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NAM.DESKTOP-Q0M7AFP.000\Downloads\"/>
    </mc:Choice>
  </mc:AlternateContent>
  <xr:revisionPtr revIDLastSave="0" documentId="13_ncr:1_{60717174-3324-4FAB-BD25-745C2FA7859A}" xr6:coauthVersionLast="47" xr6:coauthVersionMax="47" xr10:uidLastSave="{00000000-0000-0000-0000-000000000000}"/>
  <bookViews>
    <workbookView xWindow="-96" yWindow="-96" windowWidth="23232" windowHeight="12432" firstSheet="1" activeTab="1" xr2:uid="{00000000-000D-0000-FFFF-FFFF00000000}"/>
  </bookViews>
  <sheets>
    <sheet name="PV-L2-23-24" sheetId="1" r:id="rId1"/>
    <sheet name="PV L2_INSCITS" sheetId="2" r:id="rId2"/>
  </sheets>
  <definedNames>
    <definedName name="_xlnm._FilterDatabase" localSheetId="1" hidden="1">'PV L2_INSCITS'!$A$13:$BY$520</definedName>
    <definedName name="_xlnm._FilterDatabase" localSheetId="0" hidden="1">'PV-L2-23-24'!$A$2:$BW$590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86" i="2" l="1"/>
  <c r="BP228" i="2" l="1"/>
  <c r="W275" i="2"/>
  <c r="AL34" i="2"/>
  <c r="BS203" i="2"/>
  <c r="BP203" i="2"/>
  <c r="BL203" i="2"/>
  <c r="BH203" i="2"/>
  <c r="BD203" i="2"/>
  <c r="AR203" i="2"/>
  <c r="AZ203" i="2"/>
  <c r="AV203" i="2"/>
  <c r="AL203" i="2"/>
  <c r="AI203" i="2"/>
  <c r="AE203" i="2"/>
  <c r="AA203" i="2"/>
  <c r="W203" i="2"/>
  <c r="S203" i="2"/>
  <c r="S197" i="2"/>
  <c r="S198" i="2"/>
  <c r="S199" i="2"/>
  <c r="S200" i="2"/>
  <c r="S201" i="2"/>
  <c r="S202" i="2"/>
  <c r="O203" i="2"/>
  <c r="AM203" i="2" l="1"/>
  <c r="AN203" i="2" s="1"/>
  <c r="BT203" i="2"/>
  <c r="BU203" i="2" s="1"/>
  <c r="BS401" i="1"/>
  <c r="BP401" i="1"/>
  <c r="BL401" i="1"/>
  <c r="BH401" i="1"/>
  <c r="BT401" i="1" s="1"/>
  <c r="BU401" i="1" s="1"/>
  <c r="BD401" i="1"/>
  <c r="AZ401" i="1"/>
  <c r="AV401" i="1"/>
  <c r="AR401" i="1"/>
  <c r="AL401" i="1"/>
  <c r="AI401" i="1"/>
  <c r="AM401" i="1" s="1"/>
  <c r="AE401" i="1"/>
  <c r="AA401" i="1"/>
  <c r="W401" i="1"/>
  <c r="S401" i="1"/>
  <c r="O401" i="1"/>
  <c r="BX203" i="2" l="1"/>
  <c r="BY203" i="2" s="1"/>
  <c r="AN401" i="1"/>
  <c r="BX401" i="1"/>
  <c r="BY401" i="1" s="1"/>
  <c r="AV15" i="2" l="1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4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V158" i="2"/>
  <c r="AV159" i="2"/>
  <c r="AV160" i="2"/>
  <c r="AV161" i="2"/>
  <c r="AV162" i="2"/>
  <c r="AV163" i="2"/>
  <c r="AV164" i="2"/>
  <c r="AV165" i="2"/>
  <c r="AV166" i="2"/>
  <c r="AV167" i="2"/>
  <c r="AV168" i="2"/>
  <c r="AV169" i="2"/>
  <c r="AV170" i="2"/>
  <c r="AV171" i="2"/>
  <c r="AV172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V188" i="2"/>
  <c r="AV189" i="2"/>
  <c r="AV190" i="2"/>
  <c r="AV191" i="2"/>
  <c r="AV192" i="2"/>
  <c r="AV193" i="2"/>
  <c r="AV194" i="2"/>
  <c r="AV195" i="2"/>
  <c r="AV196" i="2"/>
  <c r="AV197" i="2"/>
  <c r="AV198" i="2"/>
  <c r="AV199" i="2"/>
  <c r="AV200" i="2"/>
  <c r="AV201" i="2"/>
  <c r="AV202" i="2"/>
  <c r="AV204" i="2"/>
  <c r="AV205" i="2"/>
  <c r="AV206" i="2"/>
  <c r="AV207" i="2"/>
  <c r="AV208" i="2"/>
  <c r="AV209" i="2"/>
  <c r="AV210" i="2"/>
  <c r="AV211" i="2"/>
  <c r="AV212" i="2"/>
  <c r="AV213" i="2"/>
  <c r="AV214" i="2"/>
  <c r="AV215" i="2"/>
  <c r="AV216" i="2"/>
  <c r="AV217" i="2"/>
  <c r="AV218" i="2"/>
  <c r="AV219" i="2"/>
  <c r="AV220" i="2"/>
  <c r="AV221" i="2"/>
  <c r="AV222" i="2"/>
  <c r="AV223" i="2"/>
  <c r="AV224" i="2"/>
  <c r="AV225" i="2"/>
  <c r="AV226" i="2"/>
  <c r="AV227" i="2"/>
  <c r="AV228" i="2"/>
  <c r="AV229" i="2"/>
  <c r="AV230" i="2"/>
  <c r="AV231" i="2"/>
  <c r="AV232" i="2"/>
  <c r="AV233" i="2"/>
  <c r="AV234" i="2"/>
  <c r="AV235" i="2"/>
  <c r="AV236" i="2"/>
  <c r="AV237" i="2"/>
  <c r="AV238" i="2"/>
  <c r="AV239" i="2"/>
  <c r="AV240" i="2"/>
  <c r="AV241" i="2"/>
  <c r="AV242" i="2"/>
  <c r="AV243" i="2"/>
  <c r="AV244" i="2"/>
  <c r="AV245" i="2"/>
  <c r="AV246" i="2"/>
  <c r="AV247" i="2"/>
  <c r="AV248" i="2"/>
  <c r="AV249" i="2"/>
  <c r="AV250" i="2"/>
  <c r="AV251" i="2"/>
  <c r="AV252" i="2"/>
  <c r="AV253" i="2"/>
  <c r="AV254" i="2"/>
  <c r="AV255" i="2"/>
  <c r="AV256" i="2"/>
  <c r="AV257" i="2"/>
  <c r="AV258" i="2"/>
  <c r="AV259" i="2"/>
  <c r="AV260" i="2"/>
  <c r="AV261" i="2"/>
  <c r="AV262" i="2"/>
  <c r="AV263" i="2"/>
  <c r="AV264" i="2"/>
  <c r="AV265" i="2"/>
  <c r="AV266" i="2"/>
  <c r="AV267" i="2"/>
  <c r="AV268" i="2"/>
  <c r="AV269" i="2"/>
  <c r="AV270" i="2"/>
  <c r="AV271" i="2"/>
  <c r="AV272" i="2"/>
  <c r="AV273" i="2"/>
  <c r="AV274" i="2"/>
  <c r="AV275" i="2"/>
  <c r="AV276" i="2"/>
  <c r="AV277" i="2"/>
  <c r="AV278" i="2"/>
  <c r="AV279" i="2"/>
  <c r="AV280" i="2"/>
  <c r="AV281" i="2"/>
  <c r="AV282" i="2"/>
  <c r="AV283" i="2"/>
  <c r="AV284" i="2"/>
  <c r="AV285" i="2"/>
  <c r="AV286" i="2"/>
  <c r="AV287" i="2"/>
  <c r="AV288" i="2"/>
  <c r="AV289" i="2"/>
  <c r="AV290" i="2"/>
  <c r="AV291" i="2"/>
  <c r="AV292" i="2"/>
  <c r="AV293" i="2"/>
  <c r="AV294" i="2"/>
  <c r="AV295" i="2"/>
  <c r="AV296" i="2"/>
  <c r="AV297" i="2"/>
  <c r="AV298" i="2"/>
  <c r="AV299" i="2"/>
  <c r="AV300" i="2"/>
  <c r="AV301" i="2"/>
  <c r="AV302" i="2"/>
  <c r="AV303" i="2"/>
  <c r="AV304" i="2"/>
  <c r="AV305" i="2"/>
  <c r="AV306" i="2"/>
  <c r="AV307" i="2"/>
  <c r="AV308" i="2"/>
  <c r="AV309" i="2"/>
  <c r="AV310" i="2"/>
  <c r="AV311" i="2"/>
  <c r="AV312" i="2"/>
  <c r="AV313" i="2"/>
  <c r="AV314" i="2"/>
  <c r="AV315" i="2"/>
  <c r="AV316" i="2"/>
  <c r="AV317" i="2"/>
  <c r="AV318" i="2"/>
  <c r="AV319" i="2"/>
  <c r="AV320" i="2"/>
  <c r="AV321" i="2"/>
  <c r="AV322" i="2"/>
  <c r="AV323" i="2"/>
  <c r="AV324" i="2"/>
  <c r="AV325" i="2"/>
  <c r="AV326" i="2"/>
  <c r="AV327" i="2"/>
  <c r="AV328" i="2"/>
  <c r="AV329" i="2"/>
  <c r="AV330" i="2"/>
  <c r="AV331" i="2"/>
  <c r="AV332" i="2"/>
  <c r="AV333" i="2"/>
  <c r="AV334" i="2"/>
  <c r="AV335" i="2"/>
  <c r="AV336" i="2"/>
  <c r="AV337" i="2"/>
  <c r="AV338" i="2"/>
  <c r="AV339" i="2"/>
  <c r="AV340" i="2"/>
  <c r="AV341" i="2"/>
  <c r="AV342" i="2"/>
  <c r="AV343" i="2"/>
  <c r="AV344" i="2"/>
  <c r="AV345" i="2"/>
  <c r="AV346" i="2"/>
  <c r="AV347" i="2"/>
  <c r="AV348" i="2"/>
  <c r="AV349" i="2"/>
  <c r="AV350" i="2"/>
  <c r="AV351" i="2"/>
  <c r="AV352" i="2"/>
  <c r="AV353" i="2"/>
  <c r="AV354" i="2"/>
  <c r="AV355" i="2"/>
  <c r="AV356" i="2"/>
  <c r="AV357" i="2"/>
  <c r="AV358" i="2"/>
  <c r="AV359" i="2"/>
  <c r="AV360" i="2"/>
  <c r="AV361" i="2"/>
  <c r="AV362" i="2"/>
  <c r="AV363" i="2"/>
  <c r="AV364" i="2"/>
  <c r="AV365" i="2"/>
  <c r="AV366" i="2"/>
  <c r="AV367" i="2"/>
  <c r="AV368" i="2"/>
  <c r="AV369" i="2"/>
  <c r="AV370" i="2"/>
  <c r="AV371" i="2"/>
  <c r="AV372" i="2"/>
  <c r="AV373" i="2"/>
  <c r="AV374" i="2"/>
  <c r="AV375" i="2"/>
  <c r="AV376" i="2"/>
  <c r="AV377" i="2"/>
  <c r="AV378" i="2"/>
  <c r="AV379" i="2"/>
  <c r="AV380" i="2"/>
  <c r="AV381" i="2"/>
  <c r="AV382" i="2"/>
  <c r="AV383" i="2"/>
  <c r="AV384" i="2"/>
  <c r="AV385" i="2"/>
  <c r="AV386" i="2"/>
  <c r="AV387" i="2"/>
  <c r="AV388" i="2"/>
  <c r="AV389" i="2"/>
  <c r="AV390" i="2"/>
  <c r="AV391" i="2"/>
  <c r="AV392" i="2"/>
  <c r="AV393" i="2"/>
  <c r="AV394" i="2"/>
  <c r="AV395" i="2"/>
  <c r="AV396" i="2"/>
  <c r="AV397" i="2"/>
  <c r="AV398" i="2"/>
  <c r="AV399" i="2"/>
  <c r="AV400" i="2"/>
  <c r="AV401" i="2"/>
  <c r="AV402" i="2"/>
  <c r="AV403" i="2"/>
  <c r="AV404" i="2"/>
  <c r="AV405" i="2"/>
  <c r="AV406" i="2"/>
  <c r="AV407" i="2"/>
  <c r="AV408" i="2"/>
  <c r="AV409" i="2"/>
  <c r="AV410" i="2"/>
  <c r="AV411" i="2"/>
  <c r="AV412" i="2"/>
  <c r="AV413" i="2"/>
  <c r="AV414" i="2"/>
  <c r="AV415" i="2"/>
  <c r="AV416" i="2"/>
  <c r="AV417" i="2"/>
  <c r="AV418" i="2"/>
  <c r="AV419" i="2"/>
  <c r="AV420" i="2"/>
  <c r="AV421" i="2"/>
  <c r="AV422" i="2"/>
  <c r="AV423" i="2"/>
  <c r="AV424" i="2"/>
  <c r="AV425" i="2"/>
  <c r="AV426" i="2"/>
  <c r="AV427" i="2"/>
  <c r="AV428" i="2"/>
  <c r="AV429" i="2"/>
  <c r="AV430" i="2"/>
  <c r="AV431" i="2"/>
  <c r="AV432" i="2"/>
  <c r="AV433" i="2"/>
  <c r="AV434" i="2"/>
  <c r="AV435" i="2"/>
  <c r="AV436" i="2"/>
  <c r="AV437" i="2"/>
  <c r="AV438" i="2"/>
  <c r="AV439" i="2"/>
  <c r="AV440" i="2"/>
  <c r="AV441" i="2"/>
  <c r="AV442" i="2"/>
  <c r="AV443" i="2"/>
  <c r="AV444" i="2"/>
  <c r="AV445" i="2"/>
  <c r="AV446" i="2"/>
  <c r="AV447" i="2"/>
  <c r="AV448" i="2"/>
  <c r="AV449" i="2"/>
  <c r="AV450" i="2"/>
  <c r="AV451" i="2"/>
  <c r="AV452" i="2"/>
  <c r="AV453" i="2"/>
  <c r="AV454" i="2"/>
  <c r="AV455" i="2"/>
  <c r="AV456" i="2"/>
  <c r="AV457" i="2"/>
  <c r="AV458" i="2"/>
  <c r="AV459" i="2"/>
  <c r="AV460" i="2"/>
  <c r="AV461" i="2"/>
  <c r="AV462" i="2"/>
  <c r="AV463" i="2"/>
  <c r="AV464" i="2"/>
  <c r="AV465" i="2"/>
  <c r="AV466" i="2"/>
  <c r="AV467" i="2"/>
  <c r="AV468" i="2"/>
  <c r="AV469" i="2"/>
  <c r="AV470" i="2"/>
  <c r="AV471" i="2"/>
  <c r="AV472" i="2"/>
  <c r="AV473" i="2"/>
  <c r="AV474" i="2"/>
  <c r="AV475" i="2"/>
  <c r="AV476" i="2"/>
  <c r="AV477" i="2"/>
  <c r="AV478" i="2"/>
  <c r="AV479" i="2"/>
  <c r="AV480" i="2"/>
  <c r="AV481" i="2"/>
  <c r="AV482" i="2"/>
  <c r="AV483" i="2"/>
  <c r="AV484" i="2"/>
  <c r="AV485" i="2"/>
  <c r="AV486" i="2"/>
  <c r="AV487" i="2"/>
  <c r="AV488" i="2"/>
  <c r="AV489" i="2"/>
  <c r="AV490" i="2"/>
  <c r="AV491" i="2"/>
  <c r="AV492" i="2"/>
  <c r="AV493" i="2"/>
  <c r="AV494" i="2"/>
  <c r="AV495" i="2"/>
  <c r="AV496" i="2"/>
  <c r="AV497" i="2"/>
  <c r="AV498" i="2"/>
  <c r="AV499" i="2"/>
  <c r="AV500" i="2"/>
  <c r="AV501" i="2"/>
  <c r="AV502" i="2"/>
  <c r="AV503" i="2"/>
  <c r="AV504" i="2"/>
  <c r="AV505" i="2"/>
  <c r="AV506" i="2"/>
  <c r="AV507" i="2"/>
  <c r="AV508" i="2"/>
  <c r="AV509" i="2"/>
  <c r="AV510" i="2"/>
  <c r="AV511" i="2"/>
  <c r="AV512" i="2"/>
  <c r="AV513" i="2"/>
  <c r="AV514" i="2"/>
  <c r="AV515" i="2"/>
  <c r="AV516" i="2"/>
  <c r="AV517" i="2"/>
  <c r="AV518" i="2"/>
  <c r="AV519" i="2"/>
  <c r="AV520" i="2"/>
  <c r="BP15" i="2" l="1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85" i="2"/>
  <c r="BP86" i="2"/>
  <c r="BP87" i="2"/>
  <c r="BP88" i="2"/>
  <c r="BP89" i="2"/>
  <c r="BP90" i="2"/>
  <c r="BP91" i="2"/>
  <c r="BP92" i="2"/>
  <c r="BP93" i="2"/>
  <c r="BP94" i="2"/>
  <c r="BP95" i="2"/>
  <c r="BP96" i="2"/>
  <c r="BP97" i="2"/>
  <c r="BP98" i="2"/>
  <c r="BP99" i="2"/>
  <c r="BP100" i="2"/>
  <c r="BP101" i="2"/>
  <c r="BP102" i="2"/>
  <c r="BP103" i="2"/>
  <c r="BP104" i="2"/>
  <c r="BP105" i="2"/>
  <c r="BP106" i="2"/>
  <c r="BP107" i="2"/>
  <c r="BP108" i="2"/>
  <c r="BP109" i="2"/>
  <c r="BP110" i="2"/>
  <c r="BP111" i="2"/>
  <c r="BP112" i="2"/>
  <c r="BP113" i="2"/>
  <c r="BP114" i="2"/>
  <c r="BP115" i="2"/>
  <c r="BP116" i="2"/>
  <c r="BP117" i="2"/>
  <c r="BP118" i="2"/>
  <c r="BP119" i="2"/>
  <c r="BP120" i="2"/>
  <c r="BP121" i="2"/>
  <c r="BP122" i="2"/>
  <c r="BP123" i="2"/>
  <c r="BP124" i="2"/>
  <c r="BP125" i="2"/>
  <c r="BP126" i="2"/>
  <c r="BP127" i="2"/>
  <c r="BP128" i="2"/>
  <c r="BP129" i="2"/>
  <c r="BP130" i="2"/>
  <c r="BP131" i="2"/>
  <c r="BP132" i="2"/>
  <c r="BP133" i="2"/>
  <c r="BP134" i="2"/>
  <c r="BP135" i="2"/>
  <c r="BP136" i="2"/>
  <c r="BP137" i="2"/>
  <c r="BP138" i="2"/>
  <c r="BP139" i="2"/>
  <c r="BP140" i="2"/>
  <c r="BP141" i="2"/>
  <c r="BP142" i="2"/>
  <c r="BP143" i="2"/>
  <c r="BP144" i="2"/>
  <c r="BP145" i="2"/>
  <c r="BP146" i="2"/>
  <c r="BP147" i="2"/>
  <c r="BP148" i="2"/>
  <c r="BP149" i="2"/>
  <c r="BP150" i="2"/>
  <c r="BP151" i="2"/>
  <c r="BP152" i="2"/>
  <c r="BP153" i="2"/>
  <c r="BP154" i="2"/>
  <c r="BP155" i="2"/>
  <c r="BP156" i="2"/>
  <c r="BP157" i="2"/>
  <c r="BP158" i="2"/>
  <c r="BP159" i="2"/>
  <c r="BP160" i="2"/>
  <c r="BP161" i="2"/>
  <c r="BP162" i="2"/>
  <c r="BP163" i="2"/>
  <c r="BP164" i="2"/>
  <c r="BP165" i="2"/>
  <c r="BP166" i="2"/>
  <c r="BP167" i="2"/>
  <c r="BP168" i="2"/>
  <c r="BP169" i="2"/>
  <c r="BP170" i="2"/>
  <c r="BP171" i="2"/>
  <c r="BP172" i="2"/>
  <c r="BP173" i="2"/>
  <c r="BP174" i="2"/>
  <c r="BP175" i="2"/>
  <c r="BP176" i="2"/>
  <c r="BP177" i="2"/>
  <c r="BP178" i="2"/>
  <c r="BP179" i="2"/>
  <c r="BP180" i="2"/>
  <c r="BP181" i="2"/>
  <c r="BP182" i="2"/>
  <c r="BP183" i="2"/>
  <c r="BP184" i="2"/>
  <c r="BP185" i="2"/>
  <c r="BP186" i="2"/>
  <c r="BP187" i="2"/>
  <c r="BP188" i="2"/>
  <c r="BP189" i="2"/>
  <c r="BP190" i="2"/>
  <c r="BP191" i="2"/>
  <c r="BP192" i="2"/>
  <c r="BP193" i="2"/>
  <c r="BP194" i="2"/>
  <c r="BP195" i="2"/>
  <c r="BP196" i="2"/>
  <c r="BP197" i="2"/>
  <c r="BP198" i="2"/>
  <c r="BP199" i="2"/>
  <c r="BP200" i="2"/>
  <c r="BP201" i="2"/>
  <c r="BP202" i="2"/>
  <c r="BP204" i="2"/>
  <c r="BP205" i="2"/>
  <c r="BP206" i="2"/>
  <c r="BP207" i="2"/>
  <c r="BP208" i="2"/>
  <c r="BP209" i="2"/>
  <c r="BP210" i="2"/>
  <c r="BP211" i="2"/>
  <c r="BP212" i="2"/>
  <c r="BP213" i="2"/>
  <c r="BP214" i="2"/>
  <c r="BP215" i="2"/>
  <c r="BP216" i="2"/>
  <c r="BP217" i="2"/>
  <c r="BP218" i="2"/>
  <c r="BP219" i="2"/>
  <c r="BP220" i="2"/>
  <c r="BP221" i="2"/>
  <c r="BP222" i="2"/>
  <c r="BP223" i="2"/>
  <c r="BP224" i="2"/>
  <c r="BP225" i="2"/>
  <c r="BP226" i="2"/>
  <c r="BP227" i="2"/>
  <c r="BP229" i="2"/>
  <c r="BP230" i="2"/>
  <c r="BP231" i="2"/>
  <c r="BP232" i="2"/>
  <c r="BP233" i="2"/>
  <c r="BP234" i="2"/>
  <c r="BP235" i="2"/>
  <c r="BP236" i="2"/>
  <c r="BP237" i="2"/>
  <c r="BP238" i="2"/>
  <c r="BP239" i="2"/>
  <c r="BP240" i="2"/>
  <c r="BP241" i="2"/>
  <c r="BP242" i="2"/>
  <c r="BP243" i="2"/>
  <c r="BP244" i="2"/>
  <c r="BP245" i="2"/>
  <c r="BP246" i="2"/>
  <c r="BP247" i="2"/>
  <c r="BP248" i="2"/>
  <c r="BP249" i="2"/>
  <c r="BP250" i="2"/>
  <c r="BP251" i="2"/>
  <c r="BP252" i="2"/>
  <c r="BP253" i="2"/>
  <c r="BP254" i="2"/>
  <c r="BP255" i="2"/>
  <c r="BP256" i="2"/>
  <c r="BP257" i="2"/>
  <c r="BP258" i="2"/>
  <c r="BP259" i="2"/>
  <c r="BP260" i="2"/>
  <c r="BP261" i="2"/>
  <c r="BP262" i="2"/>
  <c r="BP263" i="2"/>
  <c r="BP264" i="2"/>
  <c r="BP265" i="2"/>
  <c r="BP266" i="2"/>
  <c r="BP267" i="2"/>
  <c r="BP268" i="2"/>
  <c r="BP269" i="2"/>
  <c r="BP270" i="2"/>
  <c r="BP271" i="2"/>
  <c r="BP272" i="2"/>
  <c r="BP273" i="2"/>
  <c r="BP274" i="2"/>
  <c r="BP275" i="2"/>
  <c r="BP276" i="2"/>
  <c r="BP277" i="2"/>
  <c r="BP278" i="2"/>
  <c r="BP279" i="2"/>
  <c r="BP280" i="2"/>
  <c r="BP281" i="2"/>
  <c r="BP282" i="2"/>
  <c r="BP283" i="2"/>
  <c r="BP284" i="2"/>
  <c r="BP285" i="2"/>
  <c r="BP286" i="2"/>
  <c r="BP287" i="2"/>
  <c r="BP288" i="2"/>
  <c r="BP289" i="2"/>
  <c r="BP290" i="2"/>
  <c r="BP291" i="2"/>
  <c r="BP292" i="2"/>
  <c r="BP293" i="2"/>
  <c r="BP294" i="2"/>
  <c r="BP295" i="2"/>
  <c r="BP296" i="2"/>
  <c r="BP297" i="2"/>
  <c r="BP298" i="2"/>
  <c r="BP299" i="2"/>
  <c r="BP300" i="2"/>
  <c r="BP301" i="2"/>
  <c r="BP302" i="2"/>
  <c r="BP303" i="2"/>
  <c r="BP304" i="2"/>
  <c r="BP305" i="2"/>
  <c r="BP306" i="2"/>
  <c r="BP307" i="2"/>
  <c r="BP308" i="2"/>
  <c r="BP309" i="2"/>
  <c r="BP310" i="2"/>
  <c r="BP311" i="2"/>
  <c r="BP312" i="2"/>
  <c r="BP313" i="2"/>
  <c r="BP314" i="2"/>
  <c r="BP315" i="2"/>
  <c r="BP316" i="2"/>
  <c r="BP317" i="2"/>
  <c r="BP318" i="2"/>
  <c r="BP319" i="2"/>
  <c r="BP320" i="2"/>
  <c r="BP321" i="2"/>
  <c r="BP322" i="2"/>
  <c r="BP323" i="2"/>
  <c r="BP324" i="2"/>
  <c r="BP325" i="2"/>
  <c r="BP326" i="2"/>
  <c r="BP327" i="2"/>
  <c r="BP328" i="2"/>
  <c r="BP329" i="2"/>
  <c r="BP330" i="2"/>
  <c r="BP331" i="2"/>
  <c r="BP332" i="2"/>
  <c r="BP333" i="2"/>
  <c r="BP334" i="2"/>
  <c r="BP335" i="2"/>
  <c r="BP336" i="2"/>
  <c r="BP337" i="2"/>
  <c r="BP338" i="2"/>
  <c r="BP339" i="2"/>
  <c r="BP340" i="2"/>
  <c r="BP341" i="2"/>
  <c r="BP342" i="2"/>
  <c r="BP343" i="2"/>
  <c r="BP344" i="2"/>
  <c r="BP345" i="2"/>
  <c r="BP346" i="2"/>
  <c r="BP347" i="2"/>
  <c r="BP348" i="2"/>
  <c r="BP349" i="2"/>
  <c r="BP350" i="2"/>
  <c r="BP351" i="2"/>
  <c r="BP352" i="2"/>
  <c r="BP353" i="2"/>
  <c r="BP354" i="2"/>
  <c r="BP355" i="2"/>
  <c r="BP356" i="2"/>
  <c r="BP357" i="2"/>
  <c r="BP358" i="2"/>
  <c r="BP359" i="2"/>
  <c r="BP360" i="2"/>
  <c r="BP361" i="2"/>
  <c r="BP362" i="2"/>
  <c r="BP363" i="2"/>
  <c r="BP364" i="2"/>
  <c r="BP365" i="2"/>
  <c r="BP366" i="2"/>
  <c r="BP367" i="2"/>
  <c r="BP368" i="2"/>
  <c r="BP369" i="2"/>
  <c r="BP370" i="2"/>
  <c r="BP371" i="2"/>
  <c r="BP372" i="2"/>
  <c r="BP373" i="2"/>
  <c r="BP374" i="2"/>
  <c r="BP375" i="2"/>
  <c r="BP376" i="2"/>
  <c r="BP377" i="2"/>
  <c r="BP378" i="2"/>
  <c r="BP379" i="2"/>
  <c r="BP380" i="2"/>
  <c r="BP381" i="2"/>
  <c r="BP382" i="2"/>
  <c r="BP383" i="2"/>
  <c r="BP384" i="2"/>
  <c r="BP385" i="2"/>
  <c r="BP386" i="2"/>
  <c r="BP387" i="2"/>
  <c r="BP388" i="2"/>
  <c r="BP389" i="2"/>
  <c r="BP390" i="2"/>
  <c r="BP391" i="2"/>
  <c r="BP392" i="2"/>
  <c r="BP393" i="2"/>
  <c r="BP394" i="2"/>
  <c r="BP395" i="2"/>
  <c r="BP396" i="2"/>
  <c r="BP397" i="2"/>
  <c r="BP398" i="2"/>
  <c r="BP399" i="2"/>
  <c r="BP400" i="2"/>
  <c r="BP401" i="2"/>
  <c r="BP402" i="2"/>
  <c r="BP403" i="2"/>
  <c r="BP404" i="2"/>
  <c r="BP405" i="2"/>
  <c r="BP406" i="2"/>
  <c r="BP407" i="2"/>
  <c r="BP408" i="2"/>
  <c r="BP409" i="2"/>
  <c r="BP410" i="2"/>
  <c r="BP411" i="2"/>
  <c r="BP412" i="2"/>
  <c r="BP413" i="2"/>
  <c r="BP414" i="2"/>
  <c r="BP415" i="2"/>
  <c r="BP416" i="2"/>
  <c r="BP417" i="2"/>
  <c r="BP418" i="2"/>
  <c r="BP419" i="2"/>
  <c r="BP420" i="2"/>
  <c r="BP421" i="2"/>
  <c r="BP422" i="2"/>
  <c r="BP423" i="2"/>
  <c r="BP424" i="2"/>
  <c r="BP425" i="2"/>
  <c r="BP426" i="2"/>
  <c r="BP427" i="2"/>
  <c r="BP428" i="2"/>
  <c r="BP429" i="2"/>
  <c r="BP430" i="2"/>
  <c r="BP431" i="2"/>
  <c r="BP432" i="2"/>
  <c r="BP433" i="2"/>
  <c r="BP434" i="2"/>
  <c r="BP435" i="2"/>
  <c r="BP436" i="2"/>
  <c r="BP437" i="2"/>
  <c r="BP438" i="2"/>
  <c r="BP439" i="2"/>
  <c r="BP440" i="2"/>
  <c r="BP441" i="2"/>
  <c r="BP442" i="2"/>
  <c r="BP443" i="2"/>
  <c r="BP444" i="2"/>
  <c r="BP445" i="2"/>
  <c r="BP446" i="2"/>
  <c r="BP447" i="2"/>
  <c r="BP448" i="2"/>
  <c r="BP449" i="2"/>
  <c r="BP450" i="2"/>
  <c r="BP451" i="2"/>
  <c r="BP452" i="2"/>
  <c r="BP453" i="2"/>
  <c r="BP454" i="2"/>
  <c r="BP455" i="2"/>
  <c r="BP456" i="2"/>
  <c r="BP457" i="2"/>
  <c r="BP458" i="2"/>
  <c r="BP459" i="2"/>
  <c r="BP460" i="2"/>
  <c r="BP461" i="2"/>
  <c r="BP462" i="2"/>
  <c r="BP463" i="2"/>
  <c r="BP464" i="2"/>
  <c r="BP465" i="2"/>
  <c r="BP466" i="2"/>
  <c r="BP467" i="2"/>
  <c r="BP468" i="2"/>
  <c r="BP469" i="2"/>
  <c r="BP470" i="2"/>
  <c r="BP471" i="2"/>
  <c r="BP472" i="2"/>
  <c r="BP473" i="2"/>
  <c r="BP474" i="2"/>
  <c r="BP475" i="2"/>
  <c r="BP476" i="2"/>
  <c r="BP477" i="2"/>
  <c r="BP478" i="2"/>
  <c r="BP479" i="2"/>
  <c r="BP480" i="2"/>
  <c r="BP481" i="2"/>
  <c r="BP482" i="2"/>
  <c r="BP483" i="2"/>
  <c r="BP484" i="2"/>
  <c r="BP485" i="2"/>
  <c r="BP486" i="2"/>
  <c r="BP487" i="2"/>
  <c r="BP488" i="2"/>
  <c r="BP489" i="2"/>
  <c r="BP490" i="2"/>
  <c r="BP491" i="2"/>
  <c r="BP492" i="2"/>
  <c r="BP493" i="2"/>
  <c r="BP494" i="2"/>
  <c r="BP495" i="2"/>
  <c r="BP496" i="2"/>
  <c r="BP497" i="2"/>
  <c r="BP498" i="2"/>
  <c r="BP499" i="2"/>
  <c r="BP500" i="2"/>
  <c r="BP501" i="2"/>
  <c r="BP502" i="2"/>
  <c r="BP503" i="2"/>
  <c r="BP504" i="2"/>
  <c r="BP505" i="2"/>
  <c r="BP506" i="2"/>
  <c r="BP507" i="2"/>
  <c r="BP508" i="2"/>
  <c r="BP509" i="2"/>
  <c r="BP510" i="2"/>
  <c r="BP511" i="2"/>
  <c r="BP512" i="2"/>
  <c r="BP513" i="2"/>
  <c r="BP514" i="2"/>
  <c r="BP515" i="2"/>
  <c r="BP516" i="2"/>
  <c r="BP517" i="2"/>
  <c r="BP518" i="2"/>
  <c r="BP519" i="2"/>
  <c r="BP520" i="2"/>
  <c r="AZ394" i="2"/>
  <c r="AR394" i="2"/>
  <c r="BS394" i="2"/>
  <c r="BL394" i="2"/>
  <c r="BH394" i="2"/>
  <c r="BD394" i="2"/>
  <c r="AL394" i="2"/>
  <c r="AI394" i="2"/>
  <c r="AE394" i="2"/>
  <c r="AA394" i="2"/>
  <c r="W394" i="2"/>
  <c r="S394" i="2"/>
  <c r="O39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148" i="2"/>
  <c r="AZ149" i="2"/>
  <c r="AZ150" i="2"/>
  <c r="AZ151" i="2"/>
  <c r="AZ152" i="2"/>
  <c r="AZ153" i="2"/>
  <c r="AZ154" i="2"/>
  <c r="AZ155" i="2"/>
  <c r="AZ156" i="2"/>
  <c r="AZ157" i="2"/>
  <c r="AZ158" i="2"/>
  <c r="AZ159" i="2"/>
  <c r="AZ160" i="2"/>
  <c r="AZ161" i="2"/>
  <c r="AZ162" i="2"/>
  <c r="AZ163" i="2"/>
  <c r="AZ164" i="2"/>
  <c r="AZ165" i="2"/>
  <c r="AZ166" i="2"/>
  <c r="AZ167" i="2"/>
  <c r="AZ168" i="2"/>
  <c r="AZ169" i="2"/>
  <c r="AZ170" i="2"/>
  <c r="AZ171" i="2"/>
  <c r="AZ172" i="2"/>
  <c r="AZ173" i="2"/>
  <c r="AZ174" i="2"/>
  <c r="AZ175" i="2"/>
  <c r="AZ176" i="2"/>
  <c r="AZ177" i="2"/>
  <c r="AZ178" i="2"/>
  <c r="AZ179" i="2"/>
  <c r="AZ180" i="2"/>
  <c r="AZ181" i="2"/>
  <c r="AZ182" i="2"/>
  <c r="AZ183" i="2"/>
  <c r="AZ184" i="2"/>
  <c r="AZ185" i="2"/>
  <c r="AZ186" i="2"/>
  <c r="AZ187" i="2"/>
  <c r="AZ188" i="2"/>
  <c r="AZ189" i="2"/>
  <c r="AZ190" i="2"/>
  <c r="AZ191" i="2"/>
  <c r="AZ192" i="2"/>
  <c r="AZ193" i="2"/>
  <c r="AZ194" i="2"/>
  <c r="AZ195" i="2"/>
  <c r="AZ196" i="2"/>
  <c r="AZ197" i="2"/>
  <c r="AZ198" i="2"/>
  <c r="AZ199" i="2"/>
  <c r="AZ200" i="2"/>
  <c r="AZ201" i="2"/>
  <c r="AZ202" i="2"/>
  <c r="AZ204" i="2"/>
  <c r="AZ205" i="2"/>
  <c r="AZ206" i="2"/>
  <c r="AZ207" i="2"/>
  <c r="AZ208" i="2"/>
  <c r="AZ209" i="2"/>
  <c r="AZ210" i="2"/>
  <c r="AZ211" i="2"/>
  <c r="AZ212" i="2"/>
  <c r="AZ213" i="2"/>
  <c r="AZ214" i="2"/>
  <c r="AZ215" i="2"/>
  <c r="AZ216" i="2"/>
  <c r="AZ217" i="2"/>
  <c r="AZ218" i="2"/>
  <c r="AZ219" i="2"/>
  <c r="AZ220" i="2"/>
  <c r="AZ221" i="2"/>
  <c r="AZ222" i="2"/>
  <c r="AZ223" i="2"/>
  <c r="AZ224" i="2"/>
  <c r="AZ225" i="2"/>
  <c r="AZ226" i="2"/>
  <c r="AZ227" i="2"/>
  <c r="AZ228" i="2"/>
  <c r="AZ229" i="2"/>
  <c r="AZ230" i="2"/>
  <c r="AZ231" i="2"/>
  <c r="AZ232" i="2"/>
  <c r="AZ233" i="2"/>
  <c r="AZ234" i="2"/>
  <c r="AZ235" i="2"/>
  <c r="AZ236" i="2"/>
  <c r="AZ237" i="2"/>
  <c r="AZ238" i="2"/>
  <c r="AZ239" i="2"/>
  <c r="AZ240" i="2"/>
  <c r="AZ241" i="2"/>
  <c r="AZ242" i="2"/>
  <c r="AZ243" i="2"/>
  <c r="AZ244" i="2"/>
  <c r="AZ245" i="2"/>
  <c r="AZ246" i="2"/>
  <c r="AZ247" i="2"/>
  <c r="AZ248" i="2"/>
  <c r="AZ249" i="2"/>
  <c r="AZ250" i="2"/>
  <c r="AZ251" i="2"/>
  <c r="AZ252" i="2"/>
  <c r="AZ253" i="2"/>
  <c r="AZ254" i="2"/>
  <c r="AZ255" i="2"/>
  <c r="AZ256" i="2"/>
  <c r="AZ257" i="2"/>
  <c r="AZ258" i="2"/>
  <c r="AZ259" i="2"/>
  <c r="AZ260" i="2"/>
  <c r="AZ261" i="2"/>
  <c r="AZ262" i="2"/>
  <c r="AZ263" i="2"/>
  <c r="AZ264" i="2"/>
  <c r="AZ265" i="2"/>
  <c r="AZ266" i="2"/>
  <c r="AZ267" i="2"/>
  <c r="AZ268" i="2"/>
  <c r="AZ269" i="2"/>
  <c r="AZ270" i="2"/>
  <c r="AZ271" i="2"/>
  <c r="AZ272" i="2"/>
  <c r="AZ273" i="2"/>
  <c r="AZ274" i="2"/>
  <c r="AZ275" i="2"/>
  <c r="AZ276" i="2"/>
  <c r="AZ277" i="2"/>
  <c r="AZ278" i="2"/>
  <c r="AZ279" i="2"/>
  <c r="AZ280" i="2"/>
  <c r="AZ281" i="2"/>
  <c r="AZ282" i="2"/>
  <c r="AZ283" i="2"/>
  <c r="AZ284" i="2"/>
  <c r="AZ285" i="2"/>
  <c r="AZ286" i="2"/>
  <c r="AZ287" i="2"/>
  <c r="AZ288" i="2"/>
  <c r="AZ289" i="2"/>
  <c r="AZ290" i="2"/>
  <c r="AZ291" i="2"/>
  <c r="AZ292" i="2"/>
  <c r="AZ293" i="2"/>
  <c r="AZ294" i="2"/>
  <c r="AZ295" i="2"/>
  <c r="AZ296" i="2"/>
  <c r="AZ297" i="2"/>
  <c r="AZ298" i="2"/>
  <c r="AZ299" i="2"/>
  <c r="AZ300" i="2"/>
  <c r="AZ301" i="2"/>
  <c r="AZ302" i="2"/>
  <c r="AZ303" i="2"/>
  <c r="AZ304" i="2"/>
  <c r="AZ305" i="2"/>
  <c r="AZ306" i="2"/>
  <c r="AZ307" i="2"/>
  <c r="AZ308" i="2"/>
  <c r="AZ309" i="2"/>
  <c r="AZ310" i="2"/>
  <c r="AZ311" i="2"/>
  <c r="AZ312" i="2"/>
  <c r="AZ313" i="2"/>
  <c r="AZ314" i="2"/>
  <c r="AZ315" i="2"/>
  <c r="AZ316" i="2"/>
  <c r="AZ317" i="2"/>
  <c r="AZ318" i="2"/>
  <c r="AZ319" i="2"/>
  <c r="AZ320" i="2"/>
  <c r="AZ321" i="2"/>
  <c r="AZ322" i="2"/>
  <c r="AZ323" i="2"/>
  <c r="AZ324" i="2"/>
  <c r="AZ325" i="2"/>
  <c r="AZ326" i="2"/>
  <c r="AZ327" i="2"/>
  <c r="AZ328" i="2"/>
  <c r="AZ329" i="2"/>
  <c r="AZ330" i="2"/>
  <c r="AZ331" i="2"/>
  <c r="AZ332" i="2"/>
  <c r="AZ333" i="2"/>
  <c r="AZ334" i="2"/>
  <c r="AZ335" i="2"/>
  <c r="AZ336" i="2"/>
  <c r="AZ337" i="2"/>
  <c r="AZ338" i="2"/>
  <c r="AZ339" i="2"/>
  <c r="AZ340" i="2"/>
  <c r="AZ341" i="2"/>
  <c r="AZ342" i="2"/>
  <c r="AZ343" i="2"/>
  <c r="AZ344" i="2"/>
  <c r="AZ345" i="2"/>
  <c r="AZ346" i="2"/>
  <c r="AZ347" i="2"/>
  <c r="AZ348" i="2"/>
  <c r="AZ349" i="2"/>
  <c r="AZ350" i="2"/>
  <c r="AZ351" i="2"/>
  <c r="AZ352" i="2"/>
  <c r="AZ353" i="2"/>
  <c r="AZ354" i="2"/>
  <c r="AZ355" i="2"/>
  <c r="AZ356" i="2"/>
  <c r="AZ357" i="2"/>
  <c r="AZ358" i="2"/>
  <c r="AZ359" i="2"/>
  <c r="AZ360" i="2"/>
  <c r="AZ361" i="2"/>
  <c r="AZ362" i="2"/>
  <c r="AZ363" i="2"/>
  <c r="AZ364" i="2"/>
  <c r="AZ365" i="2"/>
  <c r="AZ366" i="2"/>
  <c r="AZ367" i="2"/>
  <c r="AZ368" i="2"/>
  <c r="AZ369" i="2"/>
  <c r="AZ370" i="2"/>
  <c r="AZ371" i="2"/>
  <c r="AZ372" i="2"/>
  <c r="AZ373" i="2"/>
  <c r="AZ374" i="2"/>
  <c r="AZ375" i="2"/>
  <c r="AZ376" i="2"/>
  <c r="AZ377" i="2"/>
  <c r="AZ378" i="2"/>
  <c r="AZ379" i="2"/>
  <c r="AZ380" i="2"/>
  <c r="AZ381" i="2"/>
  <c r="AZ382" i="2"/>
  <c r="AZ383" i="2"/>
  <c r="AZ384" i="2"/>
  <c r="AZ385" i="2"/>
  <c r="AZ386" i="2"/>
  <c r="AZ387" i="2"/>
  <c r="AZ388" i="2"/>
  <c r="AZ389" i="2"/>
  <c r="AZ390" i="2"/>
  <c r="AZ391" i="2"/>
  <c r="AZ392" i="2"/>
  <c r="AZ393" i="2"/>
  <c r="AZ395" i="2"/>
  <c r="AZ396" i="2"/>
  <c r="AZ397" i="2"/>
  <c r="AZ398" i="2"/>
  <c r="AZ399" i="2"/>
  <c r="AZ400" i="2"/>
  <c r="AZ401" i="2"/>
  <c r="AZ402" i="2"/>
  <c r="AZ403" i="2"/>
  <c r="AZ404" i="2"/>
  <c r="AZ405" i="2"/>
  <c r="AZ406" i="2"/>
  <c r="AZ407" i="2"/>
  <c r="AZ408" i="2"/>
  <c r="AZ409" i="2"/>
  <c r="AZ410" i="2"/>
  <c r="AZ411" i="2"/>
  <c r="AZ412" i="2"/>
  <c r="AZ413" i="2"/>
  <c r="AZ414" i="2"/>
  <c r="AZ415" i="2"/>
  <c r="AZ416" i="2"/>
  <c r="AZ417" i="2"/>
  <c r="AZ418" i="2"/>
  <c r="AZ419" i="2"/>
  <c r="AZ420" i="2"/>
  <c r="AZ421" i="2"/>
  <c r="AZ422" i="2"/>
  <c r="AZ423" i="2"/>
  <c r="AZ424" i="2"/>
  <c r="AZ425" i="2"/>
  <c r="AZ426" i="2"/>
  <c r="AZ427" i="2"/>
  <c r="AZ428" i="2"/>
  <c r="AZ429" i="2"/>
  <c r="AZ430" i="2"/>
  <c r="AZ431" i="2"/>
  <c r="AZ432" i="2"/>
  <c r="AZ433" i="2"/>
  <c r="AZ434" i="2"/>
  <c r="AZ435" i="2"/>
  <c r="AZ436" i="2"/>
  <c r="AZ437" i="2"/>
  <c r="AZ438" i="2"/>
  <c r="AZ439" i="2"/>
  <c r="AZ440" i="2"/>
  <c r="AZ441" i="2"/>
  <c r="AZ442" i="2"/>
  <c r="AZ443" i="2"/>
  <c r="AZ444" i="2"/>
  <c r="AZ445" i="2"/>
  <c r="AZ446" i="2"/>
  <c r="AZ447" i="2"/>
  <c r="AZ448" i="2"/>
  <c r="AZ449" i="2"/>
  <c r="AZ450" i="2"/>
  <c r="AZ451" i="2"/>
  <c r="AZ452" i="2"/>
  <c r="AZ453" i="2"/>
  <c r="AZ454" i="2"/>
  <c r="AZ455" i="2"/>
  <c r="AZ456" i="2"/>
  <c r="AZ457" i="2"/>
  <c r="AZ458" i="2"/>
  <c r="AZ459" i="2"/>
  <c r="AZ460" i="2"/>
  <c r="AZ461" i="2"/>
  <c r="AZ462" i="2"/>
  <c r="AZ463" i="2"/>
  <c r="AZ464" i="2"/>
  <c r="AZ465" i="2"/>
  <c r="AZ466" i="2"/>
  <c r="AZ467" i="2"/>
  <c r="AZ468" i="2"/>
  <c r="AZ469" i="2"/>
  <c r="AZ470" i="2"/>
  <c r="AZ471" i="2"/>
  <c r="AZ472" i="2"/>
  <c r="AZ473" i="2"/>
  <c r="AZ474" i="2"/>
  <c r="AZ475" i="2"/>
  <c r="AZ476" i="2"/>
  <c r="AZ477" i="2"/>
  <c r="AZ478" i="2"/>
  <c r="AZ479" i="2"/>
  <c r="AZ480" i="2"/>
  <c r="AZ481" i="2"/>
  <c r="AZ482" i="2"/>
  <c r="AZ483" i="2"/>
  <c r="AZ484" i="2"/>
  <c r="AZ485" i="2"/>
  <c r="AZ486" i="2"/>
  <c r="AZ487" i="2"/>
  <c r="AZ488" i="2"/>
  <c r="AZ489" i="2"/>
  <c r="AZ490" i="2"/>
  <c r="AZ491" i="2"/>
  <c r="AZ492" i="2"/>
  <c r="AZ493" i="2"/>
  <c r="AZ494" i="2"/>
  <c r="AZ495" i="2"/>
  <c r="AZ496" i="2"/>
  <c r="AZ497" i="2"/>
  <c r="AZ498" i="2"/>
  <c r="AZ499" i="2"/>
  <c r="AZ500" i="2"/>
  <c r="AZ501" i="2"/>
  <c r="AZ502" i="2"/>
  <c r="AZ503" i="2"/>
  <c r="AZ504" i="2"/>
  <c r="AZ505" i="2"/>
  <c r="AZ506" i="2"/>
  <c r="AZ507" i="2"/>
  <c r="AZ508" i="2"/>
  <c r="AZ509" i="2"/>
  <c r="AZ510" i="2"/>
  <c r="AZ511" i="2"/>
  <c r="AZ512" i="2"/>
  <c r="AZ513" i="2"/>
  <c r="AZ514" i="2"/>
  <c r="AZ515" i="2"/>
  <c r="AZ516" i="2"/>
  <c r="AZ517" i="2"/>
  <c r="AZ518" i="2"/>
  <c r="AZ519" i="2"/>
  <c r="AZ520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8" i="2"/>
  <c r="AI289" i="2"/>
  <c r="AI290" i="2"/>
  <c r="AI291" i="2"/>
  <c r="AI292" i="2"/>
  <c r="AI293" i="2"/>
  <c r="AI294" i="2"/>
  <c r="AI295" i="2"/>
  <c r="AI296" i="2"/>
  <c r="AI297" i="2"/>
  <c r="AI298" i="2"/>
  <c r="AI299" i="2"/>
  <c r="AI300" i="2"/>
  <c r="AI301" i="2"/>
  <c r="AI302" i="2"/>
  <c r="AI303" i="2"/>
  <c r="AI304" i="2"/>
  <c r="AI305" i="2"/>
  <c r="AI306" i="2"/>
  <c r="AI307" i="2"/>
  <c r="AI308" i="2"/>
  <c r="AI309" i="2"/>
  <c r="AI310" i="2"/>
  <c r="AI311" i="2"/>
  <c r="AI312" i="2"/>
  <c r="AI313" i="2"/>
  <c r="AI314" i="2"/>
  <c r="AI315" i="2"/>
  <c r="AI316" i="2"/>
  <c r="AI317" i="2"/>
  <c r="AI318" i="2"/>
  <c r="AI319" i="2"/>
  <c r="AI320" i="2"/>
  <c r="AI321" i="2"/>
  <c r="AI322" i="2"/>
  <c r="AI323" i="2"/>
  <c r="AI324" i="2"/>
  <c r="AI325" i="2"/>
  <c r="AI326" i="2"/>
  <c r="AI327" i="2"/>
  <c r="AI328" i="2"/>
  <c r="AI329" i="2"/>
  <c r="AI330" i="2"/>
  <c r="AI331" i="2"/>
  <c r="AI332" i="2"/>
  <c r="AI333" i="2"/>
  <c r="AI334" i="2"/>
  <c r="AI335" i="2"/>
  <c r="AI336" i="2"/>
  <c r="AI337" i="2"/>
  <c r="AI338" i="2"/>
  <c r="AI339" i="2"/>
  <c r="AI340" i="2"/>
  <c r="AI341" i="2"/>
  <c r="AI342" i="2"/>
  <c r="AI343" i="2"/>
  <c r="AI344" i="2"/>
  <c r="AI345" i="2"/>
  <c r="AI346" i="2"/>
  <c r="AI347" i="2"/>
  <c r="AI348" i="2"/>
  <c r="AI349" i="2"/>
  <c r="AI350" i="2"/>
  <c r="AI351" i="2"/>
  <c r="AI352" i="2"/>
  <c r="AI353" i="2"/>
  <c r="AI354" i="2"/>
  <c r="AI355" i="2"/>
  <c r="AI356" i="2"/>
  <c r="AI357" i="2"/>
  <c r="AI358" i="2"/>
  <c r="AI359" i="2"/>
  <c r="AI360" i="2"/>
  <c r="AI361" i="2"/>
  <c r="AI362" i="2"/>
  <c r="AI363" i="2"/>
  <c r="AI364" i="2"/>
  <c r="AI365" i="2"/>
  <c r="AI366" i="2"/>
  <c r="AI367" i="2"/>
  <c r="AI368" i="2"/>
  <c r="AI369" i="2"/>
  <c r="AI370" i="2"/>
  <c r="AI371" i="2"/>
  <c r="AI372" i="2"/>
  <c r="AI373" i="2"/>
  <c r="AI374" i="2"/>
  <c r="AI375" i="2"/>
  <c r="AI376" i="2"/>
  <c r="AI377" i="2"/>
  <c r="AI378" i="2"/>
  <c r="AI379" i="2"/>
  <c r="AI380" i="2"/>
  <c r="AI381" i="2"/>
  <c r="AI382" i="2"/>
  <c r="AI383" i="2"/>
  <c r="AI384" i="2"/>
  <c r="AI385" i="2"/>
  <c r="AI386" i="2"/>
  <c r="AI387" i="2"/>
  <c r="AI388" i="2"/>
  <c r="AI389" i="2"/>
  <c r="AI390" i="2"/>
  <c r="AI391" i="2"/>
  <c r="AI392" i="2"/>
  <c r="AI393" i="2"/>
  <c r="AI395" i="2"/>
  <c r="AI396" i="2"/>
  <c r="AI397" i="2"/>
  <c r="AI398" i="2"/>
  <c r="AI399" i="2"/>
  <c r="AI400" i="2"/>
  <c r="AI401" i="2"/>
  <c r="AI402" i="2"/>
  <c r="AI403" i="2"/>
  <c r="AI404" i="2"/>
  <c r="AI405" i="2"/>
  <c r="AI406" i="2"/>
  <c r="AI407" i="2"/>
  <c r="AI408" i="2"/>
  <c r="AI409" i="2"/>
  <c r="AI410" i="2"/>
  <c r="AI411" i="2"/>
  <c r="AI412" i="2"/>
  <c r="AI413" i="2"/>
  <c r="AI414" i="2"/>
  <c r="AI415" i="2"/>
  <c r="AI416" i="2"/>
  <c r="AI417" i="2"/>
  <c r="AI418" i="2"/>
  <c r="AI419" i="2"/>
  <c r="AI420" i="2"/>
  <c r="AI421" i="2"/>
  <c r="AI422" i="2"/>
  <c r="AI423" i="2"/>
  <c r="AI424" i="2"/>
  <c r="AI425" i="2"/>
  <c r="AI426" i="2"/>
  <c r="AI427" i="2"/>
  <c r="AI428" i="2"/>
  <c r="AI429" i="2"/>
  <c r="AI430" i="2"/>
  <c r="AI431" i="2"/>
  <c r="AI432" i="2"/>
  <c r="AI433" i="2"/>
  <c r="AI434" i="2"/>
  <c r="AI435" i="2"/>
  <c r="AI436" i="2"/>
  <c r="AI437" i="2"/>
  <c r="AI438" i="2"/>
  <c r="AI439" i="2"/>
  <c r="AI440" i="2"/>
  <c r="AI441" i="2"/>
  <c r="AI442" i="2"/>
  <c r="AI443" i="2"/>
  <c r="AI444" i="2"/>
  <c r="AI445" i="2"/>
  <c r="AI446" i="2"/>
  <c r="AI447" i="2"/>
  <c r="AI448" i="2"/>
  <c r="AI449" i="2"/>
  <c r="AI450" i="2"/>
  <c r="AI451" i="2"/>
  <c r="AI452" i="2"/>
  <c r="AI453" i="2"/>
  <c r="AI454" i="2"/>
  <c r="AI455" i="2"/>
  <c r="AI456" i="2"/>
  <c r="AI457" i="2"/>
  <c r="AI458" i="2"/>
  <c r="AI459" i="2"/>
  <c r="AI460" i="2"/>
  <c r="AI461" i="2"/>
  <c r="AI462" i="2"/>
  <c r="AI463" i="2"/>
  <c r="AI464" i="2"/>
  <c r="AI465" i="2"/>
  <c r="AI466" i="2"/>
  <c r="AI467" i="2"/>
  <c r="AI468" i="2"/>
  <c r="AI469" i="2"/>
  <c r="AI470" i="2"/>
  <c r="AI471" i="2"/>
  <c r="AI472" i="2"/>
  <c r="AI473" i="2"/>
  <c r="AI474" i="2"/>
  <c r="AI475" i="2"/>
  <c r="AI476" i="2"/>
  <c r="AI477" i="2"/>
  <c r="AI478" i="2"/>
  <c r="AI479" i="2"/>
  <c r="AI480" i="2"/>
  <c r="AI481" i="2"/>
  <c r="AI482" i="2"/>
  <c r="AI483" i="2"/>
  <c r="AI484" i="2"/>
  <c r="AI485" i="2"/>
  <c r="AI486" i="2"/>
  <c r="AI487" i="2"/>
  <c r="AI488" i="2"/>
  <c r="AI489" i="2"/>
  <c r="AI490" i="2"/>
  <c r="AI491" i="2"/>
  <c r="AI492" i="2"/>
  <c r="AI493" i="2"/>
  <c r="AI494" i="2"/>
  <c r="AI495" i="2"/>
  <c r="AI496" i="2"/>
  <c r="AI497" i="2"/>
  <c r="AI498" i="2"/>
  <c r="AI499" i="2"/>
  <c r="AI500" i="2"/>
  <c r="AI501" i="2"/>
  <c r="AI502" i="2"/>
  <c r="AI503" i="2"/>
  <c r="AI504" i="2"/>
  <c r="AI505" i="2"/>
  <c r="AI506" i="2"/>
  <c r="AI507" i="2"/>
  <c r="AI508" i="2"/>
  <c r="AI509" i="2"/>
  <c r="AI510" i="2"/>
  <c r="AI511" i="2"/>
  <c r="AI512" i="2"/>
  <c r="AI513" i="2"/>
  <c r="AI514" i="2"/>
  <c r="AI515" i="2"/>
  <c r="AI516" i="2"/>
  <c r="AI517" i="2"/>
  <c r="AI518" i="2"/>
  <c r="AI519" i="2"/>
  <c r="AI520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502" i="2"/>
  <c r="AE503" i="2"/>
  <c r="AE504" i="2"/>
  <c r="AE505" i="2"/>
  <c r="AE506" i="2"/>
  <c r="AE507" i="2"/>
  <c r="AE508" i="2"/>
  <c r="AE509" i="2"/>
  <c r="AE510" i="2"/>
  <c r="AE511" i="2"/>
  <c r="AE512" i="2"/>
  <c r="AE513" i="2"/>
  <c r="AE514" i="2"/>
  <c r="AE515" i="2"/>
  <c r="AE516" i="2"/>
  <c r="AE517" i="2"/>
  <c r="AE518" i="2"/>
  <c r="AE519" i="2"/>
  <c r="AE520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15" i="2"/>
  <c r="W16" i="2"/>
  <c r="W17" i="2"/>
  <c r="W18" i="2"/>
  <c r="W19" i="2"/>
  <c r="W20" i="2"/>
  <c r="W21" i="2"/>
  <c r="W22" i="2"/>
  <c r="W23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BT394" i="2" l="1"/>
  <c r="BU394" i="2" s="1"/>
  <c r="AM394" i="2"/>
  <c r="BX394" i="2" l="1"/>
  <c r="BY394" i="2" s="1"/>
  <c r="AN394" i="2"/>
  <c r="BS348" i="2" l="1"/>
  <c r="BL348" i="2"/>
  <c r="BD348" i="2"/>
  <c r="AL348" i="2"/>
  <c r="AM348" i="2"/>
  <c r="BT348" i="2" l="1"/>
  <c r="BU348" i="2" s="1"/>
  <c r="AN348" i="2"/>
  <c r="BX348" i="2" l="1"/>
  <c r="BY348" i="2" s="1"/>
  <c r="BS205" i="2"/>
  <c r="BL205" i="2"/>
  <c r="BH205" i="2"/>
  <c r="BD205" i="2"/>
  <c r="AL205" i="2"/>
  <c r="BT205" i="2" l="1"/>
  <c r="BU205" i="2" s="1"/>
  <c r="AM205" i="2"/>
  <c r="BX205" i="2" l="1"/>
  <c r="BY205" i="2" s="1"/>
  <c r="AN205" i="2"/>
  <c r="BS165" i="2" l="1"/>
  <c r="BL165" i="2"/>
  <c r="BH165" i="2"/>
  <c r="BD165" i="2"/>
  <c r="AL165" i="2"/>
  <c r="AM165" i="2" l="1"/>
  <c r="BT165" i="2"/>
  <c r="BU165" i="2" s="1"/>
  <c r="BX165" i="2" l="1"/>
  <c r="BY165" i="2" s="1"/>
  <c r="AN165" i="2"/>
  <c r="BS137" i="2"/>
  <c r="BL137" i="2"/>
  <c r="BH137" i="2"/>
  <c r="BD137" i="2"/>
  <c r="AL137" i="2"/>
  <c r="BT137" i="2" l="1"/>
  <c r="BU137" i="2" s="1"/>
  <c r="AM137" i="2"/>
  <c r="BX137" i="2" l="1"/>
  <c r="BY137" i="2" s="1"/>
  <c r="AN137" i="2"/>
  <c r="BS133" i="2"/>
  <c r="BL133" i="2"/>
  <c r="BH133" i="2"/>
  <c r="BD133" i="2"/>
  <c r="AL133" i="2"/>
  <c r="BT133" i="2" l="1"/>
  <c r="BU133" i="2" s="1"/>
  <c r="AM133" i="2"/>
  <c r="AN133" i="2" s="1"/>
  <c r="BX133" i="2" l="1"/>
  <c r="BY133" i="2" s="1"/>
  <c r="BS354" i="2"/>
  <c r="BL354" i="2"/>
  <c r="BH354" i="2"/>
  <c r="BD354" i="2"/>
  <c r="AL354" i="2"/>
  <c r="BT354" i="2" l="1"/>
  <c r="BU354" i="2" s="1"/>
  <c r="AM354" i="2"/>
  <c r="BX354" i="2" l="1"/>
  <c r="BY354" i="2" s="1"/>
  <c r="AN354" i="2"/>
  <c r="BS222" i="2" l="1"/>
  <c r="BL222" i="2"/>
  <c r="BH222" i="2"/>
  <c r="BD222" i="2"/>
  <c r="AL222" i="2"/>
  <c r="AM222" i="2" l="1"/>
  <c r="AN222" i="2" s="1"/>
  <c r="BT222" i="2"/>
  <c r="BU222" i="2" s="1"/>
  <c r="BX222" i="2" l="1"/>
  <c r="BY222" i="2" s="1"/>
  <c r="BS268" i="2"/>
  <c r="BL268" i="2"/>
  <c r="BH268" i="2"/>
  <c r="BD268" i="2"/>
  <c r="AL268" i="2"/>
  <c r="AM268" i="2" l="1"/>
  <c r="AN268" i="2" s="1"/>
  <c r="BT268" i="2"/>
  <c r="BU268" i="2" s="1"/>
  <c r="BX268" i="2" l="1"/>
  <c r="BY268" i="2" s="1"/>
  <c r="BS474" i="2" l="1"/>
  <c r="BS475" i="2"/>
  <c r="BS476" i="2"/>
  <c r="BS477" i="2"/>
  <c r="BS478" i="2"/>
  <c r="BS479" i="2"/>
  <c r="BS480" i="2"/>
  <c r="BS481" i="2"/>
  <c r="BS482" i="2"/>
  <c r="BS483" i="2"/>
  <c r="BS484" i="2"/>
  <c r="BS485" i="2"/>
  <c r="BS486" i="2"/>
  <c r="BS487" i="2"/>
  <c r="BS488" i="2"/>
  <c r="BS489" i="2"/>
  <c r="BS490" i="2"/>
  <c r="BS491" i="2"/>
  <c r="BS492" i="2"/>
  <c r="BS493" i="2"/>
  <c r="BS494" i="2"/>
  <c r="BS495" i="2"/>
  <c r="BS496" i="2"/>
  <c r="BS497" i="2"/>
  <c r="BS498" i="2"/>
  <c r="BS499" i="2"/>
  <c r="BS500" i="2"/>
  <c r="BS501" i="2"/>
  <c r="BS502" i="2"/>
  <c r="BS503" i="2"/>
  <c r="BS504" i="2"/>
  <c r="BS505" i="2"/>
  <c r="BS506" i="2"/>
  <c r="BS507" i="2"/>
  <c r="BS508" i="2"/>
  <c r="BS509" i="2"/>
  <c r="BS510" i="2"/>
  <c r="BS511" i="2"/>
  <c r="BS512" i="2"/>
  <c r="BS513" i="2"/>
  <c r="BS514" i="2"/>
  <c r="BS515" i="2"/>
  <c r="BS516" i="2"/>
  <c r="BS517" i="2"/>
  <c r="BS518" i="2"/>
  <c r="BS519" i="2"/>
  <c r="BS520" i="2"/>
  <c r="BL520" i="2" l="1"/>
  <c r="BH520" i="2"/>
  <c r="BD520" i="2"/>
  <c r="AL520" i="2"/>
  <c r="BL519" i="2"/>
  <c r="BH519" i="2"/>
  <c r="BD519" i="2"/>
  <c r="AL519" i="2"/>
  <c r="BL518" i="2"/>
  <c r="BH518" i="2"/>
  <c r="BD518" i="2"/>
  <c r="AL518" i="2"/>
  <c r="BL517" i="2"/>
  <c r="BH517" i="2"/>
  <c r="BD517" i="2"/>
  <c r="AL517" i="2"/>
  <c r="BL516" i="2"/>
  <c r="BH516" i="2"/>
  <c r="BD516" i="2"/>
  <c r="AL516" i="2"/>
  <c r="BL515" i="2"/>
  <c r="BH515" i="2"/>
  <c r="BD515" i="2"/>
  <c r="AL515" i="2"/>
  <c r="BL514" i="2"/>
  <c r="BH514" i="2"/>
  <c r="BD514" i="2"/>
  <c r="AL514" i="2"/>
  <c r="BL513" i="2"/>
  <c r="BH513" i="2"/>
  <c r="BD513" i="2"/>
  <c r="AL513" i="2"/>
  <c r="BL512" i="2"/>
  <c r="BH512" i="2"/>
  <c r="BD512" i="2"/>
  <c r="AL512" i="2"/>
  <c r="BL511" i="2"/>
  <c r="BH511" i="2"/>
  <c r="BD511" i="2"/>
  <c r="AL511" i="2"/>
  <c r="BL510" i="2"/>
  <c r="BH510" i="2"/>
  <c r="BD510" i="2"/>
  <c r="AL510" i="2"/>
  <c r="BL509" i="2"/>
  <c r="BH509" i="2"/>
  <c r="BD509" i="2"/>
  <c r="AL509" i="2"/>
  <c r="BL508" i="2"/>
  <c r="BH508" i="2"/>
  <c r="BD508" i="2"/>
  <c r="AL508" i="2"/>
  <c r="BL507" i="2"/>
  <c r="BH507" i="2"/>
  <c r="BD507" i="2"/>
  <c r="AL507" i="2"/>
  <c r="BL506" i="2"/>
  <c r="BH506" i="2"/>
  <c r="BD506" i="2"/>
  <c r="AL506" i="2"/>
  <c r="BL505" i="2"/>
  <c r="BH505" i="2"/>
  <c r="BD505" i="2"/>
  <c r="AL505" i="2"/>
  <c r="BL504" i="2"/>
  <c r="BH504" i="2"/>
  <c r="BD504" i="2"/>
  <c r="AL504" i="2"/>
  <c r="BL503" i="2"/>
  <c r="BH503" i="2"/>
  <c r="BD503" i="2"/>
  <c r="AL503" i="2"/>
  <c r="BL502" i="2"/>
  <c r="BH502" i="2"/>
  <c r="BD502" i="2"/>
  <c r="AL502" i="2"/>
  <c r="BL501" i="2"/>
  <c r="BH501" i="2"/>
  <c r="BD501" i="2"/>
  <c r="AL501" i="2"/>
  <c r="BL500" i="2"/>
  <c r="BH500" i="2"/>
  <c r="BD500" i="2"/>
  <c r="AL500" i="2"/>
  <c r="BL499" i="2"/>
  <c r="BH499" i="2"/>
  <c r="BD499" i="2"/>
  <c r="AL499" i="2"/>
  <c r="BL498" i="2"/>
  <c r="BH498" i="2"/>
  <c r="BD498" i="2"/>
  <c r="AL498" i="2"/>
  <c r="BL497" i="2"/>
  <c r="BH497" i="2"/>
  <c r="BD497" i="2"/>
  <c r="AL497" i="2"/>
  <c r="BL496" i="2"/>
  <c r="BH496" i="2"/>
  <c r="BD496" i="2"/>
  <c r="AL496" i="2"/>
  <c r="BL495" i="2"/>
  <c r="BH495" i="2"/>
  <c r="BD495" i="2"/>
  <c r="AL495" i="2"/>
  <c r="BL494" i="2"/>
  <c r="BH494" i="2"/>
  <c r="BD494" i="2"/>
  <c r="AL494" i="2"/>
  <c r="BL493" i="2"/>
  <c r="BH493" i="2"/>
  <c r="BD493" i="2"/>
  <c r="AL493" i="2"/>
  <c r="BL492" i="2"/>
  <c r="BH492" i="2"/>
  <c r="BD492" i="2"/>
  <c r="AL492" i="2"/>
  <c r="BL491" i="2"/>
  <c r="BH491" i="2"/>
  <c r="BD491" i="2"/>
  <c r="AL491" i="2"/>
  <c r="BL490" i="2"/>
  <c r="BH490" i="2"/>
  <c r="BD490" i="2"/>
  <c r="AL490" i="2"/>
  <c r="BL489" i="2"/>
  <c r="BH489" i="2"/>
  <c r="BD489" i="2"/>
  <c r="AL489" i="2"/>
  <c r="BL488" i="2"/>
  <c r="BH488" i="2"/>
  <c r="BD488" i="2"/>
  <c r="AL488" i="2"/>
  <c r="BL487" i="2"/>
  <c r="BH487" i="2"/>
  <c r="BD487" i="2"/>
  <c r="AL487" i="2"/>
  <c r="BL486" i="2"/>
  <c r="BH486" i="2"/>
  <c r="BD486" i="2"/>
  <c r="BL485" i="2"/>
  <c r="BH485" i="2"/>
  <c r="BD485" i="2"/>
  <c r="AL485" i="2"/>
  <c r="BL484" i="2"/>
  <c r="BH484" i="2"/>
  <c r="BD484" i="2"/>
  <c r="AL484" i="2"/>
  <c r="BL483" i="2"/>
  <c r="BH483" i="2"/>
  <c r="BD483" i="2"/>
  <c r="AL483" i="2"/>
  <c r="BL482" i="2"/>
  <c r="BH482" i="2"/>
  <c r="BD482" i="2"/>
  <c r="AL482" i="2"/>
  <c r="BL481" i="2"/>
  <c r="BH481" i="2"/>
  <c r="BD481" i="2"/>
  <c r="AL481" i="2"/>
  <c r="BL480" i="2"/>
  <c r="BH480" i="2"/>
  <c r="BD480" i="2"/>
  <c r="AL480" i="2"/>
  <c r="BL479" i="2"/>
  <c r="BH479" i="2"/>
  <c r="BD479" i="2"/>
  <c r="AL479" i="2"/>
  <c r="BL478" i="2"/>
  <c r="BH478" i="2"/>
  <c r="BD478" i="2"/>
  <c r="AL478" i="2"/>
  <c r="BL477" i="2"/>
  <c r="BH477" i="2"/>
  <c r="BD477" i="2"/>
  <c r="AL477" i="2"/>
  <c r="BL476" i="2"/>
  <c r="BH476" i="2"/>
  <c r="BD476" i="2"/>
  <c r="AL476" i="2"/>
  <c r="BL475" i="2"/>
  <c r="BH475" i="2"/>
  <c r="BD475" i="2"/>
  <c r="AL475" i="2"/>
  <c r="BL474" i="2"/>
  <c r="BH474" i="2"/>
  <c r="BD474" i="2"/>
  <c r="AL474" i="2"/>
  <c r="BS473" i="2"/>
  <c r="BL473" i="2"/>
  <c r="BH473" i="2"/>
  <c r="BD473" i="2"/>
  <c r="AL473" i="2"/>
  <c r="BS472" i="2"/>
  <c r="BL472" i="2"/>
  <c r="BH472" i="2"/>
  <c r="BD472" i="2"/>
  <c r="AL472" i="2"/>
  <c r="BS471" i="2"/>
  <c r="BL471" i="2"/>
  <c r="BH471" i="2"/>
  <c r="BD471" i="2"/>
  <c r="AL471" i="2"/>
  <c r="BS470" i="2"/>
  <c r="BL470" i="2"/>
  <c r="BH470" i="2"/>
  <c r="BD470" i="2"/>
  <c r="AL470" i="2"/>
  <c r="BS469" i="2"/>
  <c r="BL469" i="2"/>
  <c r="BH469" i="2"/>
  <c r="BD469" i="2"/>
  <c r="AL469" i="2"/>
  <c r="BS468" i="2"/>
  <c r="BL468" i="2"/>
  <c r="BH468" i="2"/>
  <c r="BD468" i="2"/>
  <c r="AL468" i="2"/>
  <c r="BS467" i="2"/>
  <c r="BL467" i="2"/>
  <c r="BH467" i="2"/>
  <c r="BD467" i="2"/>
  <c r="AL467" i="2"/>
  <c r="BS466" i="2"/>
  <c r="BL466" i="2"/>
  <c r="BH466" i="2"/>
  <c r="BD466" i="2"/>
  <c r="AL466" i="2"/>
  <c r="BS465" i="2"/>
  <c r="BL465" i="2"/>
  <c r="BH465" i="2"/>
  <c r="BD465" i="2"/>
  <c r="AL465" i="2"/>
  <c r="BS464" i="2"/>
  <c r="BL464" i="2"/>
  <c r="BH464" i="2"/>
  <c r="BD464" i="2"/>
  <c r="AL464" i="2"/>
  <c r="BS463" i="2"/>
  <c r="BL463" i="2"/>
  <c r="BH463" i="2"/>
  <c r="BD463" i="2"/>
  <c r="AL463" i="2"/>
  <c r="BS462" i="2"/>
  <c r="BL462" i="2"/>
  <c r="BH462" i="2"/>
  <c r="BD462" i="2"/>
  <c r="AL462" i="2"/>
  <c r="BS461" i="2"/>
  <c r="BL461" i="2"/>
  <c r="BH461" i="2"/>
  <c r="BD461" i="2"/>
  <c r="AL461" i="2"/>
  <c r="BS460" i="2"/>
  <c r="BL460" i="2"/>
  <c r="BH460" i="2"/>
  <c r="BD460" i="2"/>
  <c r="AL460" i="2"/>
  <c r="BS459" i="2"/>
  <c r="BL459" i="2"/>
  <c r="BH459" i="2"/>
  <c r="BD459" i="2"/>
  <c r="AL459" i="2"/>
  <c r="BS458" i="2"/>
  <c r="BL458" i="2"/>
  <c r="BH458" i="2"/>
  <c r="BD458" i="2"/>
  <c r="AL458" i="2"/>
  <c r="BS457" i="2"/>
  <c r="BL457" i="2"/>
  <c r="BH457" i="2"/>
  <c r="BD457" i="2"/>
  <c r="AL457" i="2"/>
  <c r="BS456" i="2"/>
  <c r="BL456" i="2"/>
  <c r="BH456" i="2"/>
  <c r="BD456" i="2"/>
  <c r="AL456" i="2"/>
  <c r="BS455" i="2"/>
  <c r="BL455" i="2"/>
  <c r="BH455" i="2"/>
  <c r="BD455" i="2"/>
  <c r="AL455" i="2"/>
  <c r="BS454" i="2"/>
  <c r="BL454" i="2"/>
  <c r="BH454" i="2"/>
  <c r="BD454" i="2"/>
  <c r="AL454" i="2"/>
  <c r="BS453" i="2"/>
  <c r="BL453" i="2"/>
  <c r="BH453" i="2"/>
  <c r="BD453" i="2"/>
  <c r="AL453" i="2"/>
  <c r="BS452" i="2"/>
  <c r="BL452" i="2"/>
  <c r="BH452" i="2"/>
  <c r="BD452" i="2"/>
  <c r="AL452" i="2"/>
  <c r="BS451" i="2"/>
  <c r="BL451" i="2"/>
  <c r="BH451" i="2"/>
  <c r="BD451" i="2"/>
  <c r="AL451" i="2"/>
  <c r="BS450" i="2"/>
  <c r="BL450" i="2"/>
  <c r="BH450" i="2"/>
  <c r="BD450" i="2"/>
  <c r="AL450" i="2"/>
  <c r="BS449" i="2"/>
  <c r="BL449" i="2"/>
  <c r="BH449" i="2"/>
  <c r="BD449" i="2"/>
  <c r="AL449" i="2"/>
  <c r="BS448" i="2"/>
  <c r="BL448" i="2"/>
  <c r="BH448" i="2"/>
  <c r="BD448" i="2"/>
  <c r="AL448" i="2"/>
  <c r="BS447" i="2"/>
  <c r="BL447" i="2"/>
  <c r="BH447" i="2"/>
  <c r="BD447" i="2"/>
  <c r="AL447" i="2"/>
  <c r="BS446" i="2"/>
  <c r="BL446" i="2"/>
  <c r="BH446" i="2"/>
  <c r="BD446" i="2"/>
  <c r="AL446" i="2"/>
  <c r="BS445" i="2"/>
  <c r="BL445" i="2"/>
  <c r="BH445" i="2"/>
  <c r="BD445" i="2"/>
  <c r="AL445" i="2"/>
  <c r="BS444" i="2"/>
  <c r="BL444" i="2"/>
  <c r="BH444" i="2"/>
  <c r="BD444" i="2"/>
  <c r="AL444" i="2"/>
  <c r="BS443" i="2"/>
  <c r="BL443" i="2"/>
  <c r="BH443" i="2"/>
  <c r="BD443" i="2"/>
  <c r="AL443" i="2"/>
  <c r="BS442" i="2"/>
  <c r="BL442" i="2"/>
  <c r="BH442" i="2"/>
  <c r="BD442" i="2"/>
  <c r="AL442" i="2"/>
  <c r="BS441" i="2"/>
  <c r="BL441" i="2"/>
  <c r="BH441" i="2"/>
  <c r="BD441" i="2"/>
  <c r="AL441" i="2"/>
  <c r="BS440" i="2"/>
  <c r="BL440" i="2"/>
  <c r="BH440" i="2"/>
  <c r="BD440" i="2"/>
  <c r="AL440" i="2"/>
  <c r="BS439" i="2"/>
  <c r="BL439" i="2"/>
  <c r="BH439" i="2"/>
  <c r="BD439" i="2"/>
  <c r="AL439" i="2"/>
  <c r="BS438" i="2"/>
  <c r="BL438" i="2"/>
  <c r="BH438" i="2"/>
  <c r="BD438" i="2"/>
  <c r="AL438" i="2"/>
  <c r="BS437" i="2"/>
  <c r="BL437" i="2"/>
  <c r="BH437" i="2"/>
  <c r="BD437" i="2"/>
  <c r="AL437" i="2"/>
  <c r="BS436" i="2"/>
  <c r="BL436" i="2"/>
  <c r="BH436" i="2"/>
  <c r="BD436" i="2"/>
  <c r="AL436" i="2"/>
  <c r="BS435" i="2"/>
  <c r="BL435" i="2"/>
  <c r="BH435" i="2"/>
  <c r="BD435" i="2"/>
  <c r="AL435" i="2"/>
  <c r="BS434" i="2"/>
  <c r="BL434" i="2"/>
  <c r="BH434" i="2"/>
  <c r="BD434" i="2"/>
  <c r="AL434" i="2"/>
  <c r="BS433" i="2"/>
  <c r="BL433" i="2"/>
  <c r="BH433" i="2"/>
  <c r="BD433" i="2"/>
  <c r="AL433" i="2"/>
  <c r="BS432" i="2"/>
  <c r="BL432" i="2"/>
  <c r="BH432" i="2"/>
  <c r="BD432" i="2"/>
  <c r="AL432" i="2"/>
  <c r="BS431" i="2"/>
  <c r="BL431" i="2"/>
  <c r="BH431" i="2"/>
  <c r="BD431" i="2"/>
  <c r="AL431" i="2"/>
  <c r="BS430" i="2"/>
  <c r="BL430" i="2"/>
  <c r="BH430" i="2"/>
  <c r="BD430" i="2"/>
  <c r="AL430" i="2"/>
  <c r="BS429" i="2"/>
  <c r="BL429" i="2"/>
  <c r="BH429" i="2"/>
  <c r="BD429" i="2"/>
  <c r="AL429" i="2"/>
  <c r="BS428" i="2"/>
  <c r="BL428" i="2"/>
  <c r="BH428" i="2"/>
  <c r="BD428" i="2"/>
  <c r="AL428" i="2"/>
  <c r="BS427" i="2"/>
  <c r="BL427" i="2"/>
  <c r="BH427" i="2"/>
  <c r="BD427" i="2"/>
  <c r="AL427" i="2"/>
  <c r="BS426" i="2"/>
  <c r="BL426" i="2"/>
  <c r="BH426" i="2"/>
  <c r="BD426" i="2"/>
  <c r="AL426" i="2"/>
  <c r="BS425" i="2"/>
  <c r="BL425" i="2"/>
  <c r="BH425" i="2"/>
  <c r="BD425" i="2"/>
  <c r="AL425" i="2"/>
  <c r="BS424" i="2"/>
  <c r="BL424" i="2"/>
  <c r="BH424" i="2"/>
  <c r="BD424" i="2"/>
  <c r="AL424" i="2"/>
  <c r="BS423" i="2"/>
  <c r="BL423" i="2"/>
  <c r="BH423" i="2"/>
  <c r="BD423" i="2"/>
  <c r="AL423" i="2"/>
  <c r="BS422" i="2"/>
  <c r="BL422" i="2"/>
  <c r="BH422" i="2"/>
  <c r="BD422" i="2"/>
  <c r="AL422" i="2"/>
  <c r="BS421" i="2"/>
  <c r="BL421" i="2"/>
  <c r="BH421" i="2"/>
  <c r="BD421" i="2"/>
  <c r="AL421" i="2"/>
  <c r="BS420" i="2"/>
  <c r="BL420" i="2"/>
  <c r="BH420" i="2"/>
  <c r="BD420" i="2"/>
  <c r="AL420" i="2"/>
  <c r="BS419" i="2"/>
  <c r="BL419" i="2"/>
  <c r="BH419" i="2"/>
  <c r="BD419" i="2"/>
  <c r="AL419" i="2"/>
  <c r="BS418" i="2"/>
  <c r="BL418" i="2"/>
  <c r="BH418" i="2"/>
  <c r="BD418" i="2"/>
  <c r="AL418" i="2"/>
  <c r="BS417" i="2"/>
  <c r="BL417" i="2"/>
  <c r="BH417" i="2"/>
  <c r="BD417" i="2"/>
  <c r="AL417" i="2"/>
  <c r="BS416" i="2"/>
  <c r="BL416" i="2"/>
  <c r="BH416" i="2"/>
  <c r="BD416" i="2"/>
  <c r="AL416" i="2"/>
  <c r="BS415" i="2"/>
  <c r="BL415" i="2"/>
  <c r="BH415" i="2"/>
  <c r="BD415" i="2"/>
  <c r="AL415" i="2"/>
  <c r="BS414" i="2"/>
  <c r="BL414" i="2"/>
  <c r="BH414" i="2"/>
  <c r="BD414" i="2"/>
  <c r="AL414" i="2"/>
  <c r="BS413" i="2"/>
  <c r="BL413" i="2"/>
  <c r="BH413" i="2"/>
  <c r="BD413" i="2"/>
  <c r="AL413" i="2"/>
  <c r="BS412" i="2"/>
  <c r="BL412" i="2"/>
  <c r="BH412" i="2"/>
  <c r="BD412" i="2"/>
  <c r="AL412" i="2"/>
  <c r="BS411" i="2"/>
  <c r="BL411" i="2"/>
  <c r="BH411" i="2"/>
  <c r="BD411" i="2"/>
  <c r="AL411" i="2"/>
  <c r="BS410" i="2"/>
  <c r="BL410" i="2"/>
  <c r="BH410" i="2"/>
  <c r="BD410" i="2"/>
  <c r="AL410" i="2"/>
  <c r="BS409" i="2"/>
  <c r="BL409" i="2"/>
  <c r="BH409" i="2"/>
  <c r="BD409" i="2"/>
  <c r="AL409" i="2"/>
  <c r="BS408" i="2"/>
  <c r="BL408" i="2"/>
  <c r="BH408" i="2"/>
  <c r="BD408" i="2"/>
  <c r="AL408" i="2"/>
  <c r="BS407" i="2"/>
  <c r="BL407" i="2"/>
  <c r="BH407" i="2"/>
  <c r="BD407" i="2"/>
  <c r="AL407" i="2"/>
  <c r="BS406" i="2"/>
  <c r="BL406" i="2"/>
  <c r="BH406" i="2"/>
  <c r="BD406" i="2"/>
  <c r="AL406" i="2"/>
  <c r="BS405" i="2"/>
  <c r="BL405" i="2"/>
  <c r="BH405" i="2"/>
  <c r="BD405" i="2"/>
  <c r="AL405" i="2"/>
  <c r="BS404" i="2"/>
  <c r="BL404" i="2"/>
  <c r="BH404" i="2"/>
  <c r="BD404" i="2"/>
  <c r="AL404" i="2"/>
  <c r="BS403" i="2"/>
  <c r="BL403" i="2"/>
  <c r="BH403" i="2"/>
  <c r="BD403" i="2"/>
  <c r="AL403" i="2"/>
  <c r="BS402" i="2"/>
  <c r="BL402" i="2"/>
  <c r="BH402" i="2"/>
  <c r="BD402" i="2"/>
  <c r="AL402" i="2"/>
  <c r="BS401" i="2"/>
  <c r="BL401" i="2"/>
  <c r="BH401" i="2"/>
  <c r="BD401" i="2"/>
  <c r="AL401" i="2"/>
  <c r="BS400" i="2"/>
  <c r="BL400" i="2"/>
  <c r="BH400" i="2"/>
  <c r="BD400" i="2"/>
  <c r="AL400" i="2"/>
  <c r="BS399" i="2"/>
  <c r="BL399" i="2"/>
  <c r="BH399" i="2"/>
  <c r="BD399" i="2"/>
  <c r="AL399" i="2"/>
  <c r="BS398" i="2"/>
  <c r="BL398" i="2"/>
  <c r="BH398" i="2"/>
  <c r="BD398" i="2"/>
  <c r="AL398" i="2"/>
  <c r="BS397" i="2"/>
  <c r="BL397" i="2"/>
  <c r="BH397" i="2"/>
  <c r="BD397" i="2"/>
  <c r="AL397" i="2"/>
  <c r="BS396" i="2"/>
  <c r="BL396" i="2"/>
  <c r="BH396" i="2"/>
  <c r="BD396" i="2"/>
  <c r="AL396" i="2"/>
  <c r="BS395" i="2"/>
  <c r="BL395" i="2"/>
  <c r="BH395" i="2"/>
  <c r="BD395" i="2"/>
  <c r="AL395" i="2"/>
  <c r="BS393" i="2"/>
  <c r="BL393" i="2"/>
  <c r="BH393" i="2"/>
  <c r="BD393" i="2"/>
  <c r="AL393" i="2"/>
  <c r="BS392" i="2"/>
  <c r="BL392" i="2"/>
  <c r="BH392" i="2"/>
  <c r="BD392" i="2"/>
  <c r="AL392" i="2"/>
  <c r="BS391" i="2"/>
  <c r="BL391" i="2"/>
  <c r="BH391" i="2"/>
  <c r="BD391" i="2"/>
  <c r="AL391" i="2"/>
  <c r="BS390" i="2"/>
  <c r="BL390" i="2"/>
  <c r="BH390" i="2"/>
  <c r="BD390" i="2"/>
  <c r="AL390" i="2"/>
  <c r="BS389" i="2"/>
  <c r="BL389" i="2"/>
  <c r="BH389" i="2"/>
  <c r="BD389" i="2"/>
  <c r="AL389" i="2"/>
  <c r="BS388" i="2"/>
  <c r="BL388" i="2"/>
  <c r="BH388" i="2"/>
  <c r="BD388" i="2"/>
  <c r="AL388" i="2"/>
  <c r="BS387" i="2"/>
  <c r="BL387" i="2"/>
  <c r="BH387" i="2"/>
  <c r="BD387" i="2"/>
  <c r="AL387" i="2"/>
  <c r="BS386" i="2"/>
  <c r="BL386" i="2"/>
  <c r="BH386" i="2"/>
  <c r="BD386" i="2"/>
  <c r="AL386" i="2"/>
  <c r="BS385" i="2"/>
  <c r="BL385" i="2"/>
  <c r="BH385" i="2"/>
  <c r="BD385" i="2"/>
  <c r="AL385" i="2"/>
  <c r="BS384" i="2"/>
  <c r="BL384" i="2"/>
  <c r="BH384" i="2"/>
  <c r="BD384" i="2"/>
  <c r="AL384" i="2"/>
  <c r="BS383" i="2"/>
  <c r="BL383" i="2"/>
  <c r="BH383" i="2"/>
  <c r="BD383" i="2"/>
  <c r="AL383" i="2"/>
  <c r="BS382" i="2"/>
  <c r="BL382" i="2"/>
  <c r="BH382" i="2"/>
  <c r="BD382" i="2"/>
  <c r="AL382" i="2"/>
  <c r="BS381" i="2"/>
  <c r="BL381" i="2"/>
  <c r="BH381" i="2"/>
  <c r="BD381" i="2"/>
  <c r="AL381" i="2"/>
  <c r="BS380" i="2"/>
  <c r="BL380" i="2"/>
  <c r="BH380" i="2"/>
  <c r="BD380" i="2"/>
  <c r="AL380" i="2"/>
  <c r="BS379" i="2"/>
  <c r="BL379" i="2"/>
  <c r="BH379" i="2"/>
  <c r="BD379" i="2"/>
  <c r="AL379" i="2"/>
  <c r="BS378" i="2"/>
  <c r="BL378" i="2"/>
  <c r="BH378" i="2"/>
  <c r="BD378" i="2"/>
  <c r="AL378" i="2"/>
  <c r="BS377" i="2"/>
  <c r="BL377" i="2"/>
  <c r="BH377" i="2"/>
  <c r="BD377" i="2"/>
  <c r="AL377" i="2"/>
  <c r="BS376" i="2"/>
  <c r="BL376" i="2"/>
  <c r="BH376" i="2"/>
  <c r="BD376" i="2"/>
  <c r="AL376" i="2"/>
  <c r="BS375" i="2"/>
  <c r="BL375" i="2"/>
  <c r="BH375" i="2"/>
  <c r="BD375" i="2"/>
  <c r="AL375" i="2"/>
  <c r="BS374" i="2"/>
  <c r="BL374" i="2"/>
  <c r="BH374" i="2"/>
  <c r="BD374" i="2"/>
  <c r="AL374" i="2"/>
  <c r="BS373" i="2"/>
  <c r="BL373" i="2"/>
  <c r="BH373" i="2"/>
  <c r="BD373" i="2"/>
  <c r="AL373" i="2"/>
  <c r="BS372" i="2"/>
  <c r="BL372" i="2"/>
  <c r="BH372" i="2"/>
  <c r="BD372" i="2"/>
  <c r="AL372" i="2"/>
  <c r="BS371" i="2"/>
  <c r="BL371" i="2"/>
  <c r="BH371" i="2"/>
  <c r="BD371" i="2"/>
  <c r="AL371" i="2"/>
  <c r="BS370" i="2"/>
  <c r="BL370" i="2"/>
  <c r="BH370" i="2"/>
  <c r="BD370" i="2"/>
  <c r="AL370" i="2"/>
  <c r="BS369" i="2"/>
  <c r="BL369" i="2"/>
  <c r="BH369" i="2"/>
  <c r="BD369" i="2"/>
  <c r="AL369" i="2"/>
  <c r="BS368" i="2"/>
  <c r="BL368" i="2"/>
  <c r="BH368" i="2"/>
  <c r="BD368" i="2"/>
  <c r="AL368" i="2"/>
  <c r="BS367" i="2"/>
  <c r="BL367" i="2"/>
  <c r="BH367" i="2"/>
  <c r="BD367" i="2"/>
  <c r="AL367" i="2"/>
  <c r="BS366" i="2"/>
  <c r="BL366" i="2"/>
  <c r="BH366" i="2"/>
  <c r="BD366" i="2"/>
  <c r="AL366" i="2"/>
  <c r="BS365" i="2"/>
  <c r="BL365" i="2"/>
  <c r="BH365" i="2"/>
  <c r="BD365" i="2"/>
  <c r="AL365" i="2"/>
  <c r="BS364" i="2"/>
  <c r="BL364" i="2"/>
  <c r="BH364" i="2"/>
  <c r="BD364" i="2"/>
  <c r="AL364" i="2"/>
  <c r="BS363" i="2"/>
  <c r="BL363" i="2"/>
  <c r="BH363" i="2"/>
  <c r="BD363" i="2"/>
  <c r="AL363" i="2"/>
  <c r="BS362" i="2"/>
  <c r="BL362" i="2"/>
  <c r="BH362" i="2"/>
  <c r="BD362" i="2"/>
  <c r="AL362" i="2"/>
  <c r="BS361" i="2"/>
  <c r="BL361" i="2"/>
  <c r="BH361" i="2"/>
  <c r="BD361" i="2"/>
  <c r="AL361" i="2"/>
  <c r="BS360" i="2"/>
  <c r="BL360" i="2"/>
  <c r="BH360" i="2"/>
  <c r="BD360" i="2"/>
  <c r="AL360" i="2"/>
  <c r="BS359" i="2"/>
  <c r="BL359" i="2"/>
  <c r="BH359" i="2"/>
  <c r="BD359" i="2"/>
  <c r="AL359" i="2"/>
  <c r="BS358" i="2"/>
  <c r="BL358" i="2"/>
  <c r="BH358" i="2"/>
  <c r="BD358" i="2"/>
  <c r="AL358" i="2"/>
  <c r="BS357" i="2"/>
  <c r="BL357" i="2"/>
  <c r="BH357" i="2"/>
  <c r="BD357" i="2"/>
  <c r="AL357" i="2"/>
  <c r="BS356" i="2"/>
  <c r="BL356" i="2"/>
  <c r="BH356" i="2"/>
  <c r="BD356" i="2"/>
  <c r="AL356" i="2"/>
  <c r="BS355" i="2"/>
  <c r="BL355" i="2"/>
  <c r="BH355" i="2"/>
  <c r="BD355" i="2"/>
  <c r="AL355" i="2"/>
  <c r="BS353" i="2"/>
  <c r="BL353" i="2"/>
  <c r="BH353" i="2"/>
  <c r="BD353" i="2"/>
  <c r="AL353" i="2"/>
  <c r="BS352" i="2"/>
  <c r="BL352" i="2"/>
  <c r="BH352" i="2"/>
  <c r="BD352" i="2"/>
  <c r="AL352" i="2"/>
  <c r="BS351" i="2"/>
  <c r="BL351" i="2"/>
  <c r="BH351" i="2"/>
  <c r="BD351" i="2"/>
  <c r="AL351" i="2"/>
  <c r="BS350" i="2"/>
  <c r="BL350" i="2"/>
  <c r="BH350" i="2"/>
  <c r="BD350" i="2"/>
  <c r="AL350" i="2"/>
  <c r="BS349" i="2"/>
  <c r="BL349" i="2"/>
  <c r="BH349" i="2"/>
  <c r="BD349" i="2"/>
  <c r="AL349" i="2"/>
  <c r="BS347" i="2"/>
  <c r="BL347" i="2"/>
  <c r="BH347" i="2"/>
  <c r="BD347" i="2"/>
  <c r="AL347" i="2"/>
  <c r="BS346" i="2"/>
  <c r="BL346" i="2"/>
  <c r="BH346" i="2"/>
  <c r="BD346" i="2"/>
  <c r="AL346" i="2"/>
  <c r="BS345" i="2"/>
  <c r="BL345" i="2"/>
  <c r="BH345" i="2"/>
  <c r="BD345" i="2"/>
  <c r="AL345" i="2"/>
  <c r="BS344" i="2"/>
  <c r="BL344" i="2"/>
  <c r="BH344" i="2"/>
  <c r="BD344" i="2"/>
  <c r="AL344" i="2"/>
  <c r="BS343" i="2"/>
  <c r="BL343" i="2"/>
  <c r="BH343" i="2"/>
  <c r="BD343" i="2"/>
  <c r="AL343" i="2"/>
  <c r="BS342" i="2"/>
  <c r="BL342" i="2"/>
  <c r="BH342" i="2"/>
  <c r="BD342" i="2"/>
  <c r="AL342" i="2"/>
  <c r="BS341" i="2"/>
  <c r="BL341" i="2"/>
  <c r="BH341" i="2"/>
  <c r="BD341" i="2"/>
  <c r="AL341" i="2"/>
  <c r="BS340" i="2"/>
  <c r="BL340" i="2"/>
  <c r="BH340" i="2"/>
  <c r="BD340" i="2"/>
  <c r="AL340" i="2"/>
  <c r="BS339" i="2"/>
  <c r="BL339" i="2"/>
  <c r="BH339" i="2"/>
  <c r="BD339" i="2"/>
  <c r="AL339" i="2"/>
  <c r="BS338" i="2"/>
  <c r="BL338" i="2"/>
  <c r="BH338" i="2"/>
  <c r="BD338" i="2"/>
  <c r="AL338" i="2"/>
  <c r="BS337" i="2"/>
  <c r="BL337" i="2"/>
  <c r="BH337" i="2"/>
  <c r="BD337" i="2"/>
  <c r="AL337" i="2"/>
  <c r="BS336" i="2"/>
  <c r="BL336" i="2"/>
  <c r="BH336" i="2"/>
  <c r="BD336" i="2"/>
  <c r="AL336" i="2"/>
  <c r="BS335" i="2"/>
  <c r="BL335" i="2"/>
  <c r="BH335" i="2"/>
  <c r="BD335" i="2"/>
  <c r="AL335" i="2"/>
  <c r="BS334" i="2"/>
  <c r="BL334" i="2"/>
  <c r="BH334" i="2"/>
  <c r="BD334" i="2"/>
  <c r="AL334" i="2"/>
  <c r="BS333" i="2"/>
  <c r="BL333" i="2"/>
  <c r="BH333" i="2"/>
  <c r="BD333" i="2"/>
  <c r="AL333" i="2"/>
  <c r="BS332" i="2"/>
  <c r="BL332" i="2"/>
  <c r="BH332" i="2"/>
  <c r="BD332" i="2"/>
  <c r="AL332" i="2"/>
  <c r="BS331" i="2"/>
  <c r="BL331" i="2"/>
  <c r="BH331" i="2"/>
  <c r="BD331" i="2"/>
  <c r="AL331" i="2"/>
  <c r="BS330" i="2"/>
  <c r="BL330" i="2"/>
  <c r="BH330" i="2"/>
  <c r="BD330" i="2"/>
  <c r="AL330" i="2"/>
  <c r="BS329" i="2"/>
  <c r="BL329" i="2"/>
  <c r="BH329" i="2"/>
  <c r="BD329" i="2"/>
  <c r="AL329" i="2"/>
  <c r="BS328" i="2"/>
  <c r="BL328" i="2"/>
  <c r="BH328" i="2"/>
  <c r="BD328" i="2"/>
  <c r="AL328" i="2"/>
  <c r="BS327" i="2"/>
  <c r="BL327" i="2"/>
  <c r="BH327" i="2"/>
  <c r="BD327" i="2"/>
  <c r="AL327" i="2"/>
  <c r="BS326" i="2"/>
  <c r="BL326" i="2"/>
  <c r="BH326" i="2"/>
  <c r="BD326" i="2"/>
  <c r="AL326" i="2"/>
  <c r="BS325" i="2"/>
  <c r="BL325" i="2"/>
  <c r="BH325" i="2"/>
  <c r="BD325" i="2"/>
  <c r="AL325" i="2"/>
  <c r="BS324" i="2"/>
  <c r="BL324" i="2"/>
  <c r="BH324" i="2"/>
  <c r="BD324" i="2"/>
  <c r="AL324" i="2"/>
  <c r="BS323" i="2"/>
  <c r="BL323" i="2"/>
  <c r="BH323" i="2"/>
  <c r="BD323" i="2"/>
  <c r="AL323" i="2"/>
  <c r="BS322" i="2"/>
  <c r="BL322" i="2"/>
  <c r="BH322" i="2"/>
  <c r="BD322" i="2"/>
  <c r="AL322" i="2"/>
  <c r="BS321" i="2"/>
  <c r="BL321" i="2"/>
  <c r="BH321" i="2"/>
  <c r="BD321" i="2"/>
  <c r="AL321" i="2"/>
  <c r="BS320" i="2"/>
  <c r="BL320" i="2"/>
  <c r="BH320" i="2"/>
  <c r="BD320" i="2"/>
  <c r="AL320" i="2"/>
  <c r="BS319" i="2"/>
  <c r="BL319" i="2"/>
  <c r="BH319" i="2"/>
  <c r="BD319" i="2"/>
  <c r="AL319" i="2"/>
  <c r="BS318" i="2"/>
  <c r="BL318" i="2"/>
  <c r="BH318" i="2"/>
  <c r="BD318" i="2"/>
  <c r="AL318" i="2"/>
  <c r="BS317" i="2"/>
  <c r="BL317" i="2"/>
  <c r="BH317" i="2"/>
  <c r="BD317" i="2"/>
  <c r="AL317" i="2"/>
  <c r="BS316" i="2"/>
  <c r="BL316" i="2"/>
  <c r="BH316" i="2"/>
  <c r="BD316" i="2"/>
  <c r="AL316" i="2"/>
  <c r="BS315" i="2"/>
  <c r="BL315" i="2"/>
  <c r="BH315" i="2"/>
  <c r="BD315" i="2"/>
  <c r="AL315" i="2"/>
  <c r="BS314" i="2"/>
  <c r="BL314" i="2"/>
  <c r="BH314" i="2"/>
  <c r="BD314" i="2"/>
  <c r="AL314" i="2"/>
  <c r="BS313" i="2"/>
  <c r="BL313" i="2"/>
  <c r="BH313" i="2"/>
  <c r="BD313" i="2"/>
  <c r="AL313" i="2"/>
  <c r="BS312" i="2"/>
  <c r="BL312" i="2"/>
  <c r="BH312" i="2"/>
  <c r="BD312" i="2"/>
  <c r="AL312" i="2"/>
  <c r="BS311" i="2"/>
  <c r="BL311" i="2"/>
  <c r="BH311" i="2"/>
  <c r="BD311" i="2"/>
  <c r="AL311" i="2"/>
  <c r="BS310" i="2"/>
  <c r="BL310" i="2"/>
  <c r="BH310" i="2"/>
  <c r="BD310" i="2"/>
  <c r="AL310" i="2"/>
  <c r="BS309" i="2"/>
  <c r="BL309" i="2"/>
  <c r="BH309" i="2"/>
  <c r="BD309" i="2"/>
  <c r="AL309" i="2"/>
  <c r="BS308" i="2"/>
  <c r="BL308" i="2"/>
  <c r="BH308" i="2"/>
  <c r="BD308" i="2"/>
  <c r="AL308" i="2"/>
  <c r="BS307" i="2"/>
  <c r="BL307" i="2"/>
  <c r="BH307" i="2"/>
  <c r="BD307" i="2"/>
  <c r="AL307" i="2"/>
  <c r="BS306" i="2"/>
  <c r="BL306" i="2"/>
  <c r="BH306" i="2"/>
  <c r="BD306" i="2"/>
  <c r="AL306" i="2"/>
  <c r="BS305" i="2"/>
  <c r="BL305" i="2"/>
  <c r="BH305" i="2"/>
  <c r="BD305" i="2"/>
  <c r="AL305" i="2"/>
  <c r="BS304" i="2"/>
  <c r="BL304" i="2"/>
  <c r="BH304" i="2"/>
  <c r="BD304" i="2"/>
  <c r="AL304" i="2"/>
  <c r="BS303" i="2"/>
  <c r="BL303" i="2"/>
  <c r="BH303" i="2"/>
  <c r="BD303" i="2"/>
  <c r="AL303" i="2"/>
  <c r="BS302" i="2"/>
  <c r="BL302" i="2"/>
  <c r="BH302" i="2"/>
  <c r="BD302" i="2"/>
  <c r="AL302" i="2"/>
  <c r="BS301" i="2"/>
  <c r="BL301" i="2"/>
  <c r="BH301" i="2"/>
  <c r="BD301" i="2"/>
  <c r="AL301" i="2"/>
  <c r="BS300" i="2"/>
  <c r="BL300" i="2"/>
  <c r="BH300" i="2"/>
  <c r="BD300" i="2"/>
  <c r="AL300" i="2"/>
  <c r="BS299" i="2"/>
  <c r="BL299" i="2"/>
  <c r="BH299" i="2"/>
  <c r="BD299" i="2"/>
  <c r="AL299" i="2"/>
  <c r="BS298" i="2"/>
  <c r="BL298" i="2"/>
  <c r="BH298" i="2"/>
  <c r="BD298" i="2"/>
  <c r="AL298" i="2"/>
  <c r="BS297" i="2"/>
  <c r="BL297" i="2"/>
  <c r="BH297" i="2"/>
  <c r="BD297" i="2"/>
  <c r="AL297" i="2"/>
  <c r="BS296" i="2"/>
  <c r="BL296" i="2"/>
  <c r="BH296" i="2"/>
  <c r="BD296" i="2"/>
  <c r="AL296" i="2"/>
  <c r="BS295" i="2"/>
  <c r="BL295" i="2"/>
  <c r="BH295" i="2"/>
  <c r="BD295" i="2"/>
  <c r="AL295" i="2"/>
  <c r="BS294" i="2"/>
  <c r="BL294" i="2"/>
  <c r="BH294" i="2"/>
  <c r="BD294" i="2"/>
  <c r="AL294" i="2"/>
  <c r="BS293" i="2"/>
  <c r="BL293" i="2"/>
  <c r="BH293" i="2"/>
  <c r="BD293" i="2"/>
  <c r="AL293" i="2"/>
  <c r="BS292" i="2"/>
  <c r="BL292" i="2"/>
  <c r="BH292" i="2"/>
  <c r="BD292" i="2"/>
  <c r="AL292" i="2"/>
  <c r="BS291" i="2"/>
  <c r="BL291" i="2"/>
  <c r="BH291" i="2"/>
  <c r="BD291" i="2"/>
  <c r="AL291" i="2"/>
  <c r="BS290" i="2"/>
  <c r="BL290" i="2"/>
  <c r="BH290" i="2"/>
  <c r="BD290" i="2"/>
  <c r="AL290" i="2"/>
  <c r="BS289" i="2"/>
  <c r="BL289" i="2"/>
  <c r="BH289" i="2"/>
  <c r="BD289" i="2"/>
  <c r="AL289" i="2"/>
  <c r="BS288" i="2"/>
  <c r="BL288" i="2"/>
  <c r="BH288" i="2"/>
  <c r="BD288" i="2"/>
  <c r="AL288" i="2"/>
  <c r="BS287" i="2"/>
  <c r="BL287" i="2"/>
  <c r="BH287" i="2"/>
  <c r="BD287" i="2"/>
  <c r="AL287" i="2"/>
  <c r="BS286" i="2"/>
  <c r="BL286" i="2"/>
  <c r="BH286" i="2"/>
  <c r="BD286" i="2"/>
  <c r="AL286" i="2"/>
  <c r="BS285" i="2"/>
  <c r="BL285" i="2"/>
  <c r="BH285" i="2"/>
  <c r="BD285" i="2"/>
  <c r="AL285" i="2"/>
  <c r="BS284" i="2"/>
  <c r="BL284" i="2"/>
  <c r="BH284" i="2"/>
  <c r="BD284" i="2"/>
  <c r="AL284" i="2"/>
  <c r="BS283" i="2"/>
  <c r="BL283" i="2"/>
  <c r="BH283" i="2"/>
  <c r="BD283" i="2"/>
  <c r="AL283" i="2"/>
  <c r="BS282" i="2"/>
  <c r="BL282" i="2"/>
  <c r="BH282" i="2"/>
  <c r="BD282" i="2"/>
  <c r="AL282" i="2"/>
  <c r="BS281" i="2"/>
  <c r="BL281" i="2"/>
  <c r="BH281" i="2"/>
  <c r="BD281" i="2"/>
  <c r="AL281" i="2"/>
  <c r="BS280" i="2"/>
  <c r="BL280" i="2"/>
  <c r="BH280" i="2"/>
  <c r="BD280" i="2"/>
  <c r="AL280" i="2"/>
  <c r="BS279" i="2"/>
  <c r="BL279" i="2"/>
  <c r="BH279" i="2"/>
  <c r="BD279" i="2"/>
  <c r="AL279" i="2"/>
  <c r="BS278" i="2"/>
  <c r="BL278" i="2"/>
  <c r="BH278" i="2"/>
  <c r="BD278" i="2"/>
  <c r="AL278" i="2"/>
  <c r="BS277" i="2"/>
  <c r="BL277" i="2"/>
  <c r="BH277" i="2"/>
  <c r="BD277" i="2"/>
  <c r="AL277" i="2"/>
  <c r="BS276" i="2"/>
  <c r="BL276" i="2"/>
  <c r="BH276" i="2"/>
  <c r="BD276" i="2"/>
  <c r="AL276" i="2"/>
  <c r="BS275" i="2"/>
  <c r="BL275" i="2"/>
  <c r="BH275" i="2"/>
  <c r="BD275" i="2"/>
  <c r="AL275" i="2"/>
  <c r="BS274" i="2"/>
  <c r="BL274" i="2"/>
  <c r="BH274" i="2"/>
  <c r="BD274" i="2"/>
  <c r="AL274" i="2"/>
  <c r="BS273" i="2"/>
  <c r="BL273" i="2"/>
  <c r="BH273" i="2"/>
  <c r="BD273" i="2"/>
  <c r="AL273" i="2"/>
  <c r="BS272" i="2"/>
  <c r="BL272" i="2"/>
  <c r="BH272" i="2"/>
  <c r="BD272" i="2"/>
  <c r="AL272" i="2"/>
  <c r="BS271" i="2"/>
  <c r="BL271" i="2"/>
  <c r="BH271" i="2"/>
  <c r="BD271" i="2"/>
  <c r="AL271" i="2"/>
  <c r="BS270" i="2"/>
  <c r="BL270" i="2"/>
  <c r="BH270" i="2"/>
  <c r="BD270" i="2"/>
  <c r="AL270" i="2"/>
  <c r="BS269" i="2"/>
  <c r="BL269" i="2"/>
  <c r="BH269" i="2"/>
  <c r="BD269" i="2"/>
  <c r="AL269" i="2"/>
  <c r="BS267" i="2"/>
  <c r="BL267" i="2"/>
  <c r="BH267" i="2"/>
  <c r="BD267" i="2"/>
  <c r="AL267" i="2"/>
  <c r="BS266" i="2"/>
  <c r="BL266" i="2"/>
  <c r="BH266" i="2"/>
  <c r="BD266" i="2"/>
  <c r="AL266" i="2"/>
  <c r="BS265" i="2"/>
  <c r="BL265" i="2"/>
  <c r="BH265" i="2"/>
  <c r="BD265" i="2"/>
  <c r="AL265" i="2"/>
  <c r="BS264" i="2"/>
  <c r="BL264" i="2"/>
  <c r="BH264" i="2"/>
  <c r="BD264" i="2"/>
  <c r="AL264" i="2"/>
  <c r="BS263" i="2"/>
  <c r="BL263" i="2"/>
  <c r="BH263" i="2"/>
  <c r="BD263" i="2"/>
  <c r="AL263" i="2"/>
  <c r="BS262" i="2"/>
  <c r="BL262" i="2"/>
  <c r="BH262" i="2"/>
  <c r="BD262" i="2"/>
  <c r="AL262" i="2"/>
  <c r="BS261" i="2"/>
  <c r="BL261" i="2"/>
  <c r="BH261" i="2"/>
  <c r="BD261" i="2"/>
  <c r="AL261" i="2"/>
  <c r="BS260" i="2"/>
  <c r="BL260" i="2"/>
  <c r="BH260" i="2"/>
  <c r="BD260" i="2"/>
  <c r="AL260" i="2"/>
  <c r="BS259" i="2"/>
  <c r="BL259" i="2"/>
  <c r="BH259" i="2"/>
  <c r="BD259" i="2"/>
  <c r="AL259" i="2"/>
  <c r="BS258" i="2"/>
  <c r="BL258" i="2"/>
  <c r="BH258" i="2"/>
  <c r="BD258" i="2"/>
  <c r="AL258" i="2"/>
  <c r="BS257" i="2"/>
  <c r="BL257" i="2"/>
  <c r="BH257" i="2"/>
  <c r="BD257" i="2"/>
  <c r="AL257" i="2"/>
  <c r="BS256" i="2"/>
  <c r="BL256" i="2"/>
  <c r="BH256" i="2"/>
  <c r="BD256" i="2"/>
  <c r="AL256" i="2"/>
  <c r="BS255" i="2"/>
  <c r="BL255" i="2"/>
  <c r="BH255" i="2"/>
  <c r="BD255" i="2"/>
  <c r="AL255" i="2"/>
  <c r="BS254" i="2"/>
  <c r="BL254" i="2"/>
  <c r="BH254" i="2"/>
  <c r="BD254" i="2"/>
  <c r="AL254" i="2"/>
  <c r="BS253" i="2"/>
  <c r="BL253" i="2"/>
  <c r="BH253" i="2"/>
  <c r="BD253" i="2"/>
  <c r="AL253" i="2"/>
  <c r="BS252" i="2"/>
  <c r="BL252" i="2"/>
  <c r="BH252" i="2"/>
  <c r="BD252" i="2"/>
  <c r="AL252" i="2"/>
  <c r="BS251" i="2"/>
  <c r="BL251" i="2"/>
  <c r="BH251" i="2"/>
  <c r="BD251" i="2"/>
  <c r="AL251" i="2"/>
  <c r="BS250" i="2"/>
  <c r="BL250" i="2"/>
  <c r="BH250" i="2"/>
  <c r="BD250" i="2"/>
  <c r="AL250" i="2"/>
  <c r="BS249" i="2"/>
  <c r="BL249" i="2"/>
  <c r="BH249" i="2"/>
  <c r="BD249" i="2"/>
  <c r="AL249" i="2"/>
  <c r="BS248" i="2"/>
  <c r="BL248" i="2"/>
  <c r="BH248" i="2"/>
  <c r="BD248" i="2"/>
  <c r="AL248" i="2"/>
  <c r="BS247" i="2"/>
  <c r="BL247" i="2"/>
  <c r="BH247" i="2"/>
  <c r="BD247" i="2"/>
  <c r="AL247" i="2"/>
  <c r="BS246" i="2"/>
  <c r="BL246" i="2"/>
  <c r="BH246" i="2"/>
  <c r="BD246" i="2"/>
  <c r="AL246" i="2"/>
  <c r="BS245" i="2"/>
  <c r="BL245" i="2"/>
  <c r="BH245" i="2"/>
  <c r="BD245" i="2"/>
  <c r="AL245" i="2"/>
  <c r="BS244" i="2"/>
  <c r="BL244" i="2"/>
  <c r="BH244" i="2"/>
  <c r="BD244" i="2"/>
  <c r="AL244" i="2"/>
  <c r="BS243" i="2"/>
  <c r="BL243" i="2"/>
  <c r="BH243" i="2"/>
  <c r="BD243" i="2"/>
  <c r="AL243" i="2"/>
  <c r="BS242" i="2"/>
  <c r="BL242" i="2"/>
  <c r="BH242" i="2"/>
  <c r="BD242" i="2"/>
  <c r="AL242" i="2"/>
  <c r="BS241" i="2"/>
  <c r="BL241" i="2"/>
  <c r="BH241" i="2"/>
  <c r="BD241" i="2"/>
  <c r="AL241" i="2"/>
  <c r="BS240" i="2"/>
  <c r="BL240" i="2"/>
  <c r="BH240" i="2"/>
  <c r="BD240" i="2"/>
  <c r="AL240" i="2"/>
  <c r="BS239" i="2"/>
  <c r="BL239" i="2"/>
  <c r="BH239" i="2"/>
  <c r="BD239" i="2"/>
  <c r="AL239" i="2"/>
  <c r="BS238" i="2"/>
  <c r="BL238" i="2"/>
  <c r="BH238" i="2"/>
  <c r="BD238" i="2"/>
  <c r="AL238" i="2"/>
  <c r="BS237" i="2"/>
  <c r="BL237" i="2"/>
  <c r="BH237" i="2"/>
  <c r="BD237" i="2"/>
  <c r="AL237" i="2"/>
  <c r="BS236" i="2"/>
  <c r="BL236" i="2"/>
  <c r="BH236" i="2"/>
  <c r="BD236" i="2"/>
  <c r="AL236" i="2"/>
  <c r="BS235" i="2"/>
  <c r="BL235" i="2"/>
  <c r="BH235" i="2"/>
  <c r="BD235" i="2"/>
  <c r="AL235" i="2"/>
  <c r="BS234" i="2"/>
  <c r="BL234" i="2"/>
  <c r="BH234" i="2"/>
  <c r="BD234" i="2"/>
  <c r="AL234" i="2"/>
  <c r="BS233" i="2"/>
  <c r="BL233" i="2"/>
  <c r="BH233" i="2"/>
  <c r="BD233" i="2"/>
  <c r="AL233" i="2"/>
  <c r="BS232" i="2"/>
  <c r="BL232" i="2"/>
  <c r="BH232" i="2"/>
  <c r="BD232" i="2"/>
  <c r="AL232" i="2"/>
  <c r="BS231" i="2"/>
  <c r="BL231" i="2"/>
  <c r="BH231" i="2"/>
  <c r="BD231" i="2"/>
  <c r="AL231" i="2"/>
  <c r="BS230" i="2"/>
  <c r="BL230" i="2"/>
  <c r="BH230" i="2"/>
  <c r="BD230" i="2"/>
  <c r="AL230" i="2"/>
  <c r="BS229" i="2"/>
  <c r="BL229" i="2"/>
  <c r="BH229" i="2"/>
  <c r="BD229" i="2"/>
  <c r="AL229" i="2"/>
  <c r="BS228" i="2"/>
  <c r="BL228" i="2"/>
  <c r="BH228" i="2"/>
  <c r="BD228" i="2"/>
  <c r="AL228" i="2"/>
  <c r="BS227" i="2"/>
  <c r="BL227" i="2"/>
  <c r="BH227" i="2"/>
  <c r="BD227" i="2"/>
  <c r="AL227" i="2"/>
  <c r="BS226" i="2"/>
  <c r="BL226" i="2"/>
  <c r="BH226" i="2"/>
  <c r="BD226" i="2"/>
  <c r="AL226" i="2"/>
  <c r="BS225" i="2"/>
  <c r="BL225" i="2"/>
  <c r="BH225" i="2"/>
  <c r="BD225" i="2"/>
  <c r="AL225" i="2"/>
  <c r="BS224" i="2"/>
  <c r="BL224" i="2"/>
  <c r="BH224" i="2"/>
  <c r="BD224" i="2"/>
  <c r="AL224" i="2"/>
  <c r="BS223" i="2"/>
  <c r="BL223" i="2"/>
  <c r="BH223" i="2"/>
  <c r="BD223" i="2"/>
  <c r="AL223" i="2"/>
  <c r="BS221" i="2"/>
  <c r="BL221" i="2"/>
  <c r="BH221" i="2"/>
  <c r="BD221" i="2"/>
  <c r="AL221" i="2"/>
  <c r="BS220" i="2"/>
  <c r="BL220" i="2"/>
  <c r="BH220" i="2"/>
  <c r="BD220" i="2"/>
  <c r="AL220" i="2"/>
  <c r="BS219" i="2"/>
  <c r="BL219" i="2"/>
  <c r="BH219" i="2"/>
  <c r="BD219" i="2"/>
  <c r="AL219" i="2"/>
  <c r="BS218" i="2"/>
  <c r="BL218" i="2"/>
  <c r="BH218" i="2"/>
  <c r="BD218" i="2"/>
  <c r="AL218" i="2"/>
  <c r="BS217" i="2"/>
  <c r="BL217" i="2"/>
  <c r="BH217" i="2"/>
  <c r="BD217" i="2"/>
  <c r="AL217" i="2"/>
  <c r="BS216" i="2"/>
  <c r="BL216" i="2"/>
  <c r="BH216" i="2"/>
  <c r="BD216" i="2"/>
  <c r="AL216" i="2"/>
  <c r="BS215" i="2"/>
  <c r="BL215" i="2"/>
  <c r="BH215" i="2"/>
  <c r="BD215" i="2"/>
  <c r="AL215" i="2"/>
  <c r="BS214" i="2"/>
  <c r="BL214" i="2"/>
  <c r="BH214" i="2"/>
  <c r="BD214" i="2"/>
  <c r="AL214" i="2"/>
  <c r="BS213" i="2"/>
  <c r="BL213" i="2"/>
  <c r="BH213" i="2"/>
  <c r="BD213" i="2"/>
  <c r="AL213" i="2"/>
  <c r="BS212" i="2"/>
  <c r="BL212" i="2"/>
  <c r="BH212" i="2"/>
  <c r="BD212" i="2"/>
  <c r="AL212" i="2"/>
  <c r="BS211" i="2"/>
  <c r="BL211" i="2"/>
  <c r="BH211" i="2"/>
  <c r="BD211" i="2"/>
  <c r="AL211" i="2"/>
  <c r="BS210" i="2"/>
  <c r="BL210" i="2"/>
  <c r="BH210" i="2"/>
  <c r="BD210" i="2"/>
  <c r="AL210" i="2"/>
  <c r="BS209" i="2"/>
  <c r="BL209" i="2"/>
  <c r="BH209" i="2"/>
  <c r="BD209" i="2"/>
  <c r="AL209" i="2"/>
  <c r="BS208" i="2"/>
  <c r="BL208" i="2"/>
  <c r="BH208" i="2"/>
  <c r="BD208" i="2"/>
  <c r="AL208" i="2"/>
  <c r="BS207" i="2"/>
  <c r="BL207" i="2"/>
  <c r="BH207" i="2"/>
  <c r="BD207" i="2"/>
  <c r="AL207" i="2"/>
  <c r="BS206" i="2"/>
  <c r="BL206" i="2"/>
  <c r="BH206" i="2"/>
  <c r="BD206" i="2"/>
  <c r="AL206" i="2"/>
  <c r="BS204" i="2"/>
  <c r="BL204" i="2"/>
  <c r="BH204" i="2"/>
  <c r="BD204" i="2"/>
  <c r="AL204" i="2"/>
  <c r="BS202" i="2"/>
  <c r="BL202" i="2"/>
  <c r="BH202" i="2"/>
  <c r="BD202" i="2"/>
  <c r="AL202" i="2"/>
  <c r="BS201" i="2"/>
  <c r="BL201" i="2"/>
  <c r="BH201" i="2"/>
  <c r="BD201" i="2"/>
  <c r="AL201" i="2"/>
  <c r="BS200" i="2"/>
  <c r="BL200" i="2"/>
  <c r="BH200" i="2"/>
  <c r="BD200" i="2"/>
  <c r="AL200" i="2"/>
  <c r="BS199" i="2"/>
  <c r="BL199" i="2"/>
  <c r="BH199" i="2"/>
  <c r="BD199" i="2"/>
  <c r="AL199" i="2"/>
  <c r="BS198" i="2"/>
  <c r="BL198" i="2"/>
  <c r="BH198" i="2"/>
  <c r="BD198" i="2"/>
  <c r="AL198" i="2"/>
  <c r="BS197" i="2"/>
  <c r="BL197" i="2"/>
  <c r="BH197" i="2"/>
  <c r="BD197" i="2"/>
  <c r="AL197" i="2"/>
  <c r="BS196" i="2"/>
  <c r="BL196" i="2"/>
  <c r="BH196" i="2"/>
  <c r="BD196" i="2"/>
  <c r="AL196" i="2"/>
  <c r="BS195" i="2"/>
  <c r="BL195" i="2"/>
  <c r="BH195" i="2"/>
  <c r="BD195" i="2"/>
  <c r="AL195" i="2"/>
  <c r="BS194" i="2"/>
  <c r="BL194" i="2"/>
  <c r="BH194" i="2"/>
  <c r="BD194" i="2"/>
  <c r="AL194" i="2"/>
  <c r="BS193" i="2"/>
  <c r="BL193" i="2"/>
  <c r="BH193" i="2"/>
  <c r="BD193" i="2"/>
  <c r="AL193" i="2"/>
  <c r="BS192" i="2"/>
  <c r="BL192" i="2"/>
  <c r="BH192" i="2"/>
  <c r="BD192" i="2"/>
  <c r="AL192" i="2"/>
  <c r="BS191" i="2"/>
  <c r="BL191" i="2"/>
  <c r="BH191" i="2"/>
  <c r="BD191" i="2"/>
  <c r="AL191" i="2"/>
  <c r="BS190" i="2"/>
  <c r="BL190" i="2"/>
  <c r="BH190" i="2"/>
  <c r="BD190" i="2"/>
  <c r="AL190" i="2"/>
  <c r="BS189" i="2"/>
  <c r="BL189" i="2"/>
  <c r="BH189" i="2"/>
  <c r="BD189" i="2"/>
  <c r="AL189" i="2"/>
  <c r="BS188" i="2"/>
  <c r="BL188" i="2"/>
  <c r="BH188" i="2"/>
  <c r="BD188" i="2"/>
  <c r="AL188" i="2"/>
  <c r="BS187" i="2"/>
  <c r="BL187" i="2"/>
  <c r="BH187" i="2"/>
  <c r="BD187" i="2"/>
  <c r="AL187" i="2"/>
  <c r="BS186" i="2"/>
  <c r="BL186" i="2"/>
  <c r="BH186" i="2"/>
  <c r="BD186" i="2"/>
  <c r="AL186" i="2"/>
  <c r="BS185" i="2"/>
  <c r="BL185" i="2"/>
  <c r="BH185" i="2"/>
  <c r="BD185" i="2"/>
  <c r="AL185" i="2"/>
  <c r="BS184" i="2"/>
  <c r="BL184" i="2"/>
  <c r="BH184" i="2"/>
  <c r="BD184" i="2"/>
  <c r="AL184" i="2"/>
  <c r="BS183" i="2"/>
  <c r="BL183" i="2"/>
  <c r="BH183" i="2"/>
  <c r="BD183" i="2"/>
  <c r="AL183" i="2"/>
  <c r="BS182" i="2"/>
  <c r="BL182" i="2"/>
  <c r="BH182" i="2"/>
  <c r="BD182" i="2"/>
  <c r="AL182" i="2"/>
  <c r="BS181" i="2"/>
  <c r="BL181" i="2"/>
  <c r="BH181" i="2"/>
  <c r="BD181" i="2"/>
  <c r="AL181" i="2"/>
  <c r="BS180" i="2"/>
  <c r="BL180" i="2"/>
  <c r="BH180" i="2"/>
  <c r="BD180" i="2"/>
  <c r="AL180" i="2"/>
  <c r="BS179" i="2"/>
  <c r="BL179" i="2"/>
  <c r="BH179" i="2"/>
  <c r="BD179" i="2"/>
  <c r="AL179" i="2"/>
  <c r="BS178" i="2"/>
  <c r="BL178" i="2"/>
  <c r="BH178" i="2"/>
  <c r="BD178" i="2"/>
  <c r="AL178" i="2"/>
  <c r="BS177" i="2"/>
  <c r="BL177" i="2"/>
  <c r="BH177" i="2"/>
  <c r="BD177" i="2"/>
  <c r="AL177" i="2"/>
  <c r="BS176" i="2"/>
  <c r="BL176" i="2"/>
  <c r="BH176" i="2"/>
  <c r="BD176" i="2"/>
  <c r="AL176" i="2"/>
  <c r="BS175" i="2"/>
  <c r="BL175" i="2"/>
  <c r="BH175" i="2"/>
  <c r="BD175" i="2"/>
  <c r="AL175" i="2"/>
  <c r="BS174" i="2"/>
  <c r="BL174" i="2"/>
  <c r="BH174" i="2"/>
  <c r="BD174" i="2"/>
  <c r="AL174" i="2"/>
  <c r="BS173" i="2"/>
  <c r="BL173" i="2"/>
  <c r="BH173" i="2"/>
  <c r="BD173" i="2"/>
  <c r="AL173" i="2"/>
  <c r="BS172" i="2"/>
  <c r="BL172" i="2"/>
  <c r="BH172" i="2"/>
  <c r="BD172" i="2"/>
  <c r="AL172" i="2"/>
  <c r="BS171" i="2"/>
  <c r="BL171" i="2"/>
  <c r="BH171" i="2"/>
  <c r="BD171" i="2"/>
  <c r="AL171" i="2"/>
  <c r="BS170" i="2"/>
  <c r="BL170" i="2"/>
  <c r="BH170" i="2"/>
  <c r="BD170" i="2"/>
  <c r="AL170" i="2"/>
  <c r="BS169" i="2"/>
  <c r="BL169" i="2"/>
  <c r="BH169" i="2"/>
  <c r="BD169" i="2"/>
  <c r="AL169" i="2"/>
  <c r="BS168" i="2"/>
  <c r="BL168" i="2"/>
  <c r="BH168" i="2"/>
  <c r="BD168" i="2"/>
  <c r="AL168" i="2"/>
  <c r="BS167" i="2"/>
  <c r="BL167" i="2"/>
  <c r="BH167" i="2"/>
  <c r="BD167" i="2"/>
  <c r="AL167" i="2"/>
  <c r="BS166" i="2"/>
  <c r="BL166" i="2"/>
  <c r="BH166" i="2"/>
  <c r="BD166" i="2"/>
  <c r="AL166" i="2"/>
  <c r="BS164" i="2"/>
  <c r="BL164" i="2"/>
  <c r="BH164" i="2"/>
  <c r="BD164" i="2"/>
  <c r="AL164" i="2"/>
  <c r="BS163" i="2"/>
  <c r="BL163" i="2"/>
  <c r="BH163" i="2"/>
  <c r="BD163" i="2"/>
  <c r="AL163" i="2"/>
  <c r="BS162" i="2"/>
  <c r="BL162" i="2"/>
  <c r="BH162" i="2"/>
  <c r="BD162" i="2"/>
  <c r="AL162" i="2"/>
  <c r="BS161" i="2"/>
  <c r="BL161" i="2"/>
  <c r="BH161" i="2"/>
  <c r="BD161" i="2"/>
  <c r="AL161" i="2"/>
  <c r="BS160" i="2"/>
  <c r="BL160" i="2"/>
  <c r="BH160" i="2"/>
  <c r="BD160" i="2"/>
  <c r="AL160" i="2"/>
  <c r="BS159" i="2"/>
  <c r="BL159" i="2"/>
  <c r="BH159" i="2"/>
  <c r="BD159" i="2"/>
  <c r="AL159" i="2"/>
  <c r="BS158" i="2"/>
  <c r="BL158" i="2"/>
  <c r="BH158" i="2"/>
  <c r="BD158" i="2"/>
  <c r="AL158" i="2"/>
  <c r="BS157" i="2"/>
  <c r="BL157" i="2"/>
  <c r="BH157" i="2"/>
  <c r="BD157" i="2"/>
  <c r="AL157" i="2"/>
  <c r="BS156" i="2"/>
  <c r="BL156" i="2"/>
  <c r="BH156" i="2"/>
  <c r="BD156" i="2"/>
  <c r="AL156" i="2"/>
  <c r="BS155" i="2"/>
  <c r="BL155" i="2"/>
  <c r="BH155" i="2"/>
  <c r="BD155" i="2"/>
  <c r="AL155" i="2"/>
  <c r="BS154" i="2"/>
  <c r="BL154" i="2"/>
  <c r="BH154" i="2"/>
  <c r="BD154" i="2"/>
  <c r="AL154" i="2"/>
  <c r="BS153" i="2"/>
  <c r="BL153" i="2"/>
  <c r="BH153" i="2"/>
  <c r="BD153" i="2"/>
  <c r="AL153" i="2"/>
  <c r="BS152" i="2"/>
  <c r="BL152" i="2"/>
  <c r="BH152" i="2"/>
  <c r="BD152" i="2"/>
  <c r="AL152" i="2"/>
  <c r="BS151" i="2"/>
  <c r="BL151" i="2"/>
  <c r="BH151" i="2"/>
  <c r="BD151" i="2"/>
  <c r="AL151" i="2"/>
  <c r="BS150" i="2"/>
  <c r="BL150" i="2"/>
  <c r="BH150" i="2"/>
  <c r="BD150" i="2"/>
  <c r="AL150" i="2"/>
  <c r="BS149" i="2"/>
  <c r="BL149" i="2"/>
  <c r="BH149" i="2"/>
  <c r="BD149" i="2"/>
  <c r="AL149" i="2"/>
  <c r="BS148" i="2"/>
  <c r="BL148" i="2"/>
  <c r="BH148" i="2"/>
  <c r="BD148" i="2"/>
  <c r="AL148" i="2"/>
  <c r="BS147" i="2"/>
  <c r="BL147" i="2"/>
  <c r="BH147" i="2"/>
  <c r="BD147" i="2"/>
  <c r="AL147" i="2"/>
  <c r="BS146" i="2"/>
  <c r="BL146" i="2"/>
  <c r="BH146" i="2"/>
  <c r="BD146" i="2"/>
  <c r="AL146" i="2"/>
  <c r="BS145" i="2"/>
  <c r="BL145" i="2"/>
  <c r="BH145" i="2"/>
  <c r="BD145" i="2"/>
  <c r="AL145" i="2"/>
  <c r="BS144" i="2"/>
  <c r="BL144" i="2"/>
  <c r="BH144" i="2"/>
  <c r="BD144" i="2"/>
  <c r="AL144" i="2"/>
  <c r="BS143" i="2"/>
  <c r="BL143" i="2"/>
  <c r="BH143" i="2"/>
  <c r="BD143" i="2"/>
  <c r="AL143" i="2"/>
  <c r="BS142" i="2"/>
  <c r="BL142" i="2"/>
  <c r="BH142" i="2"/>
  <c r="BD142" i="2"/>
  <c r="AL142" i="2"/>
  <c r="BS141" i="2"/>
  <c r="BL141" i="2"/>
  <c r="BH141" i="2"/>
  <c r="BD141" i="2"/>
  <c r="AL141" i="2"/>
  <c r="BS140" i="2"/>
  <c r="BL140" i="2"/>
  <c r="BH140" i="2"/>
  <c r="BD140" i="2"/>
  <c r="AL140" i="2"/>
  <c r="BS139" i="2"/>
  <c r="BL139" i="2"/>
  <c r="BH139" i="2"/>
  <c r="BD139" i="2"/>
  <c r="AL139" i="2"/>
  <c r="BS138" i="2"/>
  <c r="BL138" i="2"/>
  <c r="BH138" i="2"/>
  <c r="BD138" i="2"/>
  <c r="AL138" i="2"/>
  <c r="BS136" i="2"/>
  <c r="BL136" i="2"/>
  <c r="BH136" i="2"/>
  <c r="BD136" i="2"/>
  <c r="AL136" i="2"/>
  <c r="BS135" i="2"/>
  <c r="BL135" i="2"/>
  <c r="BH135" i="2"/>
  <c r="BD135" i="2"/>
  <c r="AL135" i="2"/>
  <c r="BS134" i="2"/>
  <c r="BL134" i="2"/>
  <c r="BH134" i="2"/>
  <c r="BD134" i="2"/>
  <c r="AL134" i="2"/>
  <c r="BS132" i="2"/>
  <c r="BL132" i="2"/>
  <c r="BH132" i="2"/>
  <c r="BD132" i="2"/>
  <c r="AL132" i="2"/>
  <c r="BS131" i="2"/>
  <c r="BL131" i="2"/>
  <c r="BH131" i="2"/>
  <c r="BD131" i="2"/>
  <c r="AL131" i="2"/>
  <c r="BS130" i="2"/>
  <c r="BL130" i="2"/>
  <c r="BH130" i="2"/>
  <c r="BD130" i="2"/>
  <c r="AL130" i="2"/>
  <c r="BS129" i="2"/>
  <c r="BL129" i="2"/>
  <c r="BH129" i="2"/>
  <c r="BD129" i="2"/>
  <c r="AL129" i="2"/>
  <c r="BS128" i="2"/>
  <c r="BL128" i="2"/>
  <c r="BH128" i="2"/>
  <c r="BD128" i="2"/>
  <c r="AL128" i="2"/>
  <c r="BS127" i="2"/>
  <c r="BL127" i="2"/>
  <c r="BH127" i="2"/>
  <c r="BD127" i="2"/>
  <c r="AL127" i="2"/>
  <c r="BS126" i="2"/>
  <c r="BL126" i="2"/>
  <c r="BH126" i="2"/>
  <c r="BD126" i="2"/>
  <c r="AL126" i="2"/>
  <c r="BS125" i="2"/>
  <c r="BL125" i="2"/>
  <c r="BH125" i="2"/>
  <c r="BD125" i="2"/>
  <c r="AL125" i="2"/>
  <c r="BS124" i="2"/>
  <c r="BL124" i="2"/>
  <c r="BH124" i="2"/>
  <c r="BD124" i="2"/>
  <c r="AL124" i="2"/>
  <c r="BS123" i="2"/>
  <c r="BL123" i="2"/>
  <c r="BH123" i="2"/>
  <c r="BD123" i="2"/>
  <c r="AL123" i="2"/>
  <c r="BS122" i="2"/>
  <c r="BL122" i="2"/>
  <c r="BH122" i="2"/>
  <c r="BD122" i="2"/>
  <c r="AL122" i="2"/>
  <c r="BS121" i="2"/>
  <c r="BL121" i="2"/>
  <c r="BH121" i="2"/>
  <c r="BD121" i="2"/>
  <c r="AL121" i="2"/>
  <c r="BS120" i="2"/>
  <c r="BL120" i="2"/>
  <c r="BH120" i="2"/>
  <c r="BD120" i="2"/>
  <c r="AL120" i="2"/>
  <c r="BS119" i="2"/>
  <c r="BL119" i="2"/>
  <c r="BH119" i="2"/>
  <c r="BD119" i="2"/>
  <c r="AL119" i="2"/>
  <c r="BS118" i="2"/>
  <c r="BL118" i="2"/>
  <c r="BH118" i="2"/>
  <c r="BD118" i="2"/>
  <c r="AL118" i="2"/>
  <c r="BS117" i="2"/>
  <c r="BL117" i="2"/>
  <c r="BH117" i="2"/>
  <c r="BD117" i="2"/>
  <c r="AL117" i="2"/>
  <c r="BS116" i="2"/>
  <c r="BL116" i="2"/>
  <c r="BH116" i="2"/>
  <c r="BD116" i="2"/>
  <c r="AL116" i="2"/>
  <c r="BS115" i="2"/>
  <c r="BL115" i="2"/>
  <c r="BH115" i="2"/>
  <c r="BD115" i="2"/>
  <c r="AL115" i="2"/>
  <c r="BS114" i="2"/>
  <c r="BL114" i="2"/>
  <c r="BH114" i="2"/>
  <c r="BD114" i="2"/>
  <c r="AL114" i="2"/>
  <c r="BS113" i="2"/>
  <c r="BL113" i="2"/>
  <c r="BH113" i="2"/>
  <c r="BD113" i="2"/>
  <c r="AL113" i="2"/>
  <c r="BS112" i="2"/>
  <c r="BL112" i="2"/>
  <c r="BH112" i="2"/>
  <c r="BD112" i="2"/>
  <c r="AL112" i="2"/>
  <c r="BS111" i="2"/>
  <c r="BL111" i="2"/>
  <c r="BH111" i="2"/>
  <c r="BD111" i="2"/>
  <c r="AL111" i="2"/>
  <c r="BS110" i="2"/>
  <c r="BL110" i="2"/>
  <c r="BH110" i="2"/>
  <c r="BD110" i="2"/>
  <c r="AL110" i="2"/>
  <c r="BS109" i="2"/>
  <c r="BL109" i="2"/>
  <c r="BH109" i="2"/>
  <c r="BD109" i="2"/>
  <c r="AL109" i="2"/>
  <c r="BS108" i="2"/>
  <c r="BL108" i="2"/>
  <c r="BH108" i="2"/>
  <c r="BD108" i="2"/>
  <c r="AL108" i="2"/>
  <c r="BS107" i="2"/>
  <c r="BL107" i="2"/>
  <c r="BH107" i="2"/>
  <c r="BD107" i="2"/>
  <c r="AL107" i="2"/>
  <c r="BS106" i="2"/>
  <c r="BL106" i="2"/>
  <c r="BH106" i="2"/>
  <c r="BD106" i="2"/>
  <c r="AL106" i="2"/>
  <c r="BS105" i="2"/>
  <c r="BL105" i="2"/>
  <c r="BH105" i="2"/>
  <c r="BD105" i="2"/>
  <c r="AL105" i="2"/>
  <c r="BS104" i="2"/>
  <c r="BL104" i="2"/>
  <c r="BH104" i="2"/>
  <c r="BD104" i="2"/>
  <c r="AL104" i="2"/>
  <c r="BS103" i="2"/>
  <c r="BL103" i="2"/>
  <c r="BH103" i="2"/>
  <c r="BD103" i="2"/>
  <c r="AL103" i="2"/>
  <c r="BS102" i="2"/>
  <c r="BL102" i="2"/>
  <c r="BH102" i="2"/>
  <c r="BD102" i="2"/>
  <c r="AL102" i="2"/>
  <c r="BS101" i="2"/>
  <c r="BL101" i="2"/>
  <c r="BH101" i="2"/>
  <c r="BD101" i="2"/>
  <c r="AL101" i="2"/>
  <c r="BS100" i="2"/>
  <c r="BL100" i="2"/>
  <c r="BH100" i="2"/>
  <c r="BD100" i="2"/>
  <c r="AL100" i="2"/>
  <c r="BS99" i="2"/>
  <c r="BL99" i="2"/>
  <c r="BH99" i="2"/>
  <c r="BD99" i="2"/>
  <c r="AL99" i="2"/>
  <c r="BS98" i="2"/>
  <c r="BL98" i="2"/>
  <c r="BH98" i="2"/>
  <c r="BD98" i="2"/>
  <c r="AL98" i="2"/>
  <c r="BS97" i="2"/>
  <c r="BL97" i="2"/>
  <c r="BH97" i="2"/>
  <c r="BD97" i="2"/>
  <c r="AL97" i="2"/>
  <c r="BS96" i="2"/>
  <c r="BL96" i="2"/>
  <c r="BH96" i="2"/>
  <c r="BD96" i="2"/>
  <c r="AL96" i="2"/>
  <c r="BS95" i="2"/>
  <c r="BL95" i="2"/>
  <c r="BH95" i="2"/>
  <c r="BD95" i="2"/>
  <c r="AL95" i="2"/>
  <c r="BS94" i="2"/>
  <c r="BL94" i="2"/>
  <c r="BH94" i="2"/>
  <c r="BD94" i="2"/>
  <c r="AL94" i="2"/>
  <c r="BS93" i="2"/>
  <c r="BL93" i="2"/>
  <c r="BH93" i="2"/>
  <c r="BD93" i="2"/>
  <c r="AL93" i="2"/>
  <c r="BS92" i="2"/>
  <c r="BL92" i="2"/>
  <c r="BH92" i="2"/>
  <c r="BD92" i="2"/>
  <c r="AL92" i="2"/>
  <c r="BS91" i="2"/>
  <c r="BL91" i="2"/>
  <c r="BH91" i="2"/>
  <c r="BD91" i="2"/>
  <c r="AL91" i="2"/>
  <c r="BS90" i="2"/>
  <c r="BL90" i="2"/>
  <c r="BH90" i="2"/>
  <c r="BD90" i="2"/>
  <c r="AL90" i="2"/>
  <c r="BS89" i="2"/>
  <c r="BL89" i="2"/>
  <c r="BH89" i="2"/>
  <c r="BD89" i="2"/>
  <c r="AL89" i="2"/>
  <c r="BS88" i="2"/>
  <c r="BL88" i="2"/>
  <c r="BH88" i="2"/>
  <c r="BD88" i="2"/>
  <c r="AL88" i="2"/>
  <c r="BS87" i="2"/>
  <c r="BL87" i="2"/>
  <c r="BH87" i="2"/>
  <c r="BD87" i="2"/>
  <c r="AL87" i="2"/>
  <c r="BS86" i="2"/>
  <c r="BL86" i="2"/>
  <c r="BH86" i="2"/>
  <c r="BD86" i="2"/>
  <c r="AL86" i="2"/>
  <c r="BS85" i="2"/>
  <c r="BL85" i="2"/>
  <c r="BH85" i="2"/>
  <c r="BD85" i="2"/>
  <c r="AL85" i="2"/>
  <c r="BS84" i="2"/>
  <c r="BL84" i="2"/>
  <c r="BH84" i="2"/>
  <c r="BD84" i="2"/>
  <c r="AL84" i="2"/>
  <c r="BS83" i="2"/>
  <c r="BL83" i="2"/>
  <c r="BH83" i="2"/>
  <c r="BD83" i="2"/>
  <c r="AL83" i="2"/>
  <c r="BS82" i="2"/>
  <c r="BL82" i="2"/>
  <c r="BH82" i="2"/>
  <c r="BD82" i="2"/>
  <c r="AL82" i="2"/>
  <c r="BS81" i="2"/>
  <c r="BL81" i="2"/>
  <c r="BH81" i="2"/>
  <c r="BD81" i="2"/>
  <c r="AL81" i="2"/>
  <c r="BS80" i="2"/>
  <c r="BL80" i="2"/>
  <c r="BH80" i="2"/>
  <c r="BD80" i="2"/>
  <c r="AL80" i="2"/>
  <c r="BS79" i="2"/>
  <c r="BL79" i="2"/>
  <c r="BH79" i="2"/>
  <c r="BD79" i="2"/>
  <c r="AL79" i="2"/>
  <c r="BS78" i="2"/>
  <c r="BL78" i="2"/>
  <c r="BH78" i="2"/>
  <c r="BD78" i="2"/>
  <c r="AL78" i="2"/>
  <c r="BS77" i="2"/>
  <c r="BL77" i="2"/>
  <c r="BH77" i="2"/>
  <c r="BD77" i="2"/>
  <c r="AL77" i="2"/>
  <c r="BS76" i="2"/>
  <c r="BL76" i="2"/>
  <c r="BH76" i="2"/>
  <c r="BD76" i="2"/>
  <c r="AL76" i="2"/>
  <c r="BS75" i="2"/>
  <c r="BL75" i="2"/>
  <c r="BH75" i="2"/>
  <c r="BD75" i="2"/>
  <c r="AL75" i="2"/>
  <c r="BS74" i="2"/>
  <c r="BL74" i="2"/>
  <c r="BH74" i="2"/>
  <c r="BD74" i="2"/>
  <c r="AL74" i="2"/>
  <c r="BS73" i="2"/>
  <c r="BL73" i="2"/>
  <c r="BH73" i="2"/>
  <c r="BD73" i="2"/>
  <c r="AL73" i="2"/>
  <c r="BS72" i="2"/>
  <c r="BL72" i="2"/>
  <c r="BH72" i="2"/>
  <c r="BD72" i="2"/>
  <c r="AL72" i="2"/>
  <c r="BS71" i="2"/>
  <c r="BL71" i="2"/>
  <c r="BH71" i="2"/>
  <c r="BD71" i="2"/>
  <c r="AL71" i="2"/>
  <c r="BS70" i="2"/>
  <c r="BL70" i="2"/>
  <c r="BH70" i="2"/>
  <c r="BD70" i="2"/>
  <c r="AL70" i="2"/>
  <c r="BS69" i="2"/>
  <c r="BL69" i="2"/>
  <c r="BH69" i="2"/>
  <c r="BD69" i="2"/>
  <c r="AL69" i="2"/>
  <c r="BS68" i="2"/>
  <c r="BL68" i="2"/>
  <c r="BH68" i="2"/>
  <c r="BD68" i="2"/>
  <c r="AL68" i="2"/>
  <c r="BS67" i="2"/>
  <c r="BL67" i="2"/>
  <c r="BH67" i="2"/>
  <c r="BD67" i="2"/>
  <c r="AL67" i="2"/>
  <c r="BS66" i="2"/>
  <c r="BL66" i="2"/>
  <c r="BH66" i="2"/>
  <c r="BD66" i="2"/>
  <c r="AL66" i="2"/>
  <c r="BS65" i="2"/>
  <c r="BL65" i="2"/>
  <c r="BH65" i="2"/>
  <c r="BD65" i="2"/>
  <c r="AL65" i="2"/>
  <c r="BS64" i="2"/>
  <c r="BL64" i="2"/>
  <c r="BH64" i="2"/>
  <c r="BD64" i="2"/>
  <c r="AL64" i="2"/>
  <c r="BS63" i="2"/>
  <c r="BL63" i="2"/>
  <c r="BH63" i="2"/>
  <c r="BD63" i="2"/>
  <c r="AL63" i="2"/>
  <c r="BS62" i="2"/>
  <c r="BL62" i="2"/>
  <c r="BH62" i="2"/>
  <c r="BD62" i="2"/>
  <c r="AL62" i="2"/>
  <c r="BS61" i="2"/>
  <c r="BL61" i="2"/>
  <c r="BH61" i="2"/>
  <c r="BD61" i="2"/>
  <c r="AL61" i="2"/>
  <c r="BS60" i="2"/>
  <c r="BL60" i="2"/>
  <c r="BH60" i="2"/>
  <c r="BD60" i="2"/>
  <c r="AL60" i="2"/>
  <c r="BS59" i="2"/>
  <c r="BL59" i="2"/>
  <c r="BH59" i="2"/>
  <c r="BD59" i="2"/>
  <c r="AL59" i="2"/>
  <c r="BS58" i="2"/>
  <c r="BL58" i="2"/>
  <c r="BH58" i="2"/>
  <c r="BD58" i="2"/>
  <c r="AL58" i="2"/>
  <c r="BS57" i="2"/>
  <c r="BL57" i="2"/>
  <c r="BH57" i="2"/>
  <c r="BD57" i="2"/>
  <c r="AL57" i="2"/>
  <c r="BS56" i="2"/>
  <c r="BL56" i="2"/>
  <c r="BH56" i="2"/>
  <c r="BD56" i="2"/>
  <c r="AL56" i="2"/>
  <c r="BS55" i="2"/>
  <c r="BL55" i="2"/>
  <c r="BH55" i="2"/>
  <c r="BD55" i="2"/>
  <c r="AL55" i="2"/>
  <c r="BS54" i="2"/>
  <c r="BL54" i="2"/>
  <c r="BH54" i="2"/>
  <c r="BD54" i="2"/>
  <c r="AL54" i="2"/>
  <c r="BS53" i="2"/>
  <c r="BL53" i="2"/>
  <c r="BH53" i="2"/>
  <c r="BD53" i="2"/>
  <c r="AL53" i="2"/>
  <c r="BS52" i="2"/>
  <c r="BL52" i="2"/>
  <c r="BH52" i="2"/>
  <c r="BD52" i="2"/>
  <c r="AL52" i="2"/>
  <c r="BS51" i="2"/>
  <c r="BL51" i="2"/>
  <c r="BH51" i="2"/>
  <c r="BD51" i="2"/>
  <c r="AL51" i="2"/>
  <c r="BS50" i="2"/>
  <c r="BL50" i="2"/>
  <c r="BH50" i="2"/>
  <c r="BD50" i="2"/>
  <c r="AL50" i="2"/>
  <c r="BS49" i="2"/>
  <c r="BL49" i="2"/>
  <c r="BH49" i="2"/>
  <c r="BD49" i="2"/>
  <c r="AL49" i="2"/>
  <c r="BS48" i="2"/>
  <c r="BL48" i="2"/>
  <c r="BH48" i="2"/>
  <c r="BD48" i="2"/>
  <c r="AL48" i="2"/>
  <c r="BS47" i="2"/>
  <c r="BL47" i="2"/>
  <c r="BH47" i="2"/>
  <c r="BD47" i="2"/>
  <c r="AL47" i="2"/>
  <c r="BS46" i="2"/>
  <c r="BL46" i="2"/>
  <c r="BH46" i="2"/>
  <c r="BD46" i="2"/>
  <c r="AL46" i="2"/>
  <c r="BS45" i="2"/>
  <c r="BL45" i="2"/>
  <c r="BH45" i="2"/>
  <c r="BD45" i="2"/>
  <c r="AL45" i="2"/>
  <c r="BS44" i="2"/>
  <c r="BL44" i="2"/>
  <c r="BH44" i="2"/>
  <c r="BD44" i="2"/>
  <c r="AL44" i="2"/>
  <c r="BS43" i="2"/>
  <c r="BL43" i="2"/>
  <c r="BH43" i="2"/>
  <c r="BD43" i="2"/>
  <c r="AL43" i="2"/>
  <c r="BS42" i="2"/>
  <c r="BL42" i="2"/>
  <c r="BH42" i="2"/>
  <c r="BD42" i="2"/>
  <c r="AL42" i="2"/>
  <c r="BS41" i="2"/>
  <c r="BL41" i="2"/>
  <c r="BH41" i="2"/>
  <c r="BD41" i="2"/>
  <c r="AL41" i="2"/>
  <c r="BS40" i="2"/>
  <c r="BL40" i="2"/>
  <c r="BH40" i="2"/>
  <c r="BD40" i="2"/>
  <c r="AL40" i="2"/>
  <c r="BS39" i="2"/>
  <c r="BL39" i="2"/>
  <c r="BH39" i="2"/>
  <c r="BD39" i="2"/>
  <c r="AL39" i="2"/>
  <c r="BS38" i="2"/>
  <c r="BL38" i="2"/>
  <c r="BH38" i="2"/>
  <c r="BD38" i="2"/>
  <c r="AL38" i="2"/>
  <c r="BS37" i="2"/>
  <c r="BL37" i="2"/>
  <c r="BH37" i="2"/>
  <c r="BD37" i="2"/>
  <c r="AL37" i="2"/>
  <c r="BS36" i="2"/>
  <c r="BL36" i="2"/>
  <c r="BH36" i="2"/>
  <c r="BD36" i="2"/>
  <c r="AL36" i="2"/>
  <c r="BS35" i="2"/>
  <c r="BL35" i="2"/>
  <c r="BH35" i="2"/>
  <c r="BD35" i="2"/>
  <c r="AL35" i="2"/>
  <c r="BS34" i="2"/>
  <c r="BL34" i="2"/>
  <c r="BH34" i="2"/>
  <c r="BD34" i="2"/>
  <c r="BS33" i="2"/>
  <c r="BL33" i="2"/>
  <c r="BH33" i="2"/>
  <c r="BD33" i="2"/>
  <c r="AL33" i="2"/>
  <c r="BS32" i="2"/>
  <c r="BL32" i="2"/>
  <c r="BH32" i="2"/>
  <c r="BD32" i="2"/>
  <c r="AL32" i="2"/>
  <c r="BS31" i="2"/>
  <c r="BL31" i="2"/>
  <c r="BH31" i="2"/>
  <c r="BD31" i="2"/>
  <c r="AL31" i="2"/>
  <c r="BS30" i="2"/>
  <c r="BL30" i="2"/>
  <c r="BH30" i="2"/>
  <c r="BD30" i="2"/>
  <c r="AL30" i="2"/>
  <c r="BS29" i="2"/>
  <c r="BL29" i="2"/>
  <c r="BH29" i="2"/>
  <c r="BD29" i="2"/>
  <c r="AL29" i="2"/>
  <c r="BS28" i="2"/>
  <c r="BL28" i="2"/>
  <c r="BH28" i="2"/>
  <c r="BD28" i="2"/>
  <c r="AL28" i="2"/>
  <c r="BS27" i="2"/>
  <c r="BL27" i="2"/>
  <c r="BH27" i="2"/>
  <c r="BD27" i="2"/>
  <c r="AL27" i="2"/>
  <c r="BS26" i="2"/>
  <c r="BL26" i="2"/>
  <c r="BH26" i="2"/>
  <c r="BD26" i="2"/>
  <c r="AL26" i="2"/>
  <c r="BS25" i="2"/>
  <c r="BL25" i="2"/>
  <c r="BH25" i="2"/>
  <c r="BD25" i="2"/>
  <c r="AL25" i="2"/>
  <c r="BS24" i="2"/>
  <c r="BL24" i="2"/>
  <c r="BH24" i="2"/>
  <c r="BD24" i="2"/>
  <c r="AL24" i="2"/>
  <c r="BS23" i="2"/>
  <c r="BL23" i="2"/>
  <c r="BH23" i="2"/>
  <c r="BD23" i="2"/>
  <c r="AL23" i="2"/>
  <c r="BS22" i="2"/>
  <c r="BL22" i="2"/>
  <c r="BH22" i="2"/>
  <c r="BD22" i="2"/>
  <c r="AL22" i="2"/>
  <c r="BS21" i="2"/>
  <c r="BL21" i="2"/>
  <c r="BH21" i="2"/>
  <c r="BD21" i="2"/>
  <c r="AL21" i="2"/>
  <c r="BS20" i="2"/>
  <c r="BL20" i="2"/>
  <c r="BH20" i="2"/>
  <c r="BD20" i="2"/>
  <c r="AL20" i="2"/>
  <c r="BS19" i="2"/>
  <c r="BL19" i="2"/>
  <c r="BH19" i="2"/>
  <c r="BD19" i="2"/>
  <c r="AL19" i="2"/>
  <c r="BS18" i="2"/>
  <c r="BL18" i="2"/>
  <c r="BH18" i="2"/>
  <c r="BD18" i="2"/>
  <c r="AL18" i="2"/>
  <c r="BS17" i="2"/>
  <c r="BL17" i="2"/>
  <c r="BH17" i="2"/>
  <c r="BD17" i="2"/>
  <c r="AL17" i="2"/>
  <c r="BS16" i="2"/>
  <c r="BL16" i="2"/>
  <c r="BH16" i="2"/>
  <c r="BD16" i="2"/>
  <c r="AL16" i="2"/>
  <c r="BS15" i="2"/>
  <c r="BL15" i="2"/>
  <c r="BH15" i="2"/>
  <c r="BD15" i="2"/>
  <c r="AL15" i="2"/>
  <c r="BS14" i="2"/>
  <c r="BP14" i="2"/>
  <c r="BL14" i="2"/>
  <c r="BH14" i="2"/>
  <c r="BD14" i="2"/>
  <c r="AZ14" i="2"/>
  <c r="AV14" i="2"/>
  <c r="AR14" i="2"/>
  <c r="AL14" i="2"/>
  <c r="AI14" i="2"/>
  <c r="AE14" i="2"/>
  <c r="AA14" i="2"/>
  <c r="W14" i="2"/>
  <c r="S14" i="2"/>
  <c r="O14" i="2"/>
  <c r="AR77" i="1"/>
  <c r="AZ77" i="1"/>
  <c r="AV77" i="1"/>
  <c r="BT168" i="2" l="1"/>
  <c r="BT353" i="2"/>
  <c r="AM223" i="2"/>
  <c r="BT462" i="2"/>
  <c r="BU462" i="2" s="1"/>
  <c r="AM393" i="2"/>
  <c r="AN393" i="2" s="1"/>
  <c r="AM321" i="2"/>
  <c r="AN321" i="2" s="1"/>
  <c r="AM284" i="2"/>
  <c r="AN284" i="2" s="1"/>
  <c r="AM302" i="2"/>
  <c r="AN302" i="2" s="1"/>
  <c r="AM318" i="2"/>
  <c r="AN318" i="2" s="1"/>
  <c r="AM58" i="2"/>
  <c r="AN58" i="2" s="1"/>
  <c r="AM62" i="2"/>
  <c r="AN62" i="2" s="1"/>
  <c r="AM65" i="2"/>
  <c r="AN65" i="2" s="1"/>
  <c r="AM115" i="2"/>
  <c r="AN115" i="2" s="1"/>
  <c r="AM20" i="2"/>
  <c r="AN20" i="2" s="1"/>
  <c r="AM51" i="2"/>
  <c r="AN51" i="2" s="1"/>
  <c r="AM158" i="2"/>
  <c r="AN158" i="2" s="1"/>
  <c r="BT159" i="2"/>
  <c r="BU159" i="2" s="1"/>
  <c r="AM170" i="2"/>
  <c r="AN170" i="2" s="1"/>
  <c r="BT171" i="2"/>
  <c r="BU171" i="2" s="1"/>
  <c r="AM176" i="2"/>
  <c r="AN176" i="2" s="1"/>
  <c r="BT181" i="2"/>
  <c r="BU181" i="2" s="1"/>
  <c r="AM361" i="2"/>
  <c r="AN361" i="2" s="1"/>
  <c r="AM368" i="2"/>
  <c r="AN368" i="2" s="1"/>
  <c r="AM382" i="2"/>
  <c r="AN382" i="2" s="1"/>
  <c r="BT443" i="2"/>
  <c r="BU443" i="2" s="1"/>
  <c r="BT457" i="2"/>
  <c r="BU457" i="2" s="1"/>
  <c r="BT467" i="2"/>
  <c r="BU467" i="2" s="1"/>
  <c r="BT475" i="2"/>
  <c r="BU475" i="2" s="1"/>
  <c r="AM481" i="2"/>
  <c r="AN481" i="2" s="1"/>
  <c r="BT486" i="2"/>
  <c r="BU486" i="2" s="1"/>
  <c r="AM505" i="2"/>
  <c r="AN505" i="2" s="1"/>
  <c r="BT507" i="2"/>
  <c r="BU507" i="2" s="1"/>
  <c r="AM82" i="2"/>
  <c r="AN82" i="2" s="1"/>
  <c r="AM91" i="2"/>
  <c r="AN91" i="2" s="1"/>
  <c r="AM229" i="2"/>
  <c r="AN229" i="2" s="1"/>
  <c r="AM424" i="2"/>
  <c r="AN424" i="2" s="1"/>
  <c r="AM129" i="2"/>
  <c r="AN129" i="2" s="1"/>
  <c r="BT132" i="2"/>
  <c r="BU132" i="2" s="1"/>
  <c r="BT143" i="2"/>
  <c r="BU143" i="2" s="1"/>
  <c r="AM332" i="2"/>
  <c r="AN332" i="2" s="1"/>
  <c r="AM339" i="2"/>
  <c r="AN339" i="2" s="1"/>
  <c r="AM397" i="2"/>
  <c r="AN397" i="2" s="1"/>
  <c r="BT406" i="2"/>
  <c r="BU406" i="2" s="1"/>
  <c r="AM421" i="2"/>
  <c r="AN421" i="2" s="1"/>
  <c r="AM23" i="2"/>
  <c r="AN23" i="2" s="1"/>
  <c r="BT29" i="2"/>
  <c r="BU29" i="2" s="1"/>
  <c r="AM47" i="2"/>
  <c r="AN47" i="2" s="1"/>
  <c r="BT63" i="2"/>
  <c r="BU63" i="2" s="1"/>
  <c r="BT67" i="2"/>
  <c r="BU67" i="2" s="1"/>
  <c r="BT82" i="2"/>
  <c r="BU82" i="2" s="1"/>
  <c r="AM83" i="2"/>
  <c r="AN83" i="2" s="1"/>
  <c r="BT86" i="2"/>
  <c r="BU86" i="2" s="1"/>
  <c r="AM94" i="2"/>
  <c r="AN94" i="2" s="1"/>
  <c r="BT95" i="2"/>
  <c r="BU95" i="2" s="1"/>
  <c r="BT112" i="2"/>
  <c r="BU112" i="2" s="1"/>
  <c r="BT116" i="2"/>
  <c r="BU116" i="2" s="1"/>
  <c r="BT130" i="2"/>
  <c r="BU130" i="2" s="1"/>
  <c r="AM131" i="2"/>
  <c r="AN131" i="2" s="1"/>
  <c r="AM18" i="2"/>
  <c r="BT19" i="2"/>
  <c r="BU19" i="2" s="1"/>
  <c r="AM25" i="2"/>
  <c r="AN25" i="2" s="1"/>
  <c r="BT26" i="2"/>
  <c r="BU26" i="2" s="1"/>
  <c r="AM28" i="2"/>
  <c r="AN28" i="2" s="1"/>
  <c r="AM33" i="2"/>
  <c r="AN33" i="2" s="1"/>
  <c r="BT38" i="2"/>
  <c r="BU38" i="2" s="1"/>
  <c r="BT40" i="2"/>
  <c r="BU40" i="2" s="1"/>
  <c r="AM41" i="2"/>
  <c r="AN41" i="2" s="1"/>
  <c r="AM45" i="2"/>
  <c r="AN45" i="2" s="1"/>
  <c r="AM55" i="2"/>
  <c r="AN55" i="2" s="1"/>
  <c r="BT57" i="2"/>
  <c r="BU57" i="2" s="1"/>
  <c r="BT61" i="2"/>
  <c r="BU61" i="2" s="1"/>
  <c r="AM64" i="2"/>
  <c r="AN64" i="2" s="1"/>
  <c r="BT69" i="2"/>
  <c r="BU69" i="2" s="1"/>
  <c r="AM70" i="2"/>
  <c r="AN70" i="2" s="1"/>
  <c r="AM71" i="2"/>
  <c r="AN71" i="2" s="1"/>
  <c r="BT72" i="2"/>
  <c r="BU72" i="2" s="1"/>
  <c r="AM456" i="2"/>
  <c r="AN456" i="2" s="1"/>
  <c r="BT15" i="2"/>
  <c r="BU15" i="2" s="1"/>
  <c r="AM16" i="2"/>
  <c r="AN16" i="2" s="1"/>
  <c r="BT17" i="2"/>
  <c r="BU17" i="2" s="1"/>
  <c r="AM22" i="2"/>
  <c r="AN22" i="2" s="1"/>
  <c r="BT23" i="2"/>
  <c r="BU23" i="2" s="1"/>
  <c r="AM29" i="2"/>
  <c r="AN29" i="2" s="1"/>
  <c r="BT43" i="2"/>
  <c r="BU43" i="2" s="1"/>
  <c r="BT49" i="2"/>
  <c r="BU49" i="2" s="1"/>
  <c r="BT51" i="2"/>
  <c r="BU51" i="2" s="1"/>
  <c r="BT58" i="2"/>
  <c r="BU58" i="2" s="1"/>
  <c r="BT68" i="2"/>
  <c r="BU68" i="2" s="1"/>
  <c r="AM74" i="2"/>
  <c r="AN74" i="2" s="1"/>
  <c r="BT75" i="2"/>
  <c r="BU75" i="2" s="1"/>
  <c r="BT85" i="2"/>
  <c r="BU85" i="2" s="1"/>
  <c r="AM86" i="2"/>
  <c r="AN86" i="2" s="1"/>
  <c r="AM87" i="2"/>
  <c r="AN87" i="2" s="1"/>
  <c r="BT91" i="2"/>
  <c r="BU91" i="2" s="1"/>
  <c r="AM93" i="2"/>
  <c r="AN93" i="2" s="1"/>
  <c r="BT93" i="2"/>
  <c r="BU93" i="2" s="1"/>
  <c r="BT107" i="2"/>
  <c r="BU107" i="2" s="1"/>
  <c r="AM112" i="2"/>
  <c r="AN112" i="2" s="1"/>
  <c r="AM120" i="2"/>
  <c r="AN120" i="2" s="1"/>
  <c r="BT121" i="2"/>
  <c r="BU121" i="2" s="1"/>
  <c r="AM123" i="2"/>
  <c r="AN123" i="2" s="1"/>
  <c r="AM126" i="2"/>
  <c r="AN126" i="2" s="1"/>
  <c r="BT127" i="2"/>
  <c r="BU127" i="2" s="1"/>
  <c r="AM128" i="2"/>
  <c r="AN128" i="2" s="1"/>
  <c r="AM134" i="2"/>
  <c r="AN134" i="2" s="1"/>
  <c r="BT374" i="2"/>
  <c r="BU374" i="2" s="1"/>
  <c r="BT22" i="2"/>
  <c r="BU22" i="2" s="1"/>
  <c r="AM30" i="2"/>
  <c r="AN30" i="2" s="1"/>
  <c r="BT31" i="2"/>
  <c r="BU31" i="2" s="1"/>
  <c r="AM32" i="2"/>
  <c r="AN32" i="2" s="1"/>
  <c r="AM39" i="2"/>
  <c r="AN39" i="2" s="1"/>
  <c r="AM46" i="2"/>
  <c r="AN46" i="2" s="1"/>
  <c r="BT50" i="2"/>
  <c r="BU50" i="2" s="1"/>
  <c r="AM73" i="2"/>
  <c r="AM77" i="2"/>
  <c r="AN77" i="2" s="1"/>
  <c r="BT78" i="2"/>
  <c r="BU78" i="2" s="1"/>
  <c r="AM79" i="2"/>
  <c r="AN79" i="2" s="1"/>
  <c r="BT80" i="2"/>
  <c r="BU80" i="2" s="1"/>
  <c r="AM81" i="2"/>
  <c r="AN81" i="2" s="1"/>
  <c r="BT88" i="2"/>
  <c r="BU88" i="2" s="1"/>
  <c r="AM89" i="2"/>
  <c r="AN89" i="2" s="1"/>
  <c r="AM99" i="2"/>
  <c r="AN99" i="2" s="1"/>
  <c r="BT101" i="2"/>
  <c r="BU101" i="2" s="1"/>
  <c r="AM102" i="2"/>
  <c r="AN102" i="2" s="1"/>
  <c r="AM103" i="2"/>
  <c r="AN103" i="2" s="1"/>
  <c r="BT103" i="2"/>
  <c r="BU103" i="2" s="1"/>
  <c r="AM104" i="2"/>
  <c r="AN104" i="2" s="1"/>
  <c r="BT109" i="2"/>
  <c r="BU109" i="2" s="1"/>
  <c r="BT110" i="2"/>
  <c r="BU110" i="2" s="1"/>
  <c r="AM111" i="2"/>
  <c r="AN111" i="2" s="1"/>
  <c r="AM117" i="2"/>
  <c r="AN117" i="2" s="1"/>
  <c r="BT118" i="2"/>
  <c r="BU118" i="2" s="1"/>
  <c r="AM148" i="2"/>
  <c r="AN148" i="2" s="1"/>
  <c r="AM160" i="2"/>
  <c r="AN160" i="2" s="1"/>
  <c r="AM172" i="2"/>
  <c r="AN172" i="2" s="1"/>
  <c r="BT173" i="2"/>
  <c r="BU173" i="2" s="1"/>
  <c r="BT175" i="2"/>
  <c r="BU175" i="2" s="1"/>
  <c r="BT187" i="2"/>
  <c r="BU187" i="2" s="1"/>
  <c r="AM191" i="2"/>
  <c r="AN191" i="2" s="1"/>
  <c r="BT398" i="2"/>
  <c r="BU398" i="2" s="1"/>
  <c r="BT425" i="2"/>
  <c r="BU425" i="2" s="1"/>
  <c r="BT53" i="2"/>
  <c r="BU53" i="2" s="1"/>
  <c r="BT56" i="2"/>
  <c r="BU56" i="2" s="1"/>
  <c r="BT60" i="2"/>
  <c r="BU60" i="2" s="1"/>
  <c r="AM67" i="2"/>
  <c r="AN67" i="2" s="1"/>
  <c r="AM85" i="2"/>
  <c r="BT90" i="2"/>
  <c r="BU90" i="2" s="1"/>
  <c r="BT14" i="2"/>
  <c r="BU14" i="2" s="1"/>
  <c r="AM17" i="2"/>
  <c r="AN17" i="2" s="1"/>
  <c r="BT18" i="2"/>
  <c r="BU18" i="2" s="1"/>
  <c r="BT21" i="2"/>
  <c r="BU21" i="2" s="1"/>
  <c r="AM24" i="2"/>
  <c r="AN24" i="2" s="1"/>
  <c r="BT25" i="2"/>
  <c r="BU25" i="2" s="1"/>
  <c r="AM26" i="2"/>
  <c r="AN26" i="2" s="1"/>
  <c r="BT27" i="2"/>
  <c r="BU27" i="2" s="1"/>
  <c r="BT28" i="2"/>
  <c r="BU28" i="2" s="1"/>
  <c r="AM31" i="2"/>
  <c r="BT32" i="2"/>
  <c r="BU32" i="2" s="1"/>
  <c r="AM34" i="2"/>
  <c r="AN34" i="2" s="1"/>
  <c r="BT35" i="2"/>
  <c r="BU35" i="2" s="1"/>
  <c r="AM36" i="2"/>
  <c r="AN36" i="2" s="1"/>
  <c r="BT37" i="2"/>
  <c r="BU37" i="2" s="1"/>
  <c r="AM42" i="2"/>
  <c r="AN42" i="2" s="1"/>
  <c r="AM44" i="2"/>
  <c r="AN44" i="2" s="1"/>
  <c r="BT45" i="2"/>
  <c r="BU45" i="2" s="1"/>
  <c r="BT47" i="2"/>
  <c r="BU47" i="2" s="1"/>
  <c r="AM48" i="2"/>
  <c r="AN48" i="2" s="1"/>
  <c r="AM50" i="2"/>
  <c r="AN50" i="2" s="1"/>
  <c r="AM52" i="2"/>
  <c r="AN52" i="2" s="1"/>
  <c r="AM54" i="2"/>
  <c r="AN54" i="2" s="1"/>
  <c r="AM57" i="2"/>
  <c r="AN57" i="2" s="1"/>
  <c r="AM59" i="2"/>
  <c r="AN59" i="2" s="1"/>
  <c r="AM66" i="2"/>
  <c r="AN66" i="2" s="1"/>
  <c r="BT73" i="2"/>
  <c r="BU73" i="2" s="1"/>
  <c r="AM76" i="2"/>
  <c r="AN76" i="2" s="1"/>
  <c r="AM84" i="2"/>
  <c r="AN84" i="2" s="1"/>
  <c r="AM92" i="2"/>
  <c r="AN92" i="2" s="1"/>
  <c r="BT96" i="2"/>
  <c r="BU96" i="2" s="1"/>
  <c r="BT98" i="2"/>
  <c r="BU98" i="2" s="1"/>
  <c r="BT99" i="2"/>
  <c r="BU99" i="2" s="1"/>
  <c r="AM106" i="2"/>
  <c r="AN106" i="2" s="1"/>
  <c r="BT106" i="2"/>
  <c r="BU106" i="2" s="1"/>
  <c r="AM109" i="2"/>
  <c r="AN109" i="2" s="1"/>
  <c r="BT117" i="2"/>
  <c r="BU117" i="2" s="1"/>
  <c r="AM118" i="2"/>
  <c r="AM122" i="2"/>
  <c r="AN122" i="2" s="1"/>
  <c r="BT124" i="2"/>
  <c r="BU124" i="2" s="1"/>
  <c r="BT138" i="2"/>
  <c r="BU138" i="2" s="1"/>
  <c r="AM141" i="2"/>
  <c r="AN141" i="2" s="1"/>
  <c r="BT146" i="2"/>
  <c r="BU146" i="2" s="1"/>
  <c r="BT148" i="2"/>
  <c r="BU148" i="2" s="1"/>
  <c r="AM157" i="2"/>
  <c r="AN157" i="2" s="1"/>
  <c r="BU168" i="2"/>
  <c r="BT178" i="2"/>
  <c r="BU178" i="2" s="1"/>
  <c r="AM179" i="2"/>
  <c r="AN179" i="2" s="1"/>
  <c r="BT184" i="2"/>
  <c r="BU184" i="2" s="1"/>
  <c r="BT190" i="2"/>
  <c r="BU190" i="2" s="1"/>
  <c r="AM194" i="2"/>
  <c r="AN194" i="2" s="1"/>
  <c r="BT195" i="2"/>
  <c r="BU195" i="2" s="1"/>
  <c r="BT217" i="2"/>
  <c r="BU217" i="2" s="1"/>
  <c r="AM239" i="2"/>
  <c r="AN239" i="2" s="1"/>
  <c r="BT244" i="2"/>
  <c r="BU244" i="2" s="1"/>
  <c r="BT252" i="2"/>
  <c r="BU252" i="2" s="1"/>
  <c r="BT254" i="2"/>
  <c r="BU254" i="2" s="1"/>
  <c r="AM255" i="2"/>
  <c r="AN255" i="2" s="1"/>
  <c r="AM257" i="2"/>
  <c r="AN257" i="2" s="1"/>
  <c r="BT261" i="2"/>
  <c r="BU261" i="2" s="1"/>
  <c r="AM262" i="2"/>
  <c r="AN262" i="2" s="1"/>
  <c r="AM273" i="2"/>
  <c r="AN273" i="2" s="1"/>
  <c r="BT290" i="2"/>
  <c r="BU290" i="2" s="1"/>
  <c r="AM291" i="2"/>
  <c r="AN291" i="2" s="1"/>
  <c r="BT292" i="2"/>
  <c r="BU292" i="2" s="1"/>
  <c r="BT313" i="2"/>
  <c r="BU313" i="2" s="1"/>
  <c r="AM320" i="2"/>
  <c r="AN320" i="2" s="1"/>
  <c r="BT322" i="2"/>
  <c r="BU322" i="2" s="1"/>
  <c r="BT323" i="2"/>
  <c r="BU323" i="2" s="1"/>
  <c r="AM324" i="2"/>
  <c r="AN324" i="2" s="1"/>
  <c r="AM326" i="2"/>
  <c r="AN326" i="2" s="1"/>
  <c r="BT333" i="2"/>
  <c r="BU333" i="2" s="1"/>
  <c r="AM334" i="2"/>
  <c r="AN334" i="2" s="1"/>
  <c r="BT343" i="2"/>
  <c r="BU343" i="2" s="1"/>
  <c r="AM344" i="2"/>
  <c r="AN344" i="2" s="1"/>
  <c r="AM345" i="2"/>
  <c r="AN345" i="2" s="1"/>
  <c r="BT136" i="2"/>
  <c r="BU136" i="2" s="1"/>
  <c r="BT140" i="2"/>
  <c r="BU140" i="2" s="1"/>
  <c r="AM145" i="2"/>
  <c r="AN145" i="2" s="1"/>
  <c r="AM147" i="2"/>
  <c r="AM149" i="2"/>
  <c r="AN149" i="2" s="1"/>
  <c r="AM156" i="2"/>
  <c r="AN156" i="2" s="1"/>
  <c r="BT177" i="2"/>
  <c r="BU177" i="2" s="1"/>
  <c r="AM180" i="2"/>
  <c r="AN180" i="2" s="1"/>
  <c r="AM182" i="2"/>
  <c r="AN182" i="2" s="1"/>
  <c r="BT183" i="2"/>
  <c r="BU183" i="2" s="1"/>
  <c r="BT192" i="2"/>
  <c r="BU192" i="2" s="1"/>
  <c r="AM193" i="2"/>
  <c r="AN193" i="2" s="1"/>
  <c r="BT200" i="2"/>
  <c r="BU200" i="2" s="1"/>
  <c r="BT206" i="2"/>
  <c r="BU206" i="2" s="1"/>
  <c r="BT215" i="2"/>
  <c r="BU215" i="2" s="1"/>
  <c r="BT224" i="2"/>
  <c r="BU224" i="2" s="1"/>
  <c r="AM225" i="2"/>
  <c r="AN225" i="2" s="1"/>
  <c r="BT225" i="2"/>
  <c r="BU225" i="2" s="1"/>
  <c r="AM226" i="2"/>
  <c r="AM227" i="2"/>
  <c r="AN227" i="2" s="1"/>
  <c r="AM228" i="2"/>
  <c r="AN228" i="2" s="1"/>
  <c r="BT231" i="2"/>
  <c r="BU231" i="2" s="1"/>
  <c r="AM233" i="2"/>
  <c r="AN233" i="2" s="1"/>
  <c r="AM243" i="2"/>
  <c r="AN243" i="2" s="1"/>
  <c r="BT243" i="2"/>
  <c r="BU243" i="2" s="1"/>
  <c r="BT270" i="2"/>
  <c r="BU270" i="2" s="1"/>
  <c r="BT278" i="2"/>
  <c r="BU278" i="2" s="1"/>
  <c r="AM279" i="2"/>
  <c r="AN279" i="2" s="1"/>
  <c r="BT279" i="2"/>
  <c r="BU279" i="2" s="1"/>
  <c r="BT280" i="2"/>
  <c r="BU280" i="2" s="1"/>
  <c r="AM281" i="2"/>
  <c r="AN281" i="2" s="1"/>
  <c r="AM283" i="2"/>
  <c r="AN283" i="2" s="1"/>
  <c r="AM301" i="2"/>
  <c r="AN301" i="2" s="1"/>
  <c r="AM311" i="2"/>
  <c r="AN311" i="2" s="1"/>
  <c r="BT312" i="2"/>
  <c r="BU312" i="2" s="1"/>
  <c r="BT360" i="2"/>
  <c r="BU360" i="2" s="1"/>
  <c r="BT367" i="2"/>
  <c r="BU367" i="2" s="1"/>
  <c r="BT387" i="2"/>
  <c r="BU387" i="2" s="1"/>
  <c r="AM392" i="2"/>
  <c r="AN392" i="2" s="1"/>
  <c r="AM396" i="2"/>
  <c r="AN396" i="2" s="1"/>
  <c r="AM399" i="2"/>
  <c r="AN399" i="2" s="1"/>
  <c r="AM403" i="2"/>
  <c r="AN403" i="2" s="1"/>
  <c r="AM405" i="2"/>
  <c r="AN405" i="2" s="1"/>
  <c r="AM419" i="2"/>
  <c r="AN419" i="2" s="1"/>
  <c r="AM427" i="2"/>
  <c r="AN427" i="2" s="1"/>
  <c r="AM433" i="2"/>
  <c r="AN433" i="2" s="1"/>
  <c r="AM442" i="2"/>
  <c r="AN442" i="2" s="1"/>
  <c r="BT450" i="2"/>
  <c r="BU450" i="2" s="1"/>
  <c r="AM454" i="2"/>
  <c r="AN454" i="2" s="1"/>
  <c r="AM464" i="2"/>
  <c r="AN464" i="2" s="1"/>
  <c r="BT465" i="2"/>
  <c r="BU465" i="2" s="1"/>
  <c r="AM466" i="2"/>
  <c r="AN466" i="2" s="1"/>
  <c r="AM468" i="2"/>
  <c r="AN468" i="2" s="1"/>
  <c r="AM470" i="2"/>
  <c r="AN470" i="2" s="1"/>
  <c r="BT479" i="2"/>
  <c r="BU479" i="2" s="1"/>
  <c r="AM516" i="2"/>
  <c r="AN516" i="2" s="1"/>
  <c r="AM517" i="2"/>
  <c r="AN517" i="2" s="1"/>
  <c r="AM212" i="2"/>
  <c r="AN212" i="2" s="1"/>
  <c r="BT214" i="2"/>
  <c r="BU214" i="2" s="1"/>
  <c r="BT223" i="2"/>
  <c r="BU223" i="2" s="1"/>
  <c r="BT241" i="2"/>
  <c r="BU241" i="2" s="1"/>
  <c r="AM242" i="2"/>
  <c r="AN242" i="2" s="1"/>
  <c r="BT277" i="2"/>
  <c r="BU277" i="2" s="1"/>
  <c r="BT282" i="2"/>
  <c r="BU282" i="2" s="1"/>
  <c r="BT285" i="2"/>
  <c r="BU285" i="2" s="1"/>
  <c r="AM286" i="2"/>
  <c r="AN286" i="2" s="1"/>
  <c r="BT294" i="2"/>
  <c r="BU294" i="2" s="1"/>
  <c r="AM295" i="2"/>
  <c r="AN295" i="2" s="1"/>
  <c r="AM299" i="2"/>
  <c r="AN299" i="2" s="1"/>
  <c r="BT300" i="2"/>
  <c r="BU300" i="2" s="1"/>
  <c r="BT304" i="2"/>
  <c r="BU304" i="2" s="1"/>
  <c r="AM305" i="2"/>
  <c r="AN305" i="2" s="1"/>
  <c r="AM307" i="2"/>
  <c r="AN307" i="2" s="1"/>
  <c r="BT308" i="2"/>
  <c r="BU308" i="2" s="1"/>
  <c r="BT316" i="2"/>
  <c r="BU316" i="2" s="1"/>
  <c r="AM317" i="2"/>
  <c r="AN317" i="2" s="1"/>
  <c r="BT330" i="2"/>
  <c r="BU330" i="2" s="1"/>
  <c r="AM331" i="2"/>
  <c r="AN331" i="2" s="1"/>
  <c r="AM335" i="2"/>
  <c r="AN335" i="2" s="1"/>
  <c r="BT337" i="2"/>
  <c r="BU337" i="2" s="1"/>
  <c r="AM342" i="2"/>
  <c r="AN342" i="2" s="1"/>
  <c r="AM347" i="2"/>
  <c r="AN347" i="2" s="1"/>
  <c r="BT350" i="2"/>
  <c r="BU350" i="2" s="1"/>
  <c r="AM358" i="2"/>
  <c r="AN358" i="2" s="1"/>
  <c r="AM365" i="2"/>
  <c r="AN365" i="2" s="1"/>
  <c r="BT380" i="2"/>
  <c r="BU380" i="2" s="1"/>
  <c r="BT383" i="2"/>
  <c r="BU383" i="2" s="1"/>
  <c r="AM384" i="2"/>
  <c r="AN384" i="2" s="1"/>
  <c r="BT385" i="2"/>
  <c r="BU385" i="2" s="1"/>
  <c r="AM386" i="2"/>
  <c r="AN386" i="2" s="1"/>
  <c r="BT389" i="2"/>
  <c r="BU389" i="2" s="1"/>
  <c r="AM390" i="2"/>
  <c r="AN390" i="2" s="1"/>
  <c r="BT391" i="2"/>
  <c r="BU391" i="2" s="1"/>
  <c r="BT417" i="2"/>
  <c r="BU417" i="2" s="1"/>
  <c r="BT439" i="2"/>
  <c r="BU439" i="2" s="1"/>
  <c r="BT446" i="2"/>
  <c r="BU446" i="2" s="1"/>
  <c r="AM449" i="2"/>
  <c r="AN449" i="2" s="1"/>
  <c r="BT453" i="2"/>
  <c r="BU453" i="2" s="1"/>
  <c r="BT460" i="2"/>
  <c r="BU460" i="2" s="1"/>
  <c r="AM461" i="2"/>
  <c r="AN461" i="2" s="1"/>
  <c r="AM463" i="2"/>
  <c r="AN463" i="2" s="1"/>
  <c r="BT474" i="2"/>
  <c r="BU474" i="2" s="1"/>
  <c r="BT476" i="2"/>
  <c r="BU476" i="2" s="1"/>
  <c r="BT478" i="2"/>
  <c r="BU478" i="2" s="1"/>
  <c r="AM483" i="2"/>
  <c r="AN483" i="2" s="1"/>
  <c r="BT487" i="2"/>
  <c r="BU487" i="2" s="1"/>
  <c r="BT490" i="2"/>
  <c r="BU490" i="2" s="1"/>
  <c r="AM492" i="2"/>
  <c r="AN492" i="2" s="1"/>
  <c r="AM511" i="2"/>
  <c r="AN511" i="2" s="1"/>
  <c r="AM512" i="2"/>
  <c r="AN512" i="2" s="1"/>
  <c r="BT513" i="2"/>
  <c r="BU513" i="2" s="1"/>
  <c r="BT135" i="2"/>
  <c r="BU135" i="2" s="1"/>
  <c r="AM142" i="2"/>
  <c r="AN142" i="2" s="1"/>
  <c r="AM144" i="2"/>
  <c r="AN144" i="2" s="1"/>
  <c r="BT147" i="2"/>
  <c r="BU147" i="2" s="1"/>
  <c r="AM151" i="2"/>
  <c r="AN151" i="2" s="1"/>
  <c r="BT152" i="2"/>
  <c r="BU152" i="2" s="1"/>
  <c r="BT156" i="2"/>
  <c r="BU156" i="2" s="1"/>
  <c r="AM169" i="2"/>
  <c r="AN169" i="2" s="1"/>
  <c r="AM185" i="2"/>
  <c r="BT186" i="2"/>
  <c r="BU186" i="2" s="1"/>
  <c r="BT198" i="2"/>
  <c r="BU198" i="2" s="1"/>
  <c r="AM209" i="2"/>
  <c r="AN209" i="2" s="1"/>
  <c r="BT218" i="2"/>
  <c r="BU218" i="2" s="1"/>
  <c r="BT235" i="2"/>
  <c r="BU235" i="2" s="1"/>
  <c r="AM236" i="2"/>
  <c r="AN236" i="2" s="1"/>
  <c r="BT245" i="2"/>
  <c r="BU245" i="2" s="1"/>
  <c r="AM263" i="2"/>
  <c r="AN263" i="2" s="1"/>
  <c r="BT263" i="2"/>
  <c r="BU263" i="2" s="1"/>
  <c r="AM264" i="2"/>
  <c r="AN264" i="2" s="1"/>
  <c r="AM265" i="2"/>
  <c r="AN265" i="2" s="1"/>
  <c r="AM266" i="2"/>
  <c r="AN266" i="2" s="1"/>
  <c r="BT272" i="2"/>
  <c r="BU272" i="2" s="1"/>
  <c r="AM275" i="2"/>
  <c r="AM276" i="2"/>
  <c r="AN276" i="2" s="1"/>
  <c r="BT303" i="2"/>
  <c r="BU303" i="2" s="1"/>
  <c r="BT327" i="2"/>
  <c r="BU327" i="2" s="1"/>
  <c r="BT336" i="2"/>
  <c r="BU336" i="2" s="1"/>
  <c r="BT340" i="2"/>
  <c r="BU340" i="2" s="1"/>
  <c r="AM346" i="2"/>
  <c r="AN346" i="2" s="1"/>
  <c r="BT351" i="2"/>
  <c r="BU351" i="2" s="1"/>
  <c r="AM355" i="2"/>
  <c r="BT357" i="2"/>
  <c r="BU357" i="2" s="1"/>
  <c r="BT359" i="2"/>
  <c r="BU359" i="2" s="1"/>
  <c r="BT362" i="2"/>
  <c r="BU362" i="2" s="1"/>
  <c r="BT363" i="2"/>
  <c r="BU363" i="2" s="1"/>
  <c r="AM369" i="2"/>
  <c r="AN369" i="2" s="1"/>
  <c r="AM372" i="2"/>
  <c r="AN372" i="2" s="1"/>
  <c r="BT378" i="2"/>
  <c r="BU378" i="2" s="1"/>
  <c r="BT379" i="2"/>
  <c r="BU379" i="2" s="1"/>
  <c r="BT388" i="2"/>
  <c r="BU388" i="2" s="1"/>
  <c r="AM400" i="2"/>
  <c r="AN400" i="2" s="1"/>
  <c r="BT401" i="2"/>
  <c r="BU401" i="2" s="1"/>
  <c r="AM402" i="2"/>
  <c r="AN402" i="2" s="1"/>
  <c r="BT409" i="2"/>
  <c r="BU409" i="2" s="1"/>
  <c r="AM410" i="2"/>
  <c r="AN410" i="2" s="1"/>
  <c r="BT411" i="2"/>
  <c r="BU411" i="2" s="1"/>
  <c r="AM412" i="2"/>
  <c r="AN412" i="2" s="1"/>
  <c r="BT413" i="2"/>
  <c r="BU413" i="2" s="1"/>
  <c r="AM418" i="2"/>
  <c r="AN418" i="2" s="1"/>
  <c r="AM422" i="2"/>
  <c r="AN422" i="2" s="1"/>
  <c r="BT431" i="2"/>
  <c r="BU431" i="2" s="1"/>
  <c r="AM432" i="2"/>
  <c r="AN432" i="2" s="1"/>
  <c r="BT435" i="2"/>
  <c r="BU435" i="2" s="1"/>
  <c r="AM436" i="2"/>
  <c r="AN436" i="2" s="1"/>
  <c r="BT437" i="2"/>
  <c r="BU437" i="2" s="1"/>
  <c r="AM440" i="2"/>
  <c r="AN440" i="2" s="1"/>
  <c r="BT441" i="2"/>
  <c r="BU441" i="2" s="1"/>
  <c r="BT444" i="2"/>
  <c r="BU444" i="2" s="1"/>
  <c r="AM445" i="2"/>
  <c r="AM447" i="2"/>
  <c r="AN447" i="2" s="1"/>
  <c r="BT448" i="2"/>
  <c r="BU448" i="2" s="1"/>
  <c r="AM452" i="2"/>
  <c r="AN452" i="2" s="1"/>
  <c r="AM459" i="2"/>
  <c r="AN459" i="2" s="1"/>
  <c r="AM482" i="2"/>
  <c r="AN482" i="2" s="1"/>
  <c r="BT493" i="2"/>
  <c r="BU493" i="2" s="1"/>
  <c r="AM506" i="2"/>
  <c r="AN506" i="2" s="1"/>
  <c r="AM507" i="2"/>
  <c r="BT509" i="2"/>
  <c r="BU509" i="2" s="1"/>
  <c r="AM510" i="2"/>
  <c r="AN510" i="2" s="1"/>
  <c r="BT512" i="2"/>
  <c r="BU512" i="2" s="1"/>
  <c r="AM515" i="2"/>
  <c r="BT517" i="2"/>
  <c r="BU517" i="2" s="1"/>
  <c r="BT34" i="2"/>
  <c r="BU34" i="2" s="1"/>
  <c r="AM37" i="2"/>
  <c r="BT65" i="2"/>
  <c r="BU65" i="2" s="1"/>
  <c r="BT20" i="2"/>
  <c r="BU20" i="2" s="1"/>
  <c r="AM38" i="2"/>
  <c r="BT77" i="2"/>
  <c r="BU77" i="2" s="1"/>
  <c r="AM98" i="2"/>
  <c r="AM110" i="2"/>
  <c r="BT111" i="2"/>
  <c r="BU111" i="2" s="1"/>
  <c r="AM113" i="2"/>
  <c r="AM164" i="2"/>
  <c r="AM174" i="2"/>
  <c r="BT196" i="2"/>
  <c r="BU196" i="2" s="1"/>
  <c r="AM199" i="2"/>
  <c r="BT207" i="2"/>
  <c r="BU207" i="2" s="1"/>
  <c r="BT213" i="2"/>
  <c r="BU213" i="2" s="1"/>
  <c r="BT250" i="2"/>
  <c r="BU250" i="2" s="1"/>
  <c r="BT314" i="2"/>
  <c r="BU314" i="2" s="1"/>
  <c r="BT62" i="2"/>
  <c r="BU62" i="2" s="1"/>
  <c r="AM125" i="2"/>
  <c r="AM135" i="2"/>
  <c r="BT42" i="2"/>
  <c r="BU42" i="2" s="1"/>
  <c r="BT71" i="2"/>
  <c r="BU71" i="2" s="1"/>
  <c r="BT83" i="2"/>
  <c r="BU83" i="2" s="1"/>
  <c r="BT87" i="2"/>
  <c r="BU87" i="2" s="1"/>
  <c r="BT104" i="2"/>
  <c r="BU104" i="2" s="1"/>
  <c r="AM150" i="2"/>
  <c r="AM14" i="2"/>
  <c r="AM21" i="2"/>
  <c r="BT24" i="2"/>
  <c r="BU24" i="2" s="1"/>
  <c r="AM27" i="2"/>
  <c r="BT30" i="2"/>
  <c r="BU30" i="2" s="1"/>
  <c r="BT33" i="2"/>
  <c r="BU33" i="2" s="1"/>
  <c r="AM35" i="2"/>
  <c r="BT36" i="2"/>
  <c r="BU36" i="2" s="1"/>
  <c r="AM43" i="2"/>
  <c r="BT44" i="2"/>
  <c r="BU44" i="2" s="1"/>
  <c r="BT46" i="2"/>
  <c r="BU46" i="2" s="1"/>
  <c r="BT48" i="2"/>
  <c r="BU48" i="2" s="1"/>
  <c r="BT52" i="2"/>
  <c r="BU52" i="2" s="1"/>
  <c r="BT59" i="2"/>
  <c r="BU59" i="2" s="1"/>
  <c r="AM63" i="2"/>
  <c r="BT64" i="2"/>
  <c r="BU64" i="2" s="1"/>
  <c r="BT66" i="2"/>
  <c r="BU66" i="2" s="1"/>
  <c r="AM68" i="2"/>
  <c r="BT84" i="2"/>
  <c r="BU84" i="2" s="1"/>
  <c r="BT92" i="2"/>
  <c r="BU92" i="2" s="1"/>
  <c r="AM97" i="2"/>
  <c r="AM100" i="2"/>
  <c r="BT100" i="2"/>
  <c r="BU100" i="2" s="1"/>
  <c r="AM105" i="2"/>
  <c r="AM132" i="2"/>
  <c r="AM140" i="2"/>
  <c r="BT141" i="2"/>
  <c r="BU141" i="2" s="1"/>
  <c r="BT153" i="2"/>
  <c r="BU153" i="2" s="1"/>
  <c r="AM155" i="2"/>
  <c r="AM166" i="2"/>
  <c r="BT220" i="2"/>
  <c r="BU220" i="2" s="1"/>
  <c r="AM230" i="2"/>
  <c r="BT247" i="2"/>
  <c r="BU247" i="2" s="1"/>
  <c r="AM272" i="2"/>
  <c r="AM285" i="2"/>
  <c r="AM294" i="2"/>
  <c r="AM61" i="2"/>
  <c r="AM114" i="2"/>
  <c r="BT39" i="2"/>
  <c r="BU39" i="2" s="1"/>
  <c r="BT55" i="2"/>
  <c r="BU55" i="2" s="1"/>
  <c r="BT74" i="2"/>
  <c r="BU74" i="2" s="1"/>
  <c r="AM80" i="2"/>
  <c r="BT105" i="2"/>
  <c r="BU105" i="2" s="1"/>
  <c r="AM15" i="2"/>
  <c r="BT16" i="2"/>
  <c r="BU16" i="2" s="1"/>
  <c r="AM19" i="2"/>
  <c r="AM40" i="2"/>
  <c r="BT41" i="2"/>
  <c r="BU41" i="2" s="1"/>
  <c r="AM49" i="2"/>
  <c r="AM53" i="2"/>
  <c r="BT54" i="2"/>
  <c r="BU54" i="2" s="1"/>
  <c r="AM56" i="2"/>
  <c r="AM60" i="2"/>
  <c r="AM69" i="2"/>
  <c r="BT70" i="2"/>
  <c r="BU70" i="2" s="1"/>
  <c r="AM72" i="2"/>
  <c r="AM75" i="2"/>
  <c r="BT76" i="2"/>
  <c r="BU76" i="2" s="1"/>
  <c r="AM78" i="2"/>
  <c r="BT79" i="2"/>
  <c r="BU79" i="2" s="1"/>
  <c r="BT81" i="2"/>
  <c r="BU81" i="2" s="1"/>
  <c r="BT89" i="2"/>
  <c r="BU89" i="2" s="1"/>
  <c r="AM95" i="2"/>
  <c r="AM101" i="2"/>
  <c r="AM108" i="2"/>
  <c r="BT114" i="2"/>
  <c r="BU114" i="2" s="1"/>
  <c r="BT119" i="2"/>
  <c r="BU119" i="2" s="1"/>
  <c r="BT161" i="2"/>
  <c r="BU161" i="2" s="1"/>
  <c r="BT174" i="2"/>
  <c r="BU174" i="2" s="1"/>
  <c r="BT185" i="2"/>
  <c r="BU185" i="2" s="1"/>
  <c r="AM196" i="2"/>
  <c r="BT219" i="2"/>
  <c r="BU219" i="2" s="1"/>
  <c r="BT242" i="2"/>
  <c r="BU242" i="2" s="1"/>
  <c r="BT258" i="2"/>
  <c r="BU258" i="2" s="1"/>
  <c r="BT259" i="2"/>
  <c r="BU259" i="2" s="1"/>
  <c r="BT309" i="2"/>
  <c r="BU309" i="2" s="1"/>
  <c r="BT97" i="2"/>
  <c r="BU97" i="2" s="1"/>
  <c r="AM107" i="2"/>
  <c r="BT113" i="2"/>
  <c r="BU113" i="2" s="1"/>
  <c r="BT115" i="2"/>
  <c r="BU115" i="2" s="1"/>
  <c r="AM119" i="2"/>
  <c r="BT120" i="2"/>
  <c r="BU120" i="2" s="1"/>
  <c r="BT123" i="2"/>
  <c r="BU123" i="2" s="1"/>
  <c r="BT126" i="2"/>
  <c r="BU126" i="2" s="1"/>
  <c r="BT129" i="2"/>
  <c r="BU129" i="2" s="1"/>
  <c r="AM136" i="2"/>
  <c r="BT145" i="2"/>
  <c r="BU145" i="2" s="1"/>
  <c r="AM152" i="2"/>
  <c r="AM153" i="2"/>
  <c r="BT160" i="2"/>
  <c r="BU160" i="2" s="1"/>
  <c r="BT162" i="2"/>
  <c r="BU162" i="2" s="1"/>
  <c r="AM163" i="2"/>
  <c r="BT179" i="2"/>
  <c r="BU179" i="2" s="1"/>
  <c r="AM187" i="2"/>
  <c r="AM190" i="2"/>
  <c r="BT193" i="2"/>
  <c r="BU193" i="2" s="1"/>
  <c r="AM200" i="2"/>
  <c r="BT201" i="2"/>
  <c r="BU201" i="2" s="1"/>
  <c r="AM206" i="2"/>
  <c r="AM219" i="2"/>
  <c r="BT226" i="2"/>
  <c r="BU226" i="2" s="1"/>
  <c r="AM235" i="2"/>
  <c r="AM240" i="2"/>
  <c r="BT249" i="2"/>
  <c r="BU249" i="2" s="1"/>
  <c r="AM271" i="2"/>
  <c r="BT301" i="2"/>
  <c r="BU301" i="2" s="1"/>
  <c r="BT306" i="2"/>
  <c r="BU306" i="2" s="1"/>
  <c r="BT325" i="2"/>
  <c r="BU325" i="2" s="1"/>
  <c r="BT352" i="2"/>
  <c r="BU352" i="2" s="1"/>
  <c r="BT355" i="2"/>
  <c r="BU355" i="2" s="1"/>
  <c r="BT372" i="2"/>
  <c r="BU372" i="2" s="1"/>
  <c r="BT395" i="2"/>
  <c r="BU395" i="2" s="1"/>
  <c r="BT430" i="2"/>
  <c r="BU430" i="2" s="1"/>
  <c r="AM88" i="2"/>
  <c r="BT94" i="2"/>
  <c r="BU94" i="2" s="1"/>
  <c r="BT102" i="2"/>
  <c r="BU102" i="2" s="1"/>
  <c r="AM138" i="2"/>
  <c r="BT139" i="2"/>
  <c r="BU139" i="2" s="1"/>
  <c r="BT142" i="2"/>
  <c r="BU142" i="2" s="1"/>
  <c r="AM146" i="2"/>
  <c r="BT149" i="2"/>
  <c r="BU149" i="2" s="1"/>
  <c r="BT150" i="2"/>
  <c r="BU150" i="2" s="1"/>
  <c r="AM154" i="2"/>
  <c r="BT157" i="2"/>
  <c r="BU157" i="2" s="1"/>
  <c r="BT167" i="2"/>
  <c r="BU167" i="2" s="1"/>
  <c r="BT170" i="2"/>
  <c r="BU170" i="2" s="1"/>
  <c r="AM173" i="2"/>
  <c r="AM184" i="2"/>
  <c r="BT188" i="2"/>
  <c r="BU188" i="2" s="1"/>
  <c r="AM189" i="2"/>
  <c r="AM195" i="2"/>
  <c r="BT197" i="2"/>
  <c r="BU197" i="2" s="1"/>
  <c r="BT204" i="2"/>
  <c r="BU204" i="2" s="1"/>
  <c r="BT209" i="2"/>
  <c r="BU209" i="2" s="1"/>
  <c r="AM213" i="2"/>
  <c r="BT221" i="2"/>
  <c r="BU221" i="2" s="1"/>
  <c r="AM249" i="2"/>
  <c r="AM258" i="2"/>
  <c r="BT276" i="2"/>
  <c r="BU276" i="2" s="1"/>
  <c r="AM293" i="2"/>
  <c r="AM304" i="2"/>
  <c r="AM309" i="2"/>
  <c r="AM314" i="2"/>
  <c r="AM323" i="2"/>
  <c r="AM349" i="2"/>
  <c r="BT349" i="2"/>
  <c r="BU349" i="2" s="1"/>
  <c r="AM353" i="2"/>
  <c r="AM359" i="2"/>
  <c r="AM90" i="2"/>
  <c r="AM96" i="2"/>
  <c r="BT108" i="2"/>
  <c r="BU108" i="2" s="1"/>
  <c r="AM116" i="2"/>
  <c r="AM121" i="2"/>
  <c r="BT122" i="2"/>
  <c r="BU122" i="2" s="1"/>
  <c r="AM124" i="2"/>
  <c r="BT125" i="2"/>
  <c r="BU125" i="2" s="1"/>
  <c r="AM127" i="2"/>
  <c r="BT128" i="2"/>
  <c r="BU128" i="2" s="1"/>
  <c r="AM130" i="2"/>
  <c r="BT131" i="2"/>
  <c r="BU131" i="2" s="1"/>
  <c r="BT134" i="2"/>
  <c r="BU134" i="2" s="1"/>
  <c r="AM139" i="2"/>
  <c r="AM143" i="2"/>
  <c r="BT144" i="2"/>
  <c r="BU144" i="2" s="1"/>
  <c r="BT151" i="2"/>
  <c r="BU151" i="2" s="1"/>
  <c r="AM159" i="2"/>
  <c r="BT164" i="2"/>
  <c r="BU164" i="2" s="1"/>
  <c r="AM167" i="2"/>
  <c r="AM178" i="2"/>
  <c r="BT180" i="2"/>
  <c r="BU180" i="2" s="1"/>
  <c r="AM183" i="2"/>
  <c r="AM188" i="2"/>
  <c r="AM192" i="2"/>
  <c r="AM197" i="2"/>
  <c r="BT199" i="2"/>
  <c r="BU199" i="2" s="1"/>
  <c r="AM221" i="2"/>
  <c r="BT228" i="2"/>
  <c r="BU228" i="2" s="1"/>
  <c r="AM232" i="2"/>
  <c r="BT240" i="2"/>
  <c r="BU240" i="2" s="1"/>
  <c r="BT283" i="2"/>
  <c r="BU283" i="2" s="1"/>
  <c r="BT289" i="2"/>
  <c r="BU289" i="2" s="1"/>
  <c r="BT319" i="2"/>
  <c r="BU319" i="2" s="1"/>
  <c r="AM329" i="2"/>
  <c r="AM338" i="2"/>
  <c r="AM362" i="2"/>
  <c r="AM259" i="2"/>
  <c r="BT262" i="2"/>
  <c r="BU262" i="2" s="1"/>
  <c r="BT264" i="2"/>
  <c r="BU264" i="2" s="1"/>
  <c r="BT266" i="2"/>
  <c r="BU266" i="2" s="1"/>
  <c r="AM278" i="2"/>
  <c r="AM289" i="2"/>
  <c r="AM292" i="2"/>
  <c r="AM296" i="2"/>
  <c r="AM297" i="2"/>
  <c r="BT311" i="2"/>
  <c r="BU311" i="2" s="1"/>
  <c r="BT321" i="2"/>
  <c r="BU321" i="2" s="1"/>
  <c r="AM328" i="2"/>
  <c r="BT345" i="2"/>
  <c r="BU345" i="2" s="1"/>
  <c r="AM364" i="2"/>
  <c r="AM377" i="2"/>
  <c r="BT400" i="2"/>
  <c r="BU400" i="2" s="1"/>
  <c r="AM430" i="2"/>
  <c r="AM448" i="2"/>
  <c r="BT154" i="2"/>
  <c r="BU154" i="2" s="1"/>
  <c r="BT155" i="2"/>
  <c r="BU155" i="2" s="1"/>
  <c r="BT158" i="2"/>
  <c r="AM161" i="2"/>
  <c r="AM168" i="2"/>
  <c r="BT169" i="2"/>
  <c r="BU169" i="2" s="1"/>
  <c r="AM171" i="2"/>
  <c r="BT172" i="2"/>
  <c r="AM175" i="2"/>
  <c r="BT176" i="2"/>
  <c r="BU176" i="2" s="1"/>
  <c r="AM181" i="2"/>
  <c r="BT182" i="2"/>
  <c r="BU182" i="2" s="1"/>
  <c r="BT194" i="2"/>
  <c r="BU194" i="2" s="1"/>
  <c r="AM207" i="2"/>
  <c r="BT208" i="2"/>
  <c r="BU208" i="2" s="1"/>
  <c r="AM214" i="2"/>
  <c r="AM216" i="2"/>
  <c r="AM217" i="2"/>
  <c r="AM220" i="2"/>
  <c r="AM224" i="2"/>
  <c r="BT227" i="2"/>
  <c r="BU227" i="2" s="1"/>
  <c r="BT229" i="2"/>
  <c r="BU229" i="2" s="1"/>
  <c r="AM244" i="2"/>
  <c r="AM247" i="2"/>
  <c r="AM250" i="2"/>
  <c r="AM252" i="2"/>
  <c r="BT255" i="2"/>
  <c r="BU255" i="2" s="1"/>
  <c r="BT256" i="2"/>
  <c r="BU256" i="2" s="1"/>
  <c r="BT257" i="2"/>
  <c r="BU257" i="2" s="1"/>
  <c r="AM260" i="2"/>
  <c r="BT273" i="2"/>
  <c r="BU273" i="2" s="1"/>
  <c r="BT275" i="2"/>
  <c r="BU275" i="2" s="1"/>
  <c r="AM282" i="2"/>
  <c r="BT286" i="2"/>
  <c r="BU286" i="2" s="1"/>
  <c r="BT287" i="2"/>
  <c r="BU287" i="2" s="1"/>
  <c r="AM288" i="2"/>
  <c r="BT295" i="2"/>
  <c r="BU295" i="2" s="1"/>
  <c r="AM300" i="2"/>
  <c r="BT305" i="2"/>
  <c r="BU305" i="2" s="1"/>
  <c r="AM308" i="2"/>
  <c r="BT310" i="2"/>
  <c r="BU310" i="2" s="1"/>
  <c r="AM313" i="2"/>
  <c r="BT315" i="2"/>
  <c r="BU315" i="2" s="1"/>
  <c r="BT318" i="2"/>
  <c r="BU318" i="2" s="1"/>
  <c r="BT324" i="2"/>
  <c r="BU324" i="2" s="1"/>
  <c r="BT335" i="2"/>
  <c r="BU335" i="2" s="1"/>
  <c r="BT339" i="2"/>
  <c r="BU339" i="2" s="1"/>
  <c r="BT341" i="2"/>
  <c r="BU341" i="2" s="1"/>
  <c r="BT347" i="2"/>
  <c r="BU347" i="2" s="1"/>
  <c r="AM351" i="2"/>
  <c r="AM357" i="2"/>
  <c r="AM370" i="2"/>
  <c r="BT375" i="2"/>
  <c r="BU375" i="2" s="1"/>
  <c r="BT392" i="2"/>
  <c r="BU392" i="2" s="1"/>
  <c r="AM411" i="2"/>
  <c r="BT416" i="2"/>
  <c r="BU416" i="2" s="1"/>
  <c r="AM438" i="2"/>
  <c r="AM162" i="2"/>
  <c r="BT163" i="2"/>
  <c r="BU163" i="2" s="1"/>
  <c r="BT166" i="2"/>
  <c r="BU166" i="2" s="1"/>
  <c r="AM177" i="2"/>
  <c r="AM186" i="2"/>
  <c r="BT189" i="2"/>
  <c r="BU189" i="2" s="1"/>
  <c r="BT191" i="2"/>
  <c r="AM198" i="2"/>
  <c r="AM201" i="2"/>
  <c r="AM202" i="2"/>
  <c r="AM204" i="2"/>
  <c r="AM208" i="2"/>
  <c r="AM210" i="2"/>
  <c r="BT210" i="2"/>
  <c r="BU210" i="2" s="1"/>
  <c r="BT211" i="2"/>
  <c r="BU211" i="2" s="1"/>
  <c r="BT212" i="2"/>
  <c r="BU212" i="2" s="1"/>
  <c r="AM215" i="2"/>
  <c r="AM218" i="2"/>
  <c r="AM231" i="2"/>
  <c r="BT232" i="2"/>
  <c r="BU232" i="2" s="1"/>
  <c r="AM234" i="2"/>
  <c r="BT234" i="2"/>
  <c r="BU234" i="2" s="1"/>
  <c r="AM237" i="2"/>
  <c r="BT237" i="2"/>
  <c r="BU237" i="2" s="1"/>
  <c r="BT238" i="2"/>
  <c r="BU238" i="2" s="1"/>
  <c r="BT239" i="2"/>
  <c r="BU239" i="2" s="1"/>
  <c r="AM245" i="2"/>
  <c r="AM246" i="2"/>
  <c r="AM248" i="2"/>
  <c r="AM251" i="2"/>
  <c r="AM253" i="2"/>
  <c r="BT265" i="2"/>
  <c r="AM267" i="2"/>
  <c r="BT267" i="2"/>
  <c r="BU267" i="2" s="1"/>
  <c r="AM269" i="2"/>
  <c r="BT269" i="2"/>
  <c r="BU269" i="2" s="1"/>
  <c r="BT271" i="2"/>
  <c r="BU271" i="2" s="1"/>
  <c r="BT274" i="2"/>
  <c r="BU274" i="2" s="1"/>
  <c r="BT293" i="2"/>
  <c r="BU293" i="2" s="1"/>
  <c r="BT297" i="2"/>
  <c r="BU297" i="2" s="1"/>
  <c r="BT298" i="2"/>
  <c r="BU298" i="2" s="1"/>
  <c r="AM310" i="2"/>
  <c r="AM315" i="2"/>
  <c r="BT329" i="2"/>
  <c r="BU329" i="2" s="1"/>
  <c r="BT332" i="2"/>
  <c r="BU332" i="2" s="1"/>
  <c r="BU353" i="2"/>
  <c r="AM360" i="2"/>
  <c r="AM367" i="2"/>
  <c r="AM380" i="2"/>
  <c r="AM426" i="2"/>
  <c r="AM441" i="2"/>
  <c r="AM458" i="2"/>
  <c r="BT515" i="2"/>
  <c r="BU515" i="2" s="1"/>
  <c r="BT216" i="2"/>
  <c r="BU216" i="2" s="1"/>
  <c r="BT233" i="2"/>
  <c r="BU233" i="2" s="1"/>
  <c r="BT236" i="2"/>
  <c r="AM241" i="2"/>
  <c r="BT246" i="2"/>
  <c r="BU246" i="2" s="1"/>
  <c r="BT251" i="2"/>
  <c r="BU251" i="2" s="1"/>
  <c r="AM254" i="2"/>
  <c r="AM261" i="2"/>
  <c r="AM277" i="2"/>
  <c r="AM280" i="2"/>
  <c r="BT281" i="2"/>
  <c r="BU281" i="2" s="1"/>
  <c r="BT284" i="2"/>
  <c r="BU284" i="2" s="1"/>
  <c r="AM290" i="2"/>
  <c r="BT291" i="2"/>
  <c r="BT302" i="2"/>
  <c r="BU302" i="2" s="1"/>
  <c r="AM306" i="2"/>
  <c r="BT307" i="2"/>
  <c r="AM316" i="2"/>
  <c r="BT317" i="2"/>
  <c r="AM319" i="2"/>
  <c r="BT320" i="2"/>
  <c r="AM322" i="2"/>
  <c r="AM325" i="2"/>
  <c r="BT326" i="2"/>
  <c r="AM330" i="2"/>
  <c r="BT331" i="2"/>
  <c r="BU331" i="2" s="1"/>
  <c r="AM333" i="2"/>
  <c r="BT334" i="2"/>
  <c r="AM336" i="2"/>
  <c r="AM340" i="2"/>
  <c r="AM343" i="2"/>
  <c r="BT344" i="2"/>
  <c r="BU344" i="2" s="1"/>
  <c r="BT346" i="2"/>
  <c r="BU346" i="2" s="1"/>
  <c r="AM350" i="2"/>
  <c r="AM352" i="2"/>
  <c r="BT371" i="2"/>
  <c r="BU371" i="2" s="1"/>
  <c r="AM373" i="2"/>
  <c r="AM379" i="2"/>
  <c r="BT397" i="2"/>
  <c r="BU397" i="2" s="1"/>
  <c r="BT408" i="2"/>
  <c r="BU408" i="2" s="1"/>
  <c r="BT419" i="2"/>
  <c r="BU419" i="2" s="1"/>
  <c r="BT421" i="2"/>
  <c r="BU421" i="2" s="1"/>
  <c r="BT423" i="2"/>
  <c r="BU423" i="2" s="1"/>
  <c r="BT433" i="2"/>
  <c r="BU433" i="2" s="1"/>
  <c r="BT445" i="2"/>
  <c r="BU445" i="2" s="1"/>
  <c r="AM455" i="2"/>
  <c r="BT491" i="2"/>
  <c r="BU491" i="2" s="1"/>
  <c r="AM493" i="2"/>
  <c r="BT202" i="2"/>
  <c r="BU202" i="2" s="1"/>
  <c r="AM211" i="2"/>
  <c r="BT230" i="2"/>
  <c r="BU230" i="2" s="1"/>
  <c r="AM238" i="2"/>
  <c r="BT248" i="2"/>
  <c r="BU248" i="2" s="1"/>
  <c r="BT253" i="2"/>
  <c r="BU253" i="2" s="1"/>
  <c r="AM256" i="2"/>
  <c r="BT260" i="2"/>
  <c r="BU260" i="2" s="1"/>
  <c r="AM270" i="2"/>
  <c r="AM274" i="2"/>
  <c r="AM287" i="2"/>
  <c r="BT288" i="2"/>
  <c r="BU288" i="2" s="1"/>
  <c r="BT296" i="2"/>
  <c r="BU296" i="2" s="1"/>
  <c r="AM298" i="2"/>
  <c r="BT299" i="2"/>
  <c r="BU299" i="2" s="1"/>
  <c r="AM303" i="2"/>
  <c r="AM312" i="2"/>
  <c r="AM327" i="2"/>
  <c r="BT328" i="2"/>
  <c r="BU328" i="2" s="1"/>
  <c r="AM337" i="2"/>
  <c r="BT338" i="2"/>
  <c r="BU338" i="2" s="1"/>
  <c r="AM341" i="2"/>
  <c r="BT342" i="2"/>
  <c r="BU342" i="2" s="1"/>
  <c r="AM356" i="2"/>
  <c r="BT356" i="2"/>
  <c r="BU356" i="2" s="1"/>
  <c r="AM363" i="2"/>
  <c r="BT364" i="2"/>
  <c r="BU364" i="2" s="1"/>
  <c r="AM366" i="2"/>
  <c r="BT366" i="2"/>
  <c r="BU366" i="2" s="1"/>
  <c r="BT370" i="2"/>
  <c r="BU370" i="2" s="1"/>
  <c r="BT377" i="2"/>
  <c r="BU377" i="2" s="1"/>
  <c r="AM381" i="2"/>
  <c r="BT384" i="2"/>
  <c r="BU384" i="2" s="1"/>
  <c r="BT404" i="2"/>
  <c r="BU404" i="2" s="1"/>
  <c r="AM423" i="2"/>
  <c r="BT438" i="2"/>
  <c r="BU438" i="2" s="1"/>
  <c r="AM478" i="2"/>
  <c r="AM489" i="2"/>
  <c r="BT494" i="2"/>
  <c r="BU494" i="2" s="1"/>
  <c r="BT358" i="2"/>
  <c r="BT361" i="2"/>
  <c r="BU361" i="2" s="1"/>
  <c r="BT365" i="2"/>
  <c r="BT368" i="2"/>
  <c r="BU368" i="2" s="1"/>
  <c r="AM371" i="2"/>
  <c r="AM375" i="2"/>
  <c r="AM376" i="2"/>
  <c r="AM378" i="2"/>
  <c r="AM407" i="2"/>
  <c r="AM408" i="2"/>
  <c r="BT412" i="2"/>
  <c r="BU412" i="2" s="1"/>
  <c r="BT414" i="2"/>
  <c r="BU414" i="2" s="1"/>
  <c r="AM415" i="2"/>
  <c r="AM416" i="2"/>
  <c r="BT420" i="2"/>
  <c r="BU420" i="2" s="1"/>
  <c r="BT427" i="2"/>
  <c r="BU427" i="2" s="1"/>
  <c r="BT428" i="2"/>
  <c r="BU428" i="2" s="1"/>
  <c r="AM429" i="2"/>
  <c r="BT434" i="2"/>
  <c r="BU434" i="2" s="1"/>
  <c r="AM437" i="2"/>
  <c r="AM444" i="2"/>
  <c r="BT449" i="2"/>
  <c r="BU449" i="2" s="1"/>
  <c r="BT463" i="2"/>
  <c r="BU463" i="2" s="1"/>
  <c r="AM465" i="2"/>
  <c r="BT499" i="2"/>
  <c r="BU499" i="2" s="1"/>
  <c r="BT369" i="2"/>
  <c r="BU369" i="2" s="1"/>
  <c r="BT381" i="2"/>
  <c r="BU381" i="2" s="1"/>
  <c r="AM383" i="2"/>
  <c r="AM391" i="2"/>
  <c r="BT403" i="2"/>
  <c r="AM420" i="2"/>
  <c r="BT424" i="2"/>
  <c r="BU424" i="2" s="1"/>
  <c r="AM434" i="2"/>
  <c r="AM451" i="2"/>
  <c r="BT455" i="2"/>
  <c r="BU455" i="2" s="1"/>
  <c r="AM469" i="2"/>
  <c r="BT483" i="2"/>
  <c r="BU483" i="2" s="1"/>
  <c r="AM374" i="2"/>
  <c r="BT376" i="2"/>
  <c r="BU376" i="2" s="1"/>
  <c r="BT382" i="2"/>
  <c r="BU382" i="2" s="1"/>
  <c r="AM385" i="2"/>
  <c r="BT386" i="2"/>
  <c r="AM388" i="2"/>
  <c r="BT393" i="2"/>
  <c r="BU393" i="2" s="1"/>
  <c r="AM395" i="2"/>
  <c r="BT396" i="2"/>
  <c r="BU396" i="2" s="1"/>
  <c r="AM398" i="2"/>
  <c r="BT399" i="2"/>
  <c r="AM401" i="2"/>
  <c r="BT402" i="2"/>
  <c r="BU402" i="2" s="1"/>
  <c r="AM404" i="2"/>
  <c r="BT405" i="2"/>
  <c r="AM413" i="2"/>
  <c r="AM417" i="2"/>
  <c r="BT418" i="2"/>
  <c r="AM431" i="2"/>
  <c r="BT432" i="2"/>
  <c r="BU432" i="2" s="1"/>
  <c r="AM435" i="2"/>
  <c r="BT436" i="2"/>
  <c r="AM439" i="2"/>
  <c r="BT440" i="2"/>
  <c r="BT442" i="2"/>
  <c r="AM446" i="2"/>
  <c r="BT447" i="2"/>
  <c r="BT452" i="2"/>
  <c r="BU452" i="2" s="1"/>
  <c r="BT454" i="2"/>
  <c r="BU454" i="2" s="1"/>
  <c r="BT459" i="2"/>
  <c r="AM462" i="2"/>
  <c r="AM474" i="2"/>
  <c r="BT482" i="2"/>
  <c r="BU482" i="2" s="1"/>
  <c r="BT373" i="2"/>
  <c r="BU373" i="2" s="1"/>
  <c r="AM387" i="2"/>
  <c r="AM389" i="2"/>
  <c r="BT390" i="2"/>
  <c r="AM406" i="2"/>
  <c r="BT407" i="2"/>
  <c r="BU407" i="2" s="1"/>
  <c r="AM409" i="2"/>
  <c r="BT410" i="2"/>
  <c r="AM414" i="2"/>
  <c r="BT415" i="2"/>
  <c r="BU415" i="2" s="1"/>
  <c r="BT422" i="2"/>
  <c r="BU422" i="2" s="1"/>
  <c r="AM425" i="2"/>
  <c r="BT426" i="2"/>
  <c r="BU426" i="2" s="1"/>
  <c r="AM428" i="2"/>
  <c r="BT429" i="2"/>
  <c r="BU429" i="2" s="1"/>
  <c r="AM443" i="2"/>
  <c r="BT456" i="2"/>
  <c r="BU456" i="2" s="1"/>
  <c r="BT466" i="2"/>
  <c r="BU466" i="2" s="1"/>
  <c r="BT473" i="2"/>
  <c r="BU473" i="2" s="1"/>
  <c r="AM479" i="2"/>
  <c r="BT484" i="2"/>
  <c r="BU484" i="2" s="1"/>
  <c r="AM490" i="2"/>
  <c r="AM496" i="2"/>
  <c r="AM497" i="2"/>
  <c r="AM453" i="2"/>
  <c r="AM460" i="2"/>
  <c r="BT461" i="2"/>
  <c r="BU461" i="2" s="1"/>
  <c r="BT464" i="2"/>
  <c r="BU464" i="2" s="1"/>
  <c r="BT470" i="2"/>
  <c r="BT471" i="2"/>
  <c r="BU471" i="2" s="1"/>
  <c r="AM472" i="2"/>
  <c r="AM473" i="2"/>
  <c r="AM475" i="2"/>
  <c r="AM484" i="2"/>
  <c r="AM486" i="2"/>
  <c r="AM491" i="2"/>
  <c r="BT498" i="2"/>
  <c r="BU498" i="2" s="1"/>
  <c r="BT514" i="2"/>
  <c r="BU514" i="2" s="1"/>
  <c r="AM450" i="2"/>
  <c r="BT451" i="2"/>
  <c r="BU451" i="2" s="1"/>
  <c r="AM457" i="2"/>
  <c r="BT458" i="2"/>
  <c r="BU458" i="2" s="1"/>
  <c r="BT480" i="2"/>
  <c r="BU480" i="2" s="1"/>
  <c r="BT497" i="2"/>
  <c r="BU497" i="2" s="1"/>
  <c r="AM508" i="2"/>
  <c r="BT516" i="2"/>
  <c r="BU516" i="2" s="1"/>
  <c r="BT519" i="2"/>
  <c r="BU519" i="2" s="1"/>
  <c r="AM476" i="2"/>
  <c r="AM480" i="2"/>
  <c r="BT485" i="2"/>
  <c r="BU485" i="2" s="1"/>
  <c r="AM487" i="2"/>
  <c r="BT488" i="2"/>
  <c r="BU488" i="2" s="1"/>
  <c r="BT492" i="2"/>
  <c r="BU492" i="2" s="1"/>
  <c r="AM494" i="2"/>
  <c r="BT495" i="2"/>
  <c r="BU495" i="2" s="1"/>
  <c r="AM498" i="2"/>
  <c r="BT500" i="2"/>
  <c r="BU500" i="2" s="1"/>
  <c r="AM501" i="2"/>
  <c r="BT501" i="2"/>
  <c r="BU501" i="2" s="1"/>
  <c r="AM502" i="2"/>
  <c r="BT502" i="2"/>
  <c r="BU502" i="2" s="1"/>
  <c r="AM503" i="2"/>
  <c r="BT503" i="2"/>
  <c r="BU503" i="2" s="1"/>
  <c r="AM504" i="2"/>
  <c r="BT504" i="2"/>
  <c r="BU504" i="2" s="1"/>
  <c r="BT505" i="2"/>
  <c r="BU505" i="2" s="1"/>
  <c r="BT506" i="2"/>
  <c r="BU506" i="2" s="1"/>
  <c r="BT508" i="2"/>
  <c r="BU508" i="2" s="1"/>
  <c r="AM513" i="2"/>
  <c r="AM514" i="2"/>
  <c r="BT518" i="2"/>
  <c r="BU518" i="2" s="1"/>
  <c r="AM520" i="2"/>
  <c r="BT520" i="2"/>
  <c r="BU520" i="2" s="1"/>
  <c r="AM467" i="2"/>
  <c r="BT468" i="2"/>
  <c r="BU468" i="2" s="1"/>
  <c r="BT469" i="2"/>
  <c r="BU469" i="2" s="1"/>
  <c r="AM471" i="2"/>
  <c r="BT472" i="2"/>
  <c r="BU472" i="2" s="1"/>
  <c r="AM477" i="2"/>
  <c r="BT477" i="2"/>
  <c r="BU477" i="2" s="1"/>
  <c r="BT481" i="2"/>
  <c r="AM485" i="2"/>
  <c r="AM488" i="2"/>
  <c r="BT489" i="2"/>
  <c r="BU489" i="2" s="1"/>
  <c r="AM495" i="2"/>
  <c r="BT496" i="2"/>
  <c r="BU496" i="2" s="1"/>
  <c r="AM499" i="2"/>
  <c r="AM500" i="2"/>
  <c r="AM509" i="2"/>
  <c r="BT510" i="2"/>
  <c r="BU510" i="2" s="1"/>
  <c r="BT511" i="2"/>
  <c r="BU511" i="2" s="1"/>
  <c r="AM518" i="2"/>
  <c r="AM519" i="2"/>
  <c r="AL537" i="1"/>
  <c r="AL538" i="1"/>
  <c r="AL539" i="1"/>
  <c r="AL540" i="1"/>
  <c r="AL541" i="1"/>
  <c r="AL542" i="1"/>
  <c r="AL543" i="1"/>
  <c r="AL544" i="1"/>
  <c r="AL545" i="1"/>
  <c r="AL546" i="1"/>
  <c r="AL547" i="1"/>
  <c r="AL548" i="1"/>
  <c r="AL549" i="1"/>
  <c r="AL550" i="1"/>
  <c r="AL551" i="1"/>
  <c r="AL552" i="1"/>
  <c r="AL553" i="1"/>
  <c r="AL554" i="1"/>
  <c r="AL555" i="1"/>
  <c r="AL556" i="1"/>
  <c r="AL557" i="1"/>
  <c r="AL558" i="1"/>
  <c r="AL559" i="1"/>
  <c r="AL560" i="1"/>
  <c r="AL561" i="1"/>
  <c r="AL562" i="1"/>
  <c r="AL563" i="1"/>
  <c r="AL564" i="1"/>
  <c r="AL565" i="1"/>
  <c r="AL566" i="1"/>
  <c r="AL567" i="1"/>
  <c r="AL568" i="1"/>
  <c r="AL569" i="1"/>
  <c r="AL570" i="1"/>
  <c r="AL571" i="1"/>
  <c r="AL572" i="1"/>
  <c r="AL573" i="1"/>
  <c r="AL574" i="1"/>
  <c r="AL575" i="1"/>
  <c r="AL576" i="1"/>
  <c r="AL577" i="1"/>
  <c r="AL578" i="1"/>
  <c r="AL579" i="1"/>
  <c r="AL580" i="1"/>
  <c r="AL581" i="1"/>
  <c r="AL582" i="1"/>
  <c r="AL583" i="1"/>
  <c r="AL584" i="1"/>
  <c r="AL585" i="1"/>
  <c r="AL586" i="1"/>
  <c r="AL587" i="1"/>
  <c r="AL588" i="1"/>
  <c r="AL589" i="1"/>
  <c r="AL590" i="1"/>
  <c r="BX481" i="2" l="1"/>
  <c r="BY481" i="2" s="1"/>
  <c r="BU481" i="2"/>
  <c r="BX85" i="2"/>
  <c r="BY85" i="2" s="1"/>
  <c r="BX118" i="2"/>
  <c r="BY118" i="2" s="1"/>
  <c r="BX23" i="2"/>
  <c r="BY23" i="2" s="1"/>
  <c r="BX482" i="2"/>
  <c r="BY482" i="2" s="1"/>
  <c r="AN85" i="2"/>
  <c r="AN118" i="2"/>
  <c r="BX58" i="2"/>
  <c r="BY58" i="2" s="1"/>
  <c r="BX507" i="2"/>
  <c r="BY507" i="2" s="1"/>
  <c r="BX510" i="2"/>
  <c r="BY510" i="2" s="1"/>
  <c r="BX516" i="2"/>
  <c r="BY516" i="2" s="1"/>
  <c r="BX86" i="2"/>
  <c r="BY86" i="2" s="1"/>
  <c r="BX67" i="2"/>
  <c r="BY67" i="2" s="1"/>
  <c r="BX515" i="2"/>
  <c r="BY515" i="2" s="1"/>
  <c r="BX445" i="2"/>
  <c r="BY445" i="2" s="1"/>
  <c r="BX185" i="2"/>
  <c r="BY185" i="2" s="1"/>
  <c r="BX31" i="2"/>
  <c r="BY31" i="2" s="1"/>
  <c r="BX18" i="2"/>
  <c r="BY18" i="2" s="1"/>
  <c r="BX263" i="2"/>
  <c r="BY263" i="2" s="1"/>
  <c r="BX275" i="2"/>
  <c r="BY275" i="2" s="1"/>
  <c r="BX22" i="2"/>
  <c r="BY22" i="2" s="1"/>
  <c r="BX91" i="2"/>
  <c r="BY91" i="2" s="1"/>
  <c r="BX226" i="2"/>
  <c r="BY226" i="2" s="1"/>
  <c r="BX301" i="2"/>
  <c r="BY301" i="2" s="1"/>
  <c r="BX17" i="2"/>
  <c r="BY17" i="2" s="1"/>
  <c r="BX517" i="2"/>
  <c r="BY517" i="2" s="1"/>
  <c r="AN275" i="2"/>
  <c r="BX29" i="2"/>
  <c r="BY29" i="2" s="1"/>
  <c r="AN18" i="2"/>
  <c r="BX505" i="2"/>
  <c r="BY505" i="2" s="1"/>
  <c r="BX483" i="2"/>
  <c r="BY483" i="2" s="1"/>
  <c r="AN507" i="2"/>
  <c r="BX148" i="2"/>
  <c r="BY148" i="2" s="1"/>
  <c r="AN515" i="2"/>
  <c r="AN445" i="2"/>
  <c r="BX339" i="2"/>
  <c r="BY339" i="2" s="1"/>
  <c r="AN226" i="2"/>
  <c r="AN31" i="2"/>
  <c r="BX512" i="2"/>
  <c r="BY512" i="2" s="1"/>
  <c r="BX506" i="2"/>
  <c r="BY506" i="2" s="1"/>
  <c r="BX355" i="2"/>
  <c r="BY355" i="2" s="1"/>
  <c r="BX468" i="2"/>
  <c r="BY468" i="2" s="1"/>
  <c r="BX393" i="2"/>
  <c r="BY393" i="2" s="1"/>
  <c r="BX456" i="2"/>
  <c r="BY456" i="2" s="1"/>
  <c r="BX421" i="2"/>
  <c r="BY421" i="2" s="1"/>
  <c r="BX112" i="2"/>
  <c r="BY112" i="2" s="1"/>
  <c r="BX28" i="2"/>
  <c r="BY28" i="2" s="1"/>
  <c r="BX117" i="2"/>
  <c r="BY117" i="2" s="1"/>
  <c r="BX57" i="2"/>
  <c r="BY57" i="2" s="1"/>
  <c r="BX400" i="2"/>
  <c r="BY400" i="2" s="1"/>
  <c r="BX157" i="2"/>
  <c r="BY157" i="2" s="1"/>
  <c r="BX73" i="2"/>
  <c r="BY73" i="2" s="1"/>
  <c r="BX70" i="2"/>
  <c r="BY70" i="2" s="1"/>
  <c r="BX264" i="2"/>
  <c r="BY264" i="2" s="1"/>
  <c r="BX511" i="2"/>
  <c r="BY511" i="2" s="1"/>
  <c r="BX347" i="2"/>
  <c r="BY347" i="2" s="1"/>
  <c r="BX266" i="2"/>
  <c r="BY266" i="2" s="1"/>
  <c r="BX324" i="2"/>
  <c r="BY324" i="2" s="1"/>
  <c r="BX87" i="2"/>
  <c r="BY87" i="2" s="1"/>
  <c r="BX25" i="2"/>
  <c r="BY25" i="2" s="1"/>
  <c r="BX109" i="2"/>
  <c r="BY109" i="2" s="1"/>
  <c r="BX47" i="2"/>
  <c r="BY47" i="2" s="1"/>
  <c r="BX45" i="2"/>
  <c r="BY45" i="2" s="1"/>
  <c r="BX449" i="2"/>
  <c r="BY449" i="2" s="1"/>
  <c r="BX147" i="2"/>
  <c r="BY147" i="2" s="1"/>
  <c r="BX89" i="2"/>
  <c r="BY89" i="2" s="1"/>
  <c r="BX454" i="2"/>
  <c r="BY454" i="2" s="1"/>
  <c r="BX422" i="2"/>
  <c r="BY422" i="2" s="1"/>
  <c r="BX466" i="2"/>
  <c r="BY466" i="2" s="1"/>
  <c r="BX321" i="2"/>
  <c r="BY321" i="2" s="1"/>
  <c r="BX51" i="2"/>
  <c r="BY51" i="2" s="1"/>
  <c r="BX242" i="2"/>
  <c r="BY242" i="2" s="1"/>
  <c r="BX281" i="2"/>
  <c r="BY281" i="2" s="1"/>
  <c r="BX243" i="2"/>
  <c r="BY243" i="2" s="1"/>
  <c r="BX106" i="2"/>
  <c r="BY106" i="2" s="1"/>
  <c r="BX82" i="2"/>
  <c r="BY82" i="2" s="1"/>
  <c r="AN355" i="2"/>
  <c r="BX279" i="2"/>
  <c r="BY279" i="2" s="1"/>
  <c r="BX169" i="2"/>
  <c r="BY169" i="2" s="1"/>
  <c r="BX225" i="2"/>
  <c r="BY225" i="2" s="1"/>
  <c r="BX193" i="2"/>
  <c r="BY193" i="2" s="1"/>
  <c r="BX99" i="2"/>
  <c r="BY99" i="2" s="1"/>
  <c r="AN147" i="2"/>
  <c r="AN185" i="2"/>
  <c r="BX156" i="2"/>
  <c r="BY156" i="2" s="1"/>
  <c r="BX123" i="2"/>
  <c r="BY123" i="2" s="1"/>
  <c r="BX111" i="2"/>
  <c r="BY111" i="2" s="1"/>
  <c r="BX103" i="2"/>
  <c r="BY103" i="2" s="1"/>
  <c r="AN73" i="2"/>
  <c r="BX32" i="2"/>
  <c r="BY32" i="2" s="1"/>
  <c r="BX92" i="2"/>
  <c r="BY92" i="2" s="1"/>
  <c r="BX129" i="2"/>
  <c r="BY129" i="2" s="1"/>
  <c r="BX93" i="2"/>
  <c r="BY93" i="2" s="1"/>
  <c r="BX26" i="2"/>
  <c r="BY26" i="2" s="1"/>
  <c r="BX62" i="2"/>
  <c r="BY62" i="2" s="1"/>
  <c r="BX492" i="2"/>
  <c r="BY492" i="2" s="1"/>
  <c r="BX452" i="2"/>
  <c r="BY452" i="2" s="1"/>
  <c r="BX361" i="2"/>
  <c r="BY361" i="2" s="1"/>
  <c r="BX318" i="2"/>
  <c r="BY318" i="2" s="1"/>
  <c r="BX286" i="2"/>
  <c r="BY286" i="2" s="1"/>
  <c r="BX142" i="2"/>
  <c r="BY142" i="2" s="1"/>
  <c r="BX50" i="2"/>
  <c r="BY50" i="2" s="1"/>
  <c r="BX41" i="2"/>
  <c r="BY41" i="2" s="1"/>
  <c r="BX81" i="2"/>
  <c r="BY81" i="2" s="1"/>
  <c r="BX465" i="2"/>
  <c r="BY465" i="2" s="1"/>
  <c r="AN465" i="2"/>
  <c r="BX429" i="2"/>
  <c r="BY429" i="2" s="1"/>
  <c r="AN429" i="2"/>
  <c r="BX371" i="2"/>
  <c r="BY371" i="2" s="1"/>
  <c r="AN371" i="2"/>
  <c r="AN518" i="2"/>
  <c r="BX518" i="2"/>
  <c r="BY518" i="2" s="1"/>
  <c r="AN499" i="2"/>
  <c r="BX499" i="2"/>
  <c r="BY499" i="2" s="1"/>
  <c r="AN488" i="2"/>
  <c r="BX488" i="2"/>
  <c r="BY488" i="2" s="1"/>
  <c r="AN477" i="2"/>
  <c r="BX477" i="2"/>
  <c r="BY477" i="2" s="1"/>
  <c r="AN514" i="2"/>
  <c r="BX514" i="2"/>
  <c r="BY514" i="2" s="1"/>
  <c r="BX503" i="2"/>
  <c r="BY503" i="2" s="1"/>
  <c r="AN503" i="2"/>
  <c r="BX501" i="2"/>
  <c r="BY501" i="2" s="1"/>
  <c r="AN501" i="2"/>
  <c r="AN494" i="2"/>
  <c r="BX494" i="2"/>
  <c r="BY494" i="2" s="1"/>
  <c r="BU447" i="2"/>
  <c r="BX447" i="2"/>
  <c r="BY447" i="2" s="1"/>
  <c r="AN439" i="2"/>
  <c r="BX439" i="2"/>
  <c r="BY439" i="2" s="1"/>
  <c r="BX431" i="2"/>
  <c r="BY431" i="2" s="1"/>
  <c r="AN431" i="2"/>
  <c r="BU405" i="2"/>
  <c r="BX405" i="2"/>
  <c r="BY405" i="2" s="1"/>
  <c r="BU399" i="2"/>
  <c r="BX399" i="2"/>
  <c r="BY399" i="2" s="1"/>
  <c r="BU386" i="2"/>
  <c r="BX386" i="2"/>
  <c r="BY386" i="2" s="1"/>
  <c r="BX374" i="2"/>
  <c r="BY374" i="2" s="1"/>
  <c r="AN374" i="2"/>
  <c r="BX381" i="2"/>
  <c r="BY381" i="2" s="1"/>
  <c r="AN381" i="2"/>
  <c r="AN366" i="2"/>
  <c r="BX366" i="2"/>
  <c r="BY366" i="2" s="1"/>
  <c r="AN356" i="2"/>
  <c r="BX356" i="2"/>
  <c r="BY356" i="2" s="1"/>
  <c r="BX337" i="2"/>
  <c r="BY337" i="2" s="1"/>
  <c r="AN337" i="2"/>
  <c r="AN303" i="2"/>
  <c r="BX303" i="2"/>
  <c r="BY303" i="2" s="1"/>
  <c r="BX270" i="2"/>
  <c r="BY270" i="2" s="1"/>
  <c r="AN270" i="2"/>
  <c r="BX352" i="2"/>
  <c r="BY352" i="2" s="1"/>
  <c r="AN352" i="2"/>
  <c r="BX343" i="2"/>
  <c r="BY343" i="2" s="1"/>
  <c r="AN343" i="2"/>
  <c r="BU334" i="2"/>
  <c r="BX334" i="2"/>
  <c r="BY334" i="2" s="1"/>
  <c r="BU326" i="2"/>
  <c r="BX326" i="2"/>
  <c r="BY326" i="2" s="1"/>
  <c r="BU320" i="2"/>
  <c r="BX320" i="2"/>
  <c r="BY320" i="2" s="1"/>
  <c r="BU307" i="2"/>
  <c r="BX307" i="2"/>
  <c r="BY307" i="2" s="1"/>
  <c r="BU291" i="2"/>
  <c r="BX291" i="2"/>
  <c r="BY291" i="2" s="1"/>
  <c r="AN280" i="2"/>
  <c r="BX280" i="2"/>
  <c r="BY280" i="2" s="1"/>
  <c r="BX241" i="2"/>
  <c r="BY241" i="2" s="1"/>
  <c r="AN241" i="2"/>
  <c r="AN310" i="2"/>
  <c r="BX310" i="2"/>
  <c r="BY310" i="2" s="1"/>
  <c r="AN408" i="2"/>
  <c r="BX408" i="2"/>
  <c r="BY408" i="2" s="1"/>
  <c r="BX444" i="2"/>
  <c r="BY444" i="2" s="1"/>
  <c r="AN444" i="2"/>
  <c r="AN378" i="2"/>
  <c r="BX378" i="2"/>
  <c r="BY378" i="2" s="1"/>
  <c r="AN269" i="2"/>
  <c r="BX269" i="2"/>
  <c r="BY269" i="2" s="1"/>
  <c r="BU459" i="2"/>
  <c r="BX459" i="2"/>
  <c r="BY459" i="2" s="1"/>
  <c r="BX411" i="2"/>
  <c r="BY411" i="2" s="1"/>
  <c r="AN411" i="2"/>
  <c r="BX486" i="2"/>
  <c r="BY486" i="2" s="1"/>
  <c r="AN486" i="2"/>
  <c r="BX475" i="2"/>
  <c r="BY475" i="2" s="1"/>
  <c r="AN475" i="2"/>
  <c r="BU470" i="2"/>
  <c r="BX470" i="2"/>
  <c r="BY470" i="2" s="1"/>
  <c r="BX490" i="2"/>
  <c r="BY490" i="2" s="1"/>
  <c r="AN490" i="2"/>
  <c r="BU410" i="2"/>
  <c r="BX410" i="2"/>
  <c r="BY410" i="2" s="1"/>
  <c r="BU390" i="2"/>
  <c r="BX390" i="2"/>
  <c r="BY390" i="2" s="1"/>
  <c r="BU403" i="2"/>
  <c r="BX403" i="2"/>
  <c r="BY403" i="2" s="1"/>
  <c r="AN367" i="2"/>
  <c r="BX367" i="2"/>
  <c r="BY367" i="2" s="1"/>
  <c r="AN469" i="2"/>
  <c r="BX469" i="2"/>
  <c r="BY469" i="2" s="1"/>
  <c r="AN416" i="2"/>
  <c r="BX416" i="2"/>
  <c r="BY416" i="2" s="1"/>
  <c r="BU358" i="2"/>
  <c r="BX358" i="2"/>
  <c r="BY358" i="2" s="1"/>
  <c r="BU265" i="2"/>
  <c r="BX265" i="2"/>
  <c r="BY265" i="2" s="1"/>
  <c r="AN246" i="2"/>
  <c r="BX246" i="2"/>
  <c r="BY246" i="2" s="1"/>
  <c r="AN215" i="2"/>
  <c r="BX215" i="2"/>
  <c r="BY215" i="2" s="1"/>
  <c r="AN210" i="2"/>
  <c r="BX210" i="2"/>
  <c r="BY210" i="2" s="1"/>
  <c r="BX202" i="2"/>
  <c r="BY202" i="2" s="1"/>
  <c r="AN202" i="2"/>
  <c r="BU191" i="2"/>
  <c r="BX191" i="2"/>
  <c r="BY191" i="2" s="1"/>
  <c r="BX438" i="2"/>
  <c r="BY438" i="2" s="1"/>
  <c r="AN438" i="2"/>
  <c r="BX224" i="2"/>
  <c r="BY224" i="2" s="1"/>
  <c r="AN224" i="2"/>
  <c r="BX172" i="2"/>
  <c r="BY172" i="2" s="1"/>
  <c r="BU172" i="2"/>
  <c r="BX161" i="2"/>
  <c r="BY161" i="2" s="1"/>
  <c r="AN161" i="2"/>
  <c r="BX278" i="2"/>
  <c r="BY278" i="2" s="1"/>
  <c r="AN278" i="2"/>
  <c r="AN192" i="2"/>
  <c r="BX192" i="2"/>
  <c r="BY192" i="2" s="1"/>
  <c r="BX159" i="2"/>
  <c r="BY159" i="2" s="1"/>
  <c r="AN159" i="2"/>
  <c r="BX139" i="2"/>
  <c r="BY139" i="2" s="1"/>
  <c r="AN139" i="2"/>
  <c r="BX90" i="2"/>
  <c r="BY90" i="2" s="1"/>
  <c r="AN90" i="2"/>
  <c r="BX304" i="2"/>
  <c r="BY304" i="2" s="1"/>
  <c r="AN304" i="2"/>
  <c r="BX271" i="2"/>
  <c r="BY271" i="2" s="1"/>
  <c r="AN271" i="2"/>
  <c r="BX255" i="2"/>
  <c r="BY255" i="2" s="1"/>
  <c r="BX187" i="2"/>
  <c r="BY187" i="2" s="1"/>
  <c r="AN187" i="2"/>
  <c r="BX160" i="2"/>
  <c r="BY160" i="2" s="1"/>
  <c r="BX126" i="2"/>
  <c r="BY126" i="2" s="1"/>
  <c r="AN101" i="2"/>
  <c r="BX101" i="2"/>
  <c r="BY101" i="2" s="1"/>
  <c r="BX69" i="2"/>
  <c r="BY69" i="2" s="1"/>
  <c r="AN69" i="2"/>
  <c r="BX40" i="2"/>
  <c r="BY40" i="2" s="1"/>
  <c r="AN40" i="2"/>
  <c r="BX15" i="2"/>
  <c r="BY15" i="2" s="1"/>
  <c r="AN15" i="2"/>
  <c r="BX285" i="2"/>
  <c r="BY285" i="2" s="1"/>
  <c r="AN285" i="2"/>
  <c r="BX485" i="2"/>
  <c r="BY485" i="2" s="1"/>
  <c r="AN485" i="2"/>
  <c r="BX513" i="2"/>
  <c r="BY513" i="2" s="1"/>
  <c r="AN513" i="2"/>
  <c r="AN480" i="2"/>
  <c r="BX480" i="2"/>
  <c r="BY480" i="2" s="1"/>
  <c r="AN457" i="2"/>
  <c r="BX457" i="2"/>
  <c r="BY457" i="2" s="1"/>
  <c r="AN484" i="2"/>
  <c r="BX484" i="2"/>
  <c r="BY484" i="2" s="1"/>
  <c r="AN473" i="2"/>
  <c r="BX473" i="2"/>
  <c r="BY473" i="2" s="1"/>
  <c r="AN453" i="2"/>
  <c r="BX453" i="2"/>
  <c r="BY453" i="2" s="1"/>
  <c r="BX428" i="2"/>
  <c r="BY428" i="2" s="1"/>
  <c r="AN428" i="2"/>
  <c r="BX409" i="2"/>
  <c r="BY409" i="2" s="1"/>
  <c r="AN409" i="2"/>
  <c r="BX389" i="2"/>
  <c r="BY389" i="2" s="1"/>
  <c r="AN389" i="2"/>
  <c r="BX474" i="2"/>
  <c r="BY474" i="2" s="1"/>
  <c r="AN474" i="2"/>
  <c r="AN446" i="2"/>
  <c r="BX446" i="2"/>
  <c r="BY446" i="2" s="1"/>
  <c r="BU436" i="2"/>
  <c r="BX436" i="2"/>
  <c r="BY436" i="2" s="1"/>
  <c r="BU418" i="2"/>
  <c r="BX418" i="2"/>
  <c r="BY418" i="2" s="1"/>
  <c r="BX404" i="2"/>
  <c r="BY404" i="2" s="1"/>
  <c r="AN404" i="2"/>
  <c r="AN398" i="2"/>
  <c r="BX398" i="2"/>
  <c r="BY398" i="2" s="1"/>
  <c r="BX385" i="2"/>
  <c r="BY385" i="2" s="1"/>
  <c r="AN385" i="2"/>
  <c r="BX464" i="2"/>
  <c r="BY464" i="2" s="1"/>
  <c r="BX396" i="2"/>
  <c r="BY396" i="2" s="1"/>
  <c r="AN383" i="2"/>
  <c r="BX383" i="2"/>
  <c r="BY383" i="2" s="1"/>
  <c r="BX415" i="2"/>
  <c r="BY415" i="2" s="1"/>
  <c r="AN415" i="2"/>
  <c r="BX407" i="2"/>
  <c r="BY407" i="2" s="1"/>
  <c r="AN407" i="2"/>
  <c r="AN376" i="2"/>
  <c r="BX376" i="2"/>
  <c r="BY376" i="2" s="1"/>
  <c r="AN423" i="2"/>
  <c r="BX423" i="2"/>
  <c r="BY423" i="2" s="1"/>
  <c r="BX287" i="2"/>
  <c r="BY287" i="2" s="1"/>
  <c r="AN287" i="2"/>
  <c r="BX238" i="2"/>
  <c r="BY238" i="2" s="1"/>
  <c r="AN238" i="2"/>
  <c r="BX493" i="2"/>
  <c r="BY493" i="2" s="1"/>
  <c r="AN493" i="2"/>
  <c r="BX463" i="2"/>
  <c r="BY463" i="2" s="1"/>
  <c r="BX402" i="2"/>
  <c r="BY402" i="2" s="1"/>
  <c r="AN379" i="2"/>
  <c r="BX379" i="2"/>
  <c r="BY379" i="2" s="1"/>
  <c r="AN350" i="2"/>
  <c r="BX350" i="2"/>
  <c r="BY350" i="2" s="1"/>
  <c r="AN340" i="2"/>
  <c r="BX340" i="2"/>
  <c r="BY340" i="2" s="1"/>
  <c r="BX333" i="2"/>
  <c r="BY333" i="2" s="1"/>
  <c r="AN333" i="2"/>
  <c r="BX325" i="2"/>
  <c r="BY325" i="2" s="1"/>
  <c r="AN325" i="2"/>
  <c r="BX319" i="2"/>
  <c r="BY319" i="2" s="1"/>
  <c r="AN319" i="2"/>
  <c r="BX306" i="2"/>
  <c r="BY306" i="2" s="1"/>
  <c r="AN306" i="2"/>
  <c r="BX290" i="2"/>
  <c r="BY290" i="2" s="1"/>
  <c r="AN290" i="2"/>
  <c r="BX277" i="2"/>
  <c r="BY277" i="2" s="1"/>
  <c r="AN277" i="2"/>
  <c r="BX254" i="2"/>
  <c r="BY254" i="2" s="1"/>
  <c r="AN254" i="2"/>
  <c r="BU236" i="2"/>
  <c r="BX236" i="2"/>
  <c r="BY236" i="2" s="1"/>
  <c r="AN458" i="2"/>
  <c r="BX458" i="2"/>
  <c r="BY458" i="2" s="1"/>
  <c r="BX427" i="2"/>
  <c r="BY427" i="2" s="1"/>
  <c r="AN360" i="2"/>
  <c r="BX360" i="2"/>
  <c r="BY360" i="2" s="1"/>
  <c r="BX253" i="2"/>
  <c r="BY253" i="2" s="1"/>
  <c r="AN253" i="2"/>
  <c r="AN245" i="2"/>
  <c r="BX245" i="2"/>
  <c r="BY245" i="2" s="1"/>
  <c r="AN237" i="2"/>
  <c r="BX237" i="2"/>
  <c r="BY237" i="2" s="1"/>
  <c r="AN231" i="2"/>
  <c r="BX231" i="2"/>
  <c r="BY231" i="2" s="1"/>
  <c r="BX208" i="2"/>
  <c r="BY208" i="2" s="1"/>
  <c r="AN208" i="2"/>
  <c r="BX201" i="2"/>
  <c r="BY201" i="2" s="1"/>
  <c r="AN201" i="2"/>
  <c r="BX419" i="2"/>
  <c r="BY419" i="2" s="1"/>
  <c r="AN370" i="2"/>
  <c r="BX370" i="2"/>
  <c r="BY370" i="2" s="1"/>
  <c r="BX308" i="2"/>
  <c r="BY308" i="2" s="1"/>
  <c r="AN308" i="2"/>
  <c r="BX260" i="2"/>
  <c r="BY260" i="2" s="1"/>
  <c r="AN260" i="2"/>
  <c r="BX252" i="2"/>
  <c r="BY252" i="2" s="1"/>
  <c r="AN252" i="2"/>
  <c r="BX244" i="2"/>
  <c r="BY244" i="2" s="1"/>
  <c r="AN244" i="2"/>
  <c r="BX214" i="2"/>
  <c r="BY214" i="2" s="1"/>
  <c r="AN214" i="2"/>
  <c r="BX181" i="2"/>
  <c r="BY181" i="2" s="1"/>
  <c r="AN181" i="2"/>
  <c r="BX171" i="2"/>
  <c r="BY171" i="2" s="1"/>
  <c r="AN171" i="2"/>
  <c r="BU158" i="2"/>
  <c r="BX158" i="2"/>
  <c r="BY158" i="2" s="1"/>
  <c r="AN448" i="2"/>
  <c r="BX448" i="2"/>
  <c r="BY448" i="2" s="1"/>
  <c r="BX344" i="2"/>
  <c r="BY344" i="2" s="1"/>
  <c r="BX292" i="2"/>
  <c r="BY292" i="2" s="1"/>
  <c r="AN292" i="2"/>
  <c r="BX259" i="2"/>
  <c r="BY259" i="2" s="1"/>
  <c r="AN259" i="2"/>
  <c r="BX232" i="2"/>
  <c r="BY232" i="2" s="1"/>
  <c r="AN232" i="2"/>
  <c r="AN188" i="2"/>
  <c r="BX188" i="2"/>
  <c r="BY188" i="2" s="1"/>
  <c r="BX178" i="2"/>
  <c r="BY178" i="2" s="1"/>
  <c r="AN178" i="2"/>
  <c r="BX130" i="2"/>
  <c r="BY130" i="2" s="1"/>
  <c r="AN130" i="2"/>
  <c r="AN124" i="2"/>
  <c r="BX124" i="2"/>
  <c r="BY124" i="2" s="1"/>
  <c r="AN116" i="2"/>
  <c r="BX116" i="2"/>
  <c r="BY116" i="2" s="1"/>
  <c r="BX359" i="2"/>
  <c r="BY359" i="2" s="1"/>
  <c r="AN359" i="2"/>
  <c r="BX335" i="2"/>
  <c r="BY335" i="2" s="1"/>
  <c r="BX299" i="2"/>
  <c r="BY299" i="2" s="1"/>
  <c r="BX293" i="2"/>
  <c r="BY293" i="2" s="1"/>
  <c r="AN293" i="2"/>
  <c r="BX257" i="2"/>
  <c r="BY257" i="2" s="1"/>
  <c r="AN213" i="2"/>
  <c r="BX213" i="2"/>
  <c r="BY213" i="2" s="1"/>
  <c r="BX195" i="2"/>
  <c r="BY195" i="2" s="1"/>
  <c r="AN195" i="2"/>
  <c r="BX184" i="2"/>
  <c r="BY184" i="2" s="1"/>
  <c r="AN184" i="2"/>
  <c r="AN138" i="2"/>
  <c r="BX138" i="2"/>
  <c r="BY138" i="2" s="1"/>
  <c r="BX88" i="2"/>
  <c r="BY88" i="2" s="1"/>
  <c r="AN88" i="2"/>
  <c r="AN240" i="2"/>
  <c r="BX240" i="2"/>
  <c r="BY240" i="2" s="1"/>
  <c r="AN200" i="2"/>
  <c r="BX200" i="2"/>
  <c r="BY200" i="2" s="1"/>
  <c r="BX136" i="2"/>
  <c r="BY136" i="2" s="1"/>
  <c r="AN136" i="2"/>
  <c r="AN75" i="2"/>
  <c r="BX75" i="2"/>
  <c r="BY75" i="2" s="1"/>
  <c r="AN60" i="2"/>
  <c r="BX60" i="2"/>
  <c r="BY60" i="2" s="1"/>
  <c r="AN53" i="2"/>
  <c r="BX53" i="2"/>
  <c r="BY53" i="2" s="1"/>
  <c r="BX276" i="2"/>
  <c r="BY276" i="2" s="1"/>
  <c r="BX151" i="2"/>
  <c r="BY151" i="2" s="1"/>
  <c r="AN272" i="2"/>
  <c r="BX272" i="2"/>
  <c r="BY272" i="2" s="1"/>
  <c r="AN230" i="2"/>
  <c r="BX230" i="2"/>
  <c r="BY230" i="2" s="1"/>
  <c r="AN155" i="2"/>
  <c r="BX155" i="2"/>
  <c r="BY155" i="2" s="1"/>
  <c r="BX140" i="2"/>
  <c r="BY140" i="2" s="1"/>
  <c r="AN140" i="2"/>
  <c r="BX105" i="2"/>
  <c r="BY105" i="2" s="1"/>
  <c r="AN105" i="2"/>
  <c r="AN68" i="2"/>
  <c r="BX68" i="2"/>
  <c r="BY68" i="2" s="1"/>
  <c r="BX35" i="2"/>
  <c r="BY35" i="2" s="1"/>
  <c r="AN35" i="2"/>
  <c r="BX384" i="2"/>
  <c r="BY384" i="2" s="1"/>
  <c r="BX209" i="2"/>
  <c r="BY209" i="2" s="1"/>
  <c r="BX128" i="2"/>
  <c r="BY128" i="2" s="1"/>
  <c r="BX332" i="2"/>
  <c r="BY332" i="2" s="1"/>
  <c r="AN199" i="2"/>
  <c r="BX199" i="2"/>
  <c r="BY199" i="2" s="1"/>
  <c r="BX179" i="2"/>
  <c r="BY179" i="2" s="1"/>
  <c r="BX134" i="2"/>
  <c r="BY134" i="2" s="1"/>
  <c r="BX16" i="2"/>
  <c r="BY16" i="2" s="1"/>
  <c r="BX39" i="2"/>
  <c r="BY39" i="2" s="1"/>
  <c r="BX66" i="2"/>
  <c r="BY66" i="2" s="1"/>
  <c r="BX48" i="2"/>
  <c r="BY48" i="2" s="1"/>
  <c r="BX24" i="2"/>
  <c r="BY24" i="2" s="1"/>
  <c r="BX77" i="2"/>
  <c r="BY77" i="2" s="1"/>
  <c r="BX71" i="2"/>
  <c r="BY71" i="2" s="1"/>
  <c r="BX64" i="2"/>
  <c r="BY64" i="2" s="1"/>
  <c r="BX33" i="2"/>
  <c r="BY33" i="2" s="1"/>
  <c r="BX52" i="2"/>
  <c r="BY52" i="2" s="1"/>
  <c r="BX36" i="2"/>
  <c r="BY36" i="2" s="1"/>
  <c r="BX131" i="2"/>
  <c r="BY131" i="2" s="1"/>
  <c r="BX65" i="2"/>
  <c r="BY65" i="2" s="1"/>
  <c r="BX239" i="2"/>
  <c r="BY239" i="2" s="1"/>
  <c r="AN498" i="2"/>
  <c r="BX498" i="2"/>
  <c r="BY498" i="2" s="1"/>
  <c r="BX476" i="2"/>
  <c r="BY476" i="2" s="1"/>
  <c r="AN476" i="2"/>
  <c r="BX472" i="2"/>
  <c r="BY472" i="2" s="1"/>
  <c r="AN472" i="2"/>
  <c r="AN462" i="2"/>
  <c r="BX462" i="2"/>
  <c r="BY462" i="2" s="1"/>
  <c r="BX435" i="2"/>
  <c r="BY435" i="2" s="1"/>
  <c r="AN435" i="2"/>
  <c r="BU365" i="2"/>
  <c r="BX365" i="2"/>
  <c r="BY365" i="2" s="1"/>
  <c r="BX341" i="2"/>
  <c r="BY341" i="2" s="1"/>
  <c r="AN341" i="2"/>
  <c r="BX373" i="2"/>
  <c r="BY373" i="2" s="1"/>
  <c r="AN373" i="2"/>
  <c r="AN336" i="2"/>
  <c r="BX336" i="2"/>
  <c r="BY336" i="2" s="1"/>
  <c r="BX322" i="2"/>
  <c r="BY322" i="2" s="1"/>
  <c r="AN322" i="2"/>
  <c r="BU317" i="2"/>
  <c r="BX317" i="2"/>
  <c r="BY317" i="2" s="1"/>
  <c r="AN441" i="2"/>
  <c r="BX441" i="2"/>
  <c r="BY441" i="2" s="1"/>
  <c r="AN426" i="2"/>
  <c r="BX426" i="2"/>
  <c r="BY426" i="2" s="1"/>
  <c r="AN251" i="2"/>
  <c r="BX251" i="2"/>
  <c r="BY251" i="2" s="1"/>
  <c r="BX346" i="2"/>
  <c r="BY346" i="2" s="1"/>
  <c r="BX284" i="2"/>
  <c r="BY284" i="2" s="1"/>
  <c r="BX250" i="2"/>
  <c r="BY250" i="2" s="1"/>
  <c r="AN250" i="2"/>
  <c r="BX220" i="2"/>
  <c r="BY220" i="2" s="1"/>
  <c r="AN220" i="2"/>
  <c r="AN430" i="2"/>
  <c r="BX430" i="2"/>
  <c r="BY430" i="2" s="1"/>
  <c r="BX377" i="2"/>
  <c r="BY377" i="2" s="1"/>
  <c r="AN377" i="2"/>
  <c r="BX328" i="2"/>
  <c r="BY328" i="2" s="1"/>
  <c r="AN328" i="2"/>
  <c r="AN289" i="2"/>
  <c r="BX289" i="2"/>
  <c r="BY289" i="2" s="1"/>
  <c r="BX369" i="2"/>
  <c r="BY369" i="2" s="1"/>
  <c r="AN338" i="2"/>
  <c r="BX338" i="2"/>
  <c r="BY338" i="2" s="1"/>
  <c r="BX273" i="2"/>
  <c r="BY273" i="2" s="1"/>
  <c r="AN197" i="2"/>
  <c r="BX197" i="2"/>
  <c r="BY197" i="2" s="1"/>
  <c r="AN183" i="2"/>
  <c r="BX183" i="2"/>
  <c r="BY183" i="2" s="1"/>
  <c r="AN167" i="2"/>
  <c r="BX167" i="2"/>
  <c r="BY167" i="2" s="1"/>
  <c r="BX353" i="2"/>
  <c r="BY353" i="2" s="1"/>
  <c r="AN353" i="2"/>
  <c r="BX342" i="2"/>
  <c r="BY342" i="2" s="1"/>
  <c r="AN314" i="2"/>
  <c r="BX314" i="2"/>
  <c r="BY314" i="2" s="1"/>
  <c r="AN249" i="2"/>
  <c r="BX249" i="2"/>
  <c r="BY249" i="2" s="1"/>
  <c r="BX189" i="2"/>
  <c r="BY189" i="2" s="1"/>
  <c r="AN189" i="2"/>
  <c r="BX173" i="2"/>
  <c r="BY173" i="2" s="1"/>
  <c r="AN173" i="2"/>
  <c r="AN146" i="2"/>
  <c r="BX146" i="2"/>
  <c r="BY146" i="2" s="1"/>
  <c r="BX433" i="2"/>
  <c r="BY433" i="2" s="1"/>
  <c r="BX262" i="2"/>
  <c r="BY262" i="2" s="1"/>
  <c r="AN235" i="2"/>
  <c r="BX235" i="2"/>
  <c r="BY235" i="2" s="1"/>
  <c r="AN219" i="2"/>
  <c r="BX219" i="2"/>
  <c r="BY219" i="2" s="1"/>
  <c r="BX163" i="2"/>
  <c r="BY163" i="2" s="1"/>
  <c r="AN163" i="2"/>
  <c r="BX153" i="2"/>
  <c r="BY153" i="2" s="1"/>
  <c r="AN153" i="2"/>
  <c r="BX107" i="2"/>
  <c r="BY107" i="2" s="1"/>
  <c r="AN107" i="2"/>
  <c r="BX331" i="2"/>
  <c r="BY331" i="2" s="1"/>
  <c r="AN196" i="2"/>
  <c r="BX196" i="2"/>
  <c r="BY196" i="2" s="1"/>
  <c r="BX145" i="2"/>
  <c r="BY145" i="2" s="1"/>
  <c r="BX120" i="2"/>
  <c r="BY120" i="2" s="1"/>
  <c r="AN95" i="2"/>
  <c r="BX95" i="2"/>
  <c r="BY95" i="2" s="1"/>
  <c r="BX72" i="2"/>
  <c r="BY72" i="2" s="1"/>
  <c r="AN72" i="2"/>
  <c r="AN56" i="2"/>
  <c r="BX56" i="2"/>
  <c r="BY56" i="2" s="1"/>
  <c r="AN49" i="2"/>
  <c r="BX49" i="2"/>
  <c r="BY49" i="2" s="1"/>
  <c r="AN19" i="2"/>
  <c r="BX19" i="2"/>
  <c r="BY19" i="2" s="1"/>
  <c r="BX392" i="2"/>
  <c r="BY392" i="2" s="1"/>
  <c r="BX229" i="2"/>
  <c r="BY229" i="2" s="1"/>
  <c r="AN132" i="2"/>
  <c r="BX132" i="2"/>
  <c r="BY132" i="2" s="1"/>
  <c r="AN100" i="2"/>
  <c r="BX100" i="2"/>
  <c r="BY100" i="2" s="1"/>
  <c r="AN21" i="2"/>
  <c r="BX21" i="2"/>
  <c r="BY21" i="2" s="1"/>
  <c r="BX176" i="2"/>
  <c r="BY176" i="2" s="1"/>
  <c r="BX125" i="2"/>
  <c r="BY125" i="2" s="1"/>
  <c r="AN125" i="2"/>
  <c r="BX110" i="2"/>
  <c r="BY110" i="2" s="1"/>
  <c r="AN110" i="2"/>
  <c r="BX283" i="2"/>
  <c r="BY283" i="2" s="1"/>
  <c r="BX83" i="2"/>
  <c r="BY83" i="2" s="1"/>
  <c r="BX84" i="2"/>
  <c r="BY84" i="2" s="1"/>
  <c r="AN177" i="2"/>
  <c r="BX177" i="2"/>
  <c r="BY177" i="2" s="1"/>
  <c r="AN351" i="2"/>
  <c r="BX351" i="2"/>
  <c r="BY351" i="2" s="1"/>
  <c r="AN300" i="2"/>
  <c r="BX300" i="2"/>
  <c r="BY300" i="2" s="1"/>
  <c r="AN216" i="2"/>
  <c r="BX216" i="2"/>
  <c r="BY216" i="2" s="1"/>
  <c r="BX364" i="2"/>
  <c r="BY364" i="2" s="1"/>
  <c r="AN364" i="2"/>
  <c r="AN296" i="2"/>
  <c r="BX296" i="2"/>
  <c r="BY296" i="2" s="1"/>
  <c r="AN362" i="2"/>
  <c r="BX362" i="2"/>
  <c r="BY362" i="2" s="1"/>
  <c r="BX221" i="2"/>
  <c r="BY221" i="2" s="1"/>
  <c r="AN221" i="2"/>
  <c r="AN121" i="2"/>
  <c r="BX121" i="2"/>
  <c r="BY121" i="2" s="1"/>
  <c r="AN349" i="2"/>
  <c r="BX349" i="2"/>
  <c r="BY349" i="2" s="1"/>
  <c r="AN258" i="2"/>
  <c r="BX258" i="2"/>
  <c r="BY258" i="2" s="1"/>
  <c r="BX509" i="2"/>
  <c r="BY509" i="2" s="1"/>
  <c r="AN509" i="2"/>
  <c r="AN495" i="2"/>
  <c r="BX495" i="2"/>
  <c r="BY495" i="2" s="1"/>
  <c r="BX467" i="2"/>
  <c r="BY467" i="2" s="1"/>
  <c r="AN467" i="2"/>
  <c r="BX520" i="2"/>
  <c r="BY520" i="2" s="1"/>
  <c r="AN520" i="2"/>
  <c r="BX504" i="2"/>
  <c r="BY504" i="2" s="1"/>
  <c r="AN504" i="2"/>
  <c r="BX502" i="2"/>
  <c r="BY502" i="2" s="1"/>
  <c r="AN502" i="2"/>
  <c r="AN491" i="2"/>
  <c r="BX491" i="2"/>
  <c r="BY491" i="2" s="1"/>
  <c r="AN497" i="2"/>
  <c r="BX497" i="2"/>
  <c r="BY497" i="2" s="1"/>
  <c r="AN387" i="2"/>
  <c r="BX387" i="2"/>
  <c r="BY387" i="2" s="1"/>
  <c r="BU442" i="2"/>
  <c r="BX442" i="2"/>
  <c r="BY442" i="2" s="1"/>
  <c r="AN417" i="2"/>
  <c r="BX417" i="2"/>
  <c r="BY417" i="2" s="1"/>
  <c r="AN388" i="2"/>
  <c r="BX388" i="2"/>
  <c r="BY388" i="2" s="1"/>
  <c r="AN451" i="2"/>
  <c r="BX451" i="2"/>
  <c r="BY451" i="2" s="1"/>
  <c r="AN437" i="2"/>
  <c r="BX437" i="2"/>
  <c r="BY437" i="2" s="1"/>
  <c r="BX375" i="2"/>
  <c r="BY375" i="2" s="1"/>
  <c r="AN375" i="2"/>
  <c r="AN489" i="2"/>
  <c r="BX489" i="2"/>
  <c r="BY489" i="2" s="1"/>
  <c r="AN363" i="2"/>
  <c r="BX363" i="2"/>
  <c r="BY363" i="2" s="1"/>
  <c r="AN327" i="2"/>
  <c r="BX327" i="2"/>
  <c r="BY327" i="2" s="1"/>
  <c r="BX298" i="2"/>
  <c r="BY298" i="2" s="1"/>
  <c r="AN298" i="2"/>
  <c r="BX256" i="2"/>
  <c r="BY256" i="2" s="1"/>
  <c r="AN256" i="2"/>
  <c r="AN455" i="2"/>
  <c r="BX455" i="2"/>
  <c r="BY455" i="2" s="1"/>
  <c r="AN519" i="2"/>
  <c r="BX519" i="2"/>
  <c r="BY519" i="2" s="1"/>
  <c r="BX500" i="2"/>
  <c r="BY500" i="2" s="1"/>
  <c r="AN500" i="2"/>
  <c r="BX471" i="2"/>
  <c r="BY471" i="2" s="1"/>
  <c r="AN471" i="2"/>
  <c r="BX487" i="2"/>
  <c r="BY487" i="2" s="1"/>
  <c r="AN487" i="2"/>
  <c r="AN508" i="2"/>
  <c r="BX508" i="2"/>
  <c r="BY508" i="2" s="1"/>
  <c r="BX450" i="2"/>
  <c r="BY450" i="2" s="1"/>
  <c r="AN450" i="2"/>
  <c r="AN460" i="2"/>
  <c r="BX460" i="2"/>
  <c r="BY460" i="2" s="1"/>
  <c r="AN496" i="2"/>
  <c r="BX496" i="2"/>
  <c r="BY496" i="2" s="1"/>
  <c r="AN479" i="2"/>
  <c r="BX479" i="2"/>
  <c r="BY479" i="2" s="1"/>
  <c r="AN443" i="2"/>
  <c r="BX443" i="2"/>
  <c r="BY443" i="2" s="1"/>
  <c r="AN425" i="2"/>
  <c r="BX425" i="2"/>
  <c r="BY425" i="2" s="1"/>
  <c r="BX414" i="2"/>
  <c r="BY414" i="2" s="1"/>
  <c r="AN414" i="2"/>
  <c r="AN406" i="2"/>
  <c r="BX406" i="2"/>
  <c r="BY406" i="2" s="1"/>
  <c r="BX461" i="2"/>
  <c r="BY461" i="2" s="1"/>
  <c r="BU440" i="2"/>
  <c r="BX440" i="2"/>
  <c r="BY440" i="2" s="1"/>
  <c r="AN413" i="2"/>
  <c r="BX413" i="2"/>
  <c r="BY413" i="2" s="1"/>
  <c r="BX401" i="2"/>
  <c r="BY401" i="2" s="1"/>
  <c r="AN401" i="2"/>
  <c r="BX395" i="2"/>
  <c r="BY395" i="2" s="1"/>
  <c r="AN395" i="2"/>
  <c r="AN434" i="2"/>
  <c r="BX434" i="2"/>
  <c r="BY434" i="2" s="1"/>
  <c r="AN420" i="2"/>
  <c r="BX420" i="2"/>
  <c r="BY420" i="2" s="1"/>
  <c r="AN391" i="2"/>
  <c r="BX391" i="2"/>
  <c r="BY391" i="2" s="1"/>
  <c r="AN478" i="2"/>
  <c r="BX478" i="2"/>
  <c r="BY478" i="2" s="1"/>
  <c r="BX382" i="2"/>
  <c r="BY382" i="2" s="1"/>
  <c r="AN312" i="2"/>
  <c r="BX312" i="2"/>
  <c r="BY312" i="2" s="1"/>
  <c r="BX274" i="2"/>
  <c r="BY274" i="2" s="1"/>
  <c r="AN274" i="2"/>
  <c r="BX211" i="2"/>
  <c r="BY211" i="2" s="1"/>
  <c r="AN211" i="2"/>
  <c r="BX432" i="2"/>
  <c r="BY432" i="2" s="1"/>
  <c r="BX412" i="2"/>
  <c r="BY412" i="2" s="1"/>
  <c r="BX330" i="2"/>
  <c r="BY330" i="2" s="1"/>
  <c r="AN330" i="2"/>
  <c r="BX316" i="2"/>
  <c r="BY316" i="2" s="1"/>
  <c r="AN316" i="2"/>
  <c r="BX261" i="2"/>
  <c r="BY261" i="2" s="1"/>
  <c r="AN261" i="2"/>
  <c r="BX223" i="2"/>
  <c r="BY223" i="2" s="1"/>
  <c r="AN223" i="2"/>
  <c r="BX380" i="2"/>
  <c r="BY380" i="2" s="1"/>
  <c r="AN380" i="2"/>
  <c r="AN315" i="2"/>
  <c r="BX315" i="2"/>
  <c r="BY315" i="2" s="1"/>
  <c r="AN267" i="2"/>
  <c r="BX267" i="2"/>
  <c r="BY267" i="2" s="1"/>
  <c r="BX248" i="2"/>
  <c r="BY248" i="2" s="1"/>
  <c r="AN248" i="2"/>
  <c r="AN234" i="2"/>
  <c r="BX234" i="2"/>
  <c r="BY234" i="2" s="1"/>
  <c r="AN218" i="2"/>
  <c r="BX218" i="2"/>
  <c r="BY218" i="2" s="1"/>
  <c r="BX204" i="2"/>
  <c r="BY204" i="2" s="1"/>
  <c r="AN204" i="2"/>
  <c r="AN198" i="2"/>
  <c r="BX198" i="2"/>
  <c r="BY198" i="2" s="1"/>
  <c r="AN186" i="2"/>
  <c r="BX186" i="2"/>
  <c r="BY186" i="2" s="1"/>
  <c r="BX162" i="2"/>
  <c r="BY162" i="2" s="1"/>
  <c r="AN162" i="2"/>
  <c r="BX372" i="2"/>
  <c r="BY372" i="2" s="1"/>
  <c r="AN357" i="2"/>
  <c r="BX357" i="2"/>
  <c r="BY357" i="2" s="1"/>
  <c r="BX313" i="2"/>
  <c r="BY313" i="2" s="1"/>
  <c r="AN313" i="2"/>
  <c r="BX302" i="2"/>
  <c r="BY302" i="2" s="1"/>
  <c r="BX288" i="2"/>
  <c r="BY288" i="2" s="1"/>
  <c r="AN288" i="2"/>
  <c r="AN282" i="2"/>
  <c r="BX282" i="2"/>
  <c r="BY282" i="2" s="1"/>
  <c r="BX247" i="2"/>
  <c r="BY247" i="2" s="1"/>
  <c r="AN247" i="2"/>
  <c r="BX217" i="2"/>
  <c r="BY217" i="2" s="1"/>
  <c r="AN217" i="2"/>
  <c r="AN207" i="2"/>
  <c r="BX207" i="2"/>
  <c r="BY207" i="2" s="1"/>
  <c r="BX175" i="2"/>
  <c r="BY175" i="2" s="1"/>
  <c r="AN175" i="2"/>
  <c r="BX168" i="2"/>
  <c r="BY168" i="2" s="1"/>
  <c r="AN168" i="2"/>
  <c r="BX397" i="2"/>
  <c r="BY397" i="2" s="1"/>
  <c r="BX368" i="2"/>
  <c r="BY368" i="2" s="1"/>
  <c r="AN297" i="2"/>
  <c r="BX297" i="2"/>
  <c r="BY297" i="2" s="1"/>
  <c r="AN329" i="2"/>
  <c r="BX329" i="2"/>
  <c r="BY329" i="2" s="1"/>
  <c r="BX227" i="2"/>
  <c r="BY227" i="2" s="1"/>
  <c r="BX194" i="2"/>
  <c r="BY194" i="2" s="1"/>
  <c r="BX182" i="2"/>
  <c r="BY182" i="2" s="1"/>
  <c r="AN143" i="2"/>
  <c r="BX143" i="2"/>
  <c r="BY143" i="2" s="1"/>
  <c r="BX127" i="2"/>
  <c r="BY127" i="2" s="1"/>
  <c r="AN127" i="2"/>
  <c r="BX96" i="2"/>
  <c r="BY96" i="2" s="1"/>
  <c r="AN96" i="2"/>
  <c r="BX323" i="2"/>
  <c r="BY323" i="2" s="1"/>
  <c r="AN323" i="2"/>
  <c r="AN309" i="2"/>
  <c r="BX309" i="2"/>
  <c r="BY309" i="2" s="1"/>
  <c r="BX295" i="2"/>
  <c r="BY295" i="2" s="1"/>
  <c r="BX233" i="2"/>
  <c r="BY233" i="2" s="1"/>
  <c r="AN154" i="2"/>
  <c r="BX154" i="2"/>
  <c r="BY154" i="2" s="1"/>
  <c r="BX345" i="2"/>
  <c r="BY345" i="2" s="1"/>
  <c r="BX311" i="2"/>
  <c r="BY311" i="2" s="1"/>
  <c r="AN206" i="2"/>
  <c r="BX206" i="2"/>
  <c r="BY206" i="2" s="1"/>
  <c r="AN190" i="2"/>
  <c r="BX190" i="2"/>
  <c r="BY190" i="2" s="1"/>
  <c r="AN152" i="2"/>
  <c r="BX152" i="2"/>
  <c r="BY152" i="2" s="1"/>
  <c r="AN119" i="2"/>
  <c r="BX119" i="2"/>
  <c r="BY119" i="2" s="1"/>
  <c r="BX170" i="2"/>
  <c r="BY170" i="2" s="1"/>
  <c r="BX108" i="2"/>
  <c r="BY108" i="2" s="1"/>
  <c r="AN108" i="2"/>
  <c r="BX78" i="2"/>
  <c r="BY78" i="2" s="1"/>
  <c r="AN78" i="2"/>
  <c r="AN80" i="2"/>
  <c r="BX80" i="2"/>
  <c r="BY80" i="2" s="1"/>
  <c r="BX305" i="2"/>
  <c r="BY305" i="2" s="1"/>
  <c r="BX114" i="2"/>
  <c r="BY114" i="2" s="1"/>
  <c r="AN114" i="2"/>
  <c r="BX61" i="2"/>
  <c r="BY61" i="2" s="1"/>
  <c r="AN61" i="2"/>
  <c r="BX294" i="2"/>
  <c r="BY294" i="2" s="1"/>
  <c r="AN294" i="2"/>
  <c r="BX149" i="2"/>
  <c r="BY149" i="2" s="1"/>
  <c r="BX102" i="2"/>
  <c r="BY102" i="2" s="1"/>
  <c r="AN97" i="2"/>
  <c r="BX97" i="2"/>
  <c r="BY97" i="2" s="1"/>
  <c r="AN43" i="2"/>
  <c r="BX43" i="2"/>
  <c r="BY43" i="2" s="1"/>
  <c r="AN14" i="2"/>
  <c r="BX14" i="2"/>
  <c r="BY14" i="2" s="1"/>
  <c r="BX212" i="2"/>
  <c r="BY212" i="2" s="1"/>
  <c r="AN174" i="2"/>
  <c r="BX174" i="2"/>
  <c r="BY174" i="2" s="1"/>
  <c r="BX122" i="2"/>
  <c r="BY122" i="2" s="1"/>
  <c r="BX98" i="2"/>
  <c r="BY98" i="2" s="1"/>
  <c r="AN98" i="2"/>
  <c r="BX38" i="2"/>
  <c r="BY38" i="2" s="1"/>
  <c r="AN38" i="2"/>
  <c r="BX144" i="2"/>
  <c r="BY144" i="2" s="1"/>
  <c r="BX46" i="2"/>
  <c r="BY46" i="2" s="1"/>
  <c r="BX30" i="2"/>
  <c r="BY30" i="2" s="1"/>
  <c r="BX20" i="2"/>
  <c r="BY20" i="2" s="1"/>
  <c r="BX76" i="2"/>
  <c r="BY76" i="2" s="1"/>
  <c r="BX59" i="2"/>
  <c r="BY59" i="2" s="1"/>
  <c r="BX42" i="2"/>
  <c r="BY42" i="2" s="1"/>
  <c r="BX55" i="2"/>
  <c r="BY55" i="2" s="1"/>
  <c r="BX44" i="2"/>
  <c r="BY44" i="2" s="1"/>
  <c r="BX34" i="2"/>
  <c r="BY34" i="2" s="1"/>
  <c r="BX228" i="2"/>
  <c r="BY228" i="2" s="1"/>
  <c r="AN166" i="2"/>
  <c r="BX166" i="2"/>
  <c r="BY166" i="2" s="1"/>
  <c r="BX115" i="2"/>
  <c r="BY115" i="2" s="1"/>
  <c r="BX94" i="2"/>
  <c r="BY94" i="2" s="1"/>
  <c r="AN63" i="2"/>
  <c r="BX63" i="2"/>
  <c r="BY63" i="2" s="1"/>
  <c r="BX27" i="2"/>
  <c r="BY27" i="2" s="1"/>
  <c r="AN27" i="2"/>
  <c r="BX180" i="2"/>
  <c r="BY180" i="2" s="1"/>
  <c r="AN150" i="2"/>
  <c r="BX150" i="2"/>
  <c r="BY150" i="2" s="1"/>
  <c r="BX424" i="2"/>
  <c r="BY424" i="2" s="1"/>
  <c r="AN135" i="2"/>
  <c r="BX135" i="2"/>
  <c r="BY135" i="2" s="1"/>
  <c r="AN164" i="2"/>
  <c r="BX164" i="2"/>
  <c r="BY164" i="2" s="1"/>
  <c r="AN113" i="2"/>
  <c r="BX113" i="2"/>
  <c r="BY113" i="2" s="1"/>
  <c r="AN37" i="2"/>
  <c r="BX37" i="2"/>
  <c r="BY37" i="2" s="1"/>
  <c r="BX74" i="2"/>
  <c r="BY74" i="2" s="1"/>
  <c r="BX104" i="2"/>
  <c r="BY104" i="2" s="1"/>
  <c r="BX79" i="2"/>
  <c r="BY79" i="2" s="1"/>
  <c r="BX141" i="2"/>
  <c r="BY141" i="2" s="1"/>
  <c r="BX54" i="2"/>
  <c r="BY54" i="2" s="1"/>
  <c r="O176" i="1"/>
  <c r="S176" i="1"/>
  <c r="W176" i="1"/>
  <c r="AA176" i="1"/>
  <c r="AE176" i="1"/>
  <c r="AI176" i="1"/>
  <c r="AL176" i="1"/>
  <c r="AR176" i="1"/>
  <c r="AV176" i="1"/>
  <c r="AZ176" i="1"/>
  <c r="BD176" i="1"/>
  <c r="BH176" i="1"/>
  <c r="BL176" i="1"/>
  <c r="BP176" i="1"/>
  <c r="BS176" i="1"/>
  <c r="AM176" i="1" l="1"/>
  <c r="AN176" i="1" s="1"/>
  <c r="BT176" i="1"/>
  <c r="BU176" i="1" s="1"/>
  <c r="BX176" i="1" l="1"/>
  <c r="BY176" i="1" s="1"/>
  <c r="BP590" i="1"/>
  <c r="BL590" i="1"/>
  <c r="BD590" i="1"/>
  <c r="AI590" i="1"/>
  <c r="AE590" i="1"/>
  <c r="AA590" i="1"/>
  <c r="W590" i="1"/>
  <c r="S590" i="1"/>
  <c r="O590" i="1"/>
  <c r="K590" i="1"/>
  <c r="BP589" i="1"/>
  <c r="BL589" i="1"/>
  <c r="BH589" i="1"/>
  <c r="BD589" i="1"/>
  <c r="AZ589" i="1"/>
  <c r="AV589" i="1"/>
  <c r="AR589" i="1"/>
  <c r="AI589" i="1"/>
  <c r="AE589" i="1"/>
  <c r="AA589" i="1"/>
  <c r="W589" i="1"/>
  <c r="S589" i="1"/>
  <c r="O589" i="1"/>
  <c r="BP588" i="1"/>
  <c r="BL588" i="1"/>
  <c r="BH588" i="1"/>
  <c r="BD588" i="1"/>
  <c r="AZ588" i="1"/>
  <c r="AV588" i="1"/>
  <c r="AR588" i="1"/>
  <c r="AI588" i="1"/>
  <c r="AE588" i="1"/>
  <c r="AA588" i="1"/>
  <c r="W588" i="1"/>
  <c r="S588" i="1"/>
  <c r="O588" i="1"/>
  <c r="K588" i="1"/>
  <c r="BP587" i="1"/>
  <c r="BL587" i="1"/>
  <c r="BH587" i="1"/>
  <c r="BD587" i="1"/>
  <c r="AZ587" i="1"/>
  <c r="AV587" i="1"/>
  <c r="AR587" i="1"/>
  <c r="AI587" i="1"/>
  <c r="AE587" i="1"/>
  <c r="AA587" i="1"/>
  <c r="W587" i="1"/>
  <c r="S587" i="1"/>
  <c r="O587" i="1"/>
  <c r="K587" i="1"/>
  <c r="BP586" i="1"/>
  <c r="BL586" i="1"/>
  <c r="BH586" i="1"/>
  <c r="BD586" i="1"/>
  <c r="AZ586" i="1"/>
  <c r="AV586" i="1"/>
  <c r="AR586" i="1"/>
  <c r="AI586" i="1"/>
  <c r="AE586" i="1"/>
  <c r="AA586" i="1"/>
  <c r="W586" i="1"/>
  <c r="S586" i="1"/>
  <c r="O586" i="1"/>
  <c r="BP585" i="1"/>
  <c r="BL585" i="1"/>
  <c r="BH585" i="1"/>
  <c r="BD585" i="1"/>
  <c r="AZ585" i="1"/>
  <c r="AV585" i="1"/>
  <c r="AR585" i="1"/>
  <c r="AI585" i="1"/>
  <c r="AE585" i="1"/>
  <c r="AA585" i="1"/>
  <c r="W585" i="1"/>
  <c r="S585" i="1"/>
  <c r="O585" i="1"/>
  <c r="BP584" i="1"/>
  <c r="BL584" i="1"/>
  <c r="BH584" i="1"/>
  <c r="BD584" i="1"/>
  <c r="AZ584" i="1"/>
  <c r="AV584" i="1"/>
  <c r="AR584" i="1"/>
  <c r="AI584" i="1"/>
  <c r="AE584" i="1"/>
  <c r="AA584" i="1"/>
  <c r="W584" i="1"/>
  <c r="S584" i="1"/>
  <c r="O584" i="1"/>
  <c r="BP583" i="1"/>
  <c r="BL583" i="1"/>
  <c r="BH583" i="1"/>
  <c r="BD583" i="1"/>
  <c r="AZ583" i="1"/>
  <c r="AV583" i="1"/>
  <c r="AR583" i="1"/>
  <c r="AI583" i="1"/>
  <c r="AE583" i="1"/>
  <c r="AA583" i="1"/>
  <c r="W583" i="1"/>
  <c r="S583" i="1"/>
  <c r="O583" i="1"/>
  <c r="BP582" i="1"/>
  <c r="BL582" i="1"/>
  <c r="BH582" i="1"/>
  <c r="BD582" i="1"/>
  <c r="AZ582" i="1"/>
  <c r="AV582" i="1"/>
  <c r="AR582" i="1"/>
  <c r="AI582" i="1"/>
  <c r="AE582" i="1"/>
  <c r="AA582" i="1"/>
  <c r="W582" i="1"/>
  <c r="S582" i="1"/>
  <c r="O582" i="1"/>
  <c r="BP581" i="1"/>
  <c r="BL581" i="1"/>
  <c r="BH581" i="1"/>
  <c r="BD581" i="1"/>
  <c r="AZ581" i="1"/>
  <c r="AV581" i="1"/>
  <c r="AR581" i="1"/>
  <c r="AI581" i="1"/>
  <c r="AE581" i="1"/>
  <c r="AA581" i="1"/>
  <c r="W581" i="1"/>
  <c r="S581" i="1"/>
  <c r="O581" i="1"/>
  <c r="K581" i="1"/>
  <c r="BP580" i="1"/>
  <c r="BL580" i="1"/>
  <c r="BH580" i="1"/>
  <c r="BD580" i="1"/>
  <c r="AZ580" i="1"/>
  <c r="AV580" i="1"/>
  <c r="AR580" i="1"/>
  <c r="AI580" i="1"/>
  <c r="AE580" i="1"/>
  <c r="AA580" i="1"/>
  <c r="W580" i="1"/>
  <c r="S580" i="1"/>
  <c r="O580" i="1"/>
  <c r="BP579" i="1"/>
  <c r="BL579" i="1"/>
  <c r="BH579" i="1"/>
  <c r="BD579" i="1"/>
  <c r="AZ579" i="1"/>
  <c r="AV579" i="1"/>
  <c r="AR579" i="1"/>
  <c r="AI579" i="1"/>
  <c r="AE579" i="1"/>
  <c r="AA579" i="1"/>
  <c r="W579" i="1"/>
  <c r="S579" i="1"/>
  <c r="O579" i="1"/>
  <c r="K579" i="1"/>
  <c r="BP578" i="1"/>
  <c r="BL578" i="1"/>
  <c r="BH578" i="1"/>
  <c r="BD578" i="1"/>
  <c r="AZ578" i="1"/>
  <c r="AV578" i="1"/>
  <c r="AR578" i="1"/>
  <c r="AI578" i="1"/>
  <c r="AE578" i="1"/>
  <c r="AA578" i="1"/>
  <c r="W578" i="1"/>
  <c r="S578" i="1"/>
  <c r="O578" i="1"/>
  <c r="BP577" i="1"/>
  <c r="BL577" i="1"/>
  <c r="BH577" i="1"/>
  <c r="BD577" i="1"/>
  <c r="AZ577" i="1"/>
  <c r="AV577" i="1"/>
  <c r="AR577" i="1"/>
  <c r="AI577" i="1"/>
  <c r="AE577" i="1"/>
  <c r="AA577" i="1"/>
  <c r="W577" i="1"/>
  <c r="S577" i="1"/>
  <c r="O577" i="1"/>
  <c r="BP576" i="1"/>
  <c r="BL576" i="1"/>
  <c r="BH576" i="1"/>
  <c r="BD576" i="1"/>
  <c r="AZ576" i="1"/>
  <c r="AV576" i="1"/>
  <c r="AR576" i="1"/>
  <c r="AI576" i="1"/>
  <c r="AE576" i="1"/>
  <c r="AA576" i="1"/>
  <c r="W576" i="1"/>
  <c r="S576" i="1"/>
  <c r="O576" i="1"/>
  <c r="BP575" i="1"/>
  <c r="BL575" i="1"/>
  <c r="BH575" i="1"/>
  <c r="BD575" i="1"/>
  <c r="AZ575" i="1"/>
  <c r="AV575" i="1"/>
  <c r="AR575" i="1"/>
  <c r="AI575" i="1"/>
  <c r="AE575" i="1"/>
  <c r="AA575" i="1"/>
  <c r="W575" i="1"/>
  <c r="S575" i="1"/>
  <c r="O575" i="1"/>
  <c r="BP574" i="1"/>
  <c r="BL574" i="1"/>
  <c r="BH574" i="1"/>
  <c r="BD574" i="1"/>
  <c r="AZ574" i="1"/>
  <c r="AV574" i="1"/>
  <c r="AR574" i="1"/>
  <c r="AI574" i="1"/>
  <c r="AE574" i="1"/>
  <c r="AA574" i="1"/>
  <c r="W574" i="1"/>
  <c r="S574" i="1"/>
  <c r="O574" i="1"/>
  <c r="K574" i="1"/>
  <c r="BP573" i="1"/>
  <c r="BL573" i="1"/>
  <c r="BH573" i="1"/>
  <c r="BD573" i="1"/>
  <c r="AZ573" i="1"/>
  <c r="AV573" i="1"/>
  <c r="AR573" i="1"/>
  <c r="AI573" i="1"/>
  <c r="AE573" i="1"/>
  <c r="AA573" i="1"/>
  <c r="W573" i="1"/>
  <c r="S573" i="1"/>
  <c r="O573" i="1"/>
  <c r="BP572" i="1"/>
  <c r="BL572" i="1"/>
  <c r="BH572" i="1"/>
  <c r="BD572" i="1"/>
  <c r="AZ572" i="1"/>
  <c r="AV572" i="1"/>
  <c r="AR572" i="1"/>
  <c r="AI572" i="1"/>
  <c r="AE572" i="1"/>
  <c r="AA572" i="1"/>
  <c r="W572" i="1"/>
  <c r="S572" i="1"/>
  <c r="O572" i="1"/>
  <c r="K572" i="1"/>
  <c r="BP571" i="1"/>
  <c r="BL571" i="1"/>
  <c r="BH571" i="1"/>
  <c r="BD571" i="1"/>
  <c r="AZ571" i="1"/>
  <c r="AV571" i="1"/>
  <c r="AR571" i="1"/>
  <c r="AI571" i="1"/>
  <c r="AE571" i="1"/>
  <c r="AA571" i="1"/>
  <c r="W571" i="1"/>
  <c r="S571" i="1"/>
  <c r="O571" i="1"/>
  <c r="K571" i="1"/>
  <c r="BP570" i="1"/>
  <c r="BL570" i="1"/>
  <c r="BH570" i="1"/>
  <c r="BD570" i="1"/>
  <c r="AZ570" i="1"/>
  <c r="AV570" i="1"/>
  <c r="AR570" i="1"/>
  <c r="AI570" i="1"/>
  <c r="AE570" i="1"/>
  <c r="AA570" i="1"/>
  <c r="W570" i="1"/>
  <c r="S570" i="1"/>
  <c r="O570" i="1"/>
  <c r="K570" i="1"/>
  <c r="BP569" i="1"/>
  <c r="BL569" i="1"/>
  <c r="BH569" i="1"/>
  <c r="BD569" i="1"/>
  <c r="AZ569" i="1"/>
  <c r="AV569" i="1"/>
  <c r="AR569" i="1"/>
  <c r="AI569" i="1"/>
  <c r="AE569" i="1"/>
  <c r="AA569" i="1"/>
  <c r="W569" i="1"/>
  <c r="S569" i="1"/>
  <c r="O569" i="1"/>
  <c r="K569" i="1"/>
  <c r="BP568" i="1"/>
  <c r="BL568" i="1"/>
  <c r="BH568" i="1"/>
  <c r="BD568" i="1"/>
  <c r="AZ568" i="1"/>
  <c r="AV568" i="1"/>
  <c r="AI568" i="1"/>
  <c r="AE568" i="1"/>
  <c r="AA568" i="1"/>
  <c r="W568" i="1"/>
  <c r="S568" i="1"/>
  <c r="O568" i="1"/>
  <c r="K568" i="1"/>
  <c r="BP567" i="1"/>
  <c r="BL567" i="1"/>
  <c r="BH567" i="1"/>
  <c r="BD567" i="1"/>
  <c r="AZ567" i="1"/>
  <c r="AV567" i="1"/>
  <c r="AR567" i="1"/>
  <c r="AI567" i="1"/>
  <c r="AE567" i="1"/>
  <c r="AA567" i="1"/>
  <c r="W567" i="1"/>
  <c r="S567" i="1"/>
  <c r="O567" i="1"/>
  <c r="K567" i="1"/>
  <c r="BP566" i="1"/>
  <c r="BL566" i="1"/>
  <c r="BH566" i="1"/>
  <c r="BD566" i="1"/>
  <c r="AZ566" i="1"/>
  <c r="AV566" i="1"/>
  <c r="AR566" i="1"/>
  <c r="AI566" i="1"/>
  <c r="AE566" i="1"/>
  <c r="AA566" i="1"/>
  <c r="W566" i="1"/>
  <c r="S566" i="1"/>
  <c r="O566" i="1"/>
  <c r="K566" i="1"/>
  <c r="BP565" i="1"/>
  <c r="BL565" i="1"/>
  <c r="BH565" i="1"/>
  <c r="BD565" i="1"/>
  <c r="AZ565" i="1"/>
  <c r="AV565" i="1"/>
  <c r="AR565" i="1"/>
  <c r="AI565" i="1"/>
  <c r="AE565" i="1"/>
  <c r="AA565" i="1"/>
  <c r="W565" i="1"/>
  <c r="S565" i="1"/>
  <c r="O565" i="1"/>
  <c r="K565" i="1"/>
  <c r="BP564" i="1"/>
  <c r="BL564" i="1"/>
  <c r="BH564" i="1"/>
  <c r="BD564" i="1"/>
  <c r="AZ564" i="1"/>
  <c r="AV564" i="1"/>
  <c r="AR564" i="1"/>
  <c r="AI564" i="1"/>
  <c r="AE564" i="1"/>
  <c r="AA564" i="1"/>
  <c r="W564" i="1"/>
  <c r="S564" i="1"/>
  <c r="O564" i="1"/>
  <c r="K564" i="1"/>
  <c r="BP563" i="1"/>
  <c r="BL563" i="1"/>
  <c r="BH563" i="1"/>
  <c r="BD563" i="1"/>
  <c r="AZ563" i="1"/>
  <c r="AV563" i="1"/>
  <c r="AR563" i="1"/>
  <c r="AI563" i="1"/>
  <c r="AE563" i="1"/>
  <c r="AA563" i="1"/>
  <c r="W563" i="1"/>
  <c r="S563" i="1"/>
  <c r="O563" i="1"/>
  <c r="BP562" i="1"/>
  <c r="BL562" i="1"/>
  <c r="BH562" i="1"/>
  <c r="BD562" i="1"/>
  <c r="AZ562" i="1"/>
  <c r="AV562" i="1"/>
  <c r="AR562" i="1"/>
  <c r="AI562" i="1"/>
  <c r="AE562" i="1"/>
  <c r="AA562" i="1"/>
  <c r="W562" i="1"/>
  <c r="S562" i="1"/>
  <c r="O562" i="1"/>
  <c r="BP561" i="1"/>
  <c r="BL561" i="1"/>
  <c r="BH561" i="1"/>
  <c r="BD561" i="1"/>
  <c r="AZ561" i="1"/>
  <c r="AV561" i="1"/>
  <c r="AR561" i="1"/>
  <c r="AI561" i="1"/>
  <c r="AE561" i="1"/>
  <c r="AA561" i="1"/>
  <c r="W561" i="1"/>
  <c r="S561" i="1"/>
  <c r="O561" i="1"/>
  <c r="BP560" i="1"/>
  <c r="BL560" i="1"/>
  <c r="BH560" i="1"/>
  <c r="BD560" i="1"/>
  <c r="AZ560" i="1"/>
  <c r="AV560" i="1"/>
  <c r="AR560" i="1"/>
  <c r="AI560" i="1"/>
  <c r="AE560" i="1"/>
  <c r="AA560" i="1"/>
  <c r="W560" i="1"/>
  <c r="S560" i="1"/>
  <c r="O560" i="1"/>
  <c r="BP559" i="1"/>
  <c r="BL559" i="1"/>
  <c r="BH559" i="1"/>
  <c r="BD559" i="1"/>
  <c r="AZ559" i="1"/>
  <c r="AV559" i="1"/>
  <c r="AR559" i="1"/>
  <c r="AI559" i="1"/>
  <c r="AE559" i="1"/>
  <c r="AA559" i="1"/>
  <c r="W559" i="1"/>
  <c r="S559" i="1"/>
  <c r="O559" i="1"/>
  <c r="BP558" i="1"/>
  <c r="BL558" i="1"/>
  <c r="BH558" i="1"/>
  <c r="BD558" i="1"/>
  <c r="AZ558" i="1"/>
  <c r="AV558" i="1"/>
  <c r="AR558" i="1"/>
  <c r="AI558" i="1"/>
  <c r="AE558" i="1"/>
  <c r="AA558" i="1"/>
  <c r="W558" i="1"/>
  <c r="S558" i="1"/>
  <c r="O558" i="1"/>
  <c r="BP557" i="1"/>
  <c r="BL557" i="1"/>
  <c r="BH557" i="1"/>
  <c r="BD557" i="1"/>
  <c r="AV557" i="1"/>
  <c r="AR557" i="1"/>
  <c r="AI557" i="1"/>
  <c r="AE557" i="1"/>
  <c r="AA557" i="1"/>
  <c r="W557" i="1"/>
  <c r="S557" i="1"/>
  <c r="O557" i="1"/>
  <c r="BP556" i="1"/>
  <c r="BL556" i="1"/>
  <c r="BH556" i="1"/>
  <c r="BD556" i="1"/>
  <c r="AZ556" i="1"/>
  <c r="AV556" i="1"/>
  <c r="AR556" i="1"/>
  <c r="AI556" i="1"/>
  <c r="AE556" i="1"/>
  <c r="AA556" i="1"/>
  <c r="W556" i="1"/>
  <c r="S556" i="1"/>
  <c r="O556" i="1"/>
  <c r="K556" i="1"/>
  <c r="BP555" i="1"/>
  <c r="BL555" i="1"/>
  <c r="BH555" i="1"/>
  <c r="BD555" i="1"/>
  <c r="AZ555" i="1"/>
  <c r="AV555" i="1"/>
  <c r="AR555" i="1"/>
  <c r="AI555" i="1"/>
  <c r="AE555" i="1"/>
  <c r="AA555" i="1"/>
  <c r="W555" i="1"/>
  <c r="S555" i="1"/>
  <c r="O555" i="1"/>
  <c r="K555" i="1"/>
  <c r="BP554" i="1"/>
  <c r="BL554" i="1"/>
  <c r="BH554" i="1"/>
  <c r="BD554" i="1"/>
  <c r="AZ554" i="1"/>
  <c r="AV554" i="1"/>
  <c r="AR554" i="1"/>
  <c r="AI554" i="1"/>
  <c r="AE554" i="1"/>
  <c r="AA554" i="1"/>
  <c r="W554" i="1"/>
  <c r="S554" i="1"/>
  <c r="O554" i="1"/>
  <c r="BP553" i="1"/>
  <c r="BL553" i="1"/>
  <c r="BH553" i="1"/>
  <c r="BD553" i="1"/>
  <c r="AZ553" i="1"/>
  <c r="AV553" i="1"/>
  <c r="AR553" i="1"/>
  <c r="AI553" i="1"/>
  <c r="AE553" i="1"/>
  <c r="AA553" i="1"/>
  <c r="W553" i="1"/>
  <c r="S553" i="1"/>
  <c r="O553" i="1"/>
  <c r="BP552" i="1"/>
  <c r="BL552" i="1"/>
  <c r="BH552" i="1"/>
  <c r="BD552" i="1"/>
  <c r="AZ552" i="1"/>
  <c r="AV552" i="1"/>
  <c r="AR552" i="1"/>
  <c r="AI552" i="1"/>
  <c r="AE552" i="1"/>
  <c r="AA552" i="1"/>
  <c r="W552" i="1"/>
  <c r="S552" i="1"/>
  <c r="O552" i="1"/>
  <c r="BP551" i="1"/>
  <c r="BL551" i="1"/>
  <c r="BH551" i="1"/>
  <c r="BD551" i="1"/>
  <c r="AV551" i="1"/>
  <c r="AI551" i="1"/>
  <c r="AE551" i="1"/>
  <c r="AA551" i="1"/>
  <c r="W551" i="1"/>
  <c r="S551" i="1"/>
  <c r="O551" i="1"/>
  <c r="K551" i="1"/>
  <c r="BP550" i="1"/>
  <c r="BL550" i="1"/>
  <c r="BH550" i="1"/>
  <c r="BD550" i="1"/>
  <c r="AZ550" i="1"/>
  <c r="AV550" i="1"/>
  <c r="AR550" i="1"/>
  <c r="AI550" i="1"/>
  <c r="AE550" i="1"/>
  <c r="AA550" i="1"/>
  <c r="W550" i="1"/>
  <c r="S550" i="1"/>
  <c r="O550" i="1"/>
  <c r="K550" i="1"/>
  <c r="BP549" i="1"/>
  <c r="BL549" i="1"/>
  <c r="BH549" i="1"/>
  <c r="BD549" i="1"/>
  <c r="AV549" i="1"/>
  <c r="AI549" i="1"/>
  <c r="AE549" i="1"/>
  <c r="AA549" i="1"/>
  <c r="W549" i="1"/>
  <c r="S549" i="1"/>
  <c r="O549" i="1"/>
  <c r="K549" i="1"/>
  <c r="BP548" i="1"/>
  <c r="BL548" i="1"/>
  <c r="BH548" i="1"/>
  <c r="BD548" i="1"/>
  <c r="AZ548" i="1"/>
  <c r="AV548" i="1"/>
  <c r="AR548" i="1"/>
  <c r="AI548" i="1"/>
  <c r="AE548" i="1"/>
  <c r="AA548" i="1"/>
  <c r="W548" i="1"/>
  <c r="S548" i="1"/>
  <c r="O548" i="1"/>
  <c r="K548" i="1"/>
  <c r="BP547" i="1"/>
  <c r="BL547" i="1"/>
  <c r="BH547" i="1"/>
  <c r="BD547" i="1"/>
  <c r="AZ547" i="1"/>
  <c r="AV547" i="1"/>
  <c r="AR547" i="1"/>
  <c r="AI547" i="1"/>
  <c r="AE547" i="1"/>
  <c r="AA547" i="1"/>
  <c r="W547" i="1"/>
  <c r="S547" i="1"/>
  <c r="O547" i="1"/>
  <c r="K547" i="1"/>
  <c r="BP546" i="1"/>
  <c r="BL546" i="1"/>
  <c r="BH546" i="1"/>
  <c r="BD546" i="1"/>
  <c r="AZ546" i="1"/>
  <c r="AV546" i="1"/>
  <c r="AR546" i="1"/>
  <c r="AI546" i="1"/>
  <c r="AE546" i="1"/>
  <c r="AA546" i="1"/>
  <c r="W546" i="1"/>
  <c r="S546" i="1"/>
  <c r="O546" i="1"/>
  <c r="BP545" i="1"/>
  <c r="BL545" i="1"/>
  <c r="BH545" i="1"/>
  <c r="BD545" i="1"/>
  <c r="AZ545" i="1"/>
  <c r="AV545" i="1"/>
  <c r="AR545" i="1"/>
  <c r="AI545" i="1"/>
  <c r="AE545" i="1"/>
  <c r="AA545" i="1"/>
  <c r="W545" i="1"/>
  <c r="S545" i="1"/>
  <c r="O545" i="1"/>
  <c r="K545" i="1"/>
  <c r="BP544" i="1"/>
  <c r="BL544" i="1"/>
  <c r="BH544" i="1"/>
  <c r="BD544" i="1"/>
  <c r="AZ544" i="1"/>
  <c r="AV544" i="1"/>
  <c r="AR544" i="1"/>
  <c r="AI544" i="1"/>
  <c r="AE544" i="1"/>
  <c r="AA544" i="1"/>
  <c r="W544" i="1"/>
  <c r="S544" i="1"/>
  <c r="O544" i="1"/>
  <c r="K544" i="1"/>
  <c r="BP543" i="1"/>
  <c r="BL543" i="1"/>
  <c r="BH543" i="1"/>
  <c r="BD543" i="1"/>
  <c r="AZ543" i="1"/>
  <c r="AV543" i="1"/>
  <c r="AR543" i="1"/>
  <c r="AI543" i="1"/>
  <c r="AE543" i="1"/>
  <c r="AA543" i="1"/>
  <c r="W543" i="1"/>
  <c r="S543" i="1"/>
  <c r="O543" i="1"/>
  <c r="K543" i="1"/>
  <c r="BP542" i="1"/>
  <c r="BL542" i="1"/>
  <c r="BH542" i="1"/>
  <c r="BD542" i="1"/>
  <c r="AZ542" i="1"/>
  <c r="AV542" i="1"/>
  <c r="AR542" i="1"/>
  <c r="AI542" i="1"/>
  <c r="AE542" i="1"/>
  <c r="AA542" i="1"/>
  <c r="W542" i="1"/>
  <c r="S542" i="1"/>
  <c r="O542" i="1"/>
  <c r="BP541" i="1"/>
  <c r="BL541" i="1"/>
  <c r="BH541" i="1"/>
  <c r="BD541" i="1"/>
  <c r="AZ541" i="1"/>
  <c r="AV541" i="1"/>
  <c r="AR541" i="1"/>
  <c r="AI541" i="1"/>
  <c r="AE541" i="1"/>
  <c r="AA541" i="1"/>
  <c r="W541" i="1"/>
  <c r="S541" i="1"/>
  <c r="O541" i="1"/>
  <c r="BP540" i="1"/>
  <c r="BL540" i="1"/>
  <c r="BH540" i="1"/>
  <c r="BD540" i="1"/>
  <c r="AZ540" i="1"/>
  <c r="AV540" i="1"/>
  <c r="AR540" i="1"/>
  <c r="AI540" i="1"/>
  <c r="AE540" i="1"/>
  <c r="AA540" i="1"/>
  <c r="W540" i="1"/>
  <c r="S540" i="1"/>
  <c r="O540" i="1"/>
  <c r="BP539" i="1"/>
  <c r="BL539" i="1"/>
  <c r="BH539" i="1"/>
  <c r="BD539" i="1"/>
  <c r="AI539" i="1"/>
  <c r="AE539" i="1"/>
  <c r="AA539" i="1"/>
  <c r="W539" i="1"/>
  <c r="S539" i="1"/>
  <c r="O539" i="1"/>
  <c r="K539" i="1"/>
  <c r="BP538" i="1"/>
  <c r="BL538" i="1"/>
  <c r="BH538" i="1"/>
  <c r="BD538" i="1"/>
  <c r="AZ538" i="1"/>
  <c r="AV538" i="1"/>
  <c r="AR538" i="1"/>
  <c r="AI538" i="1"/>
  <c r="AE538" i="1"/>
  <c r="AA538" i="1"/>
  <c r="W538" i="1"/>
  <c r="S538" i="1"/>
  <c r="O538" i="1"/>
  <c r="K538" i="1"/>
  <c r="BP537" i="1"/>
  <c r="BL537" i="1"/>
  <c r="BH537" i="1"/>
  <c r="BD537" i="1"/>
  <c r="AI537" i="1"/>
  <c r="AE537" i="1"/>
  <c r="AA537" i="1"/>
  <c r="W537" i="1"/>
  <c r="S537" i="1"/>
  <c r="O537" i="1"/>
  <c r="K537" i="1"/>
  <c r="BS536" i="1"/>
  <c r="BP536" i="1"/>
  <c r="BL536" i="1"/>
  <c r="BH536" i="1"/>
  <c r="BD536" i="1"/>
  <c r="AZ536" i="1"/>
  <c r="AV536" i="1"/>
  <c r="AR536" i="1"/>
  <c r="AL536" i="1"/>
  <c r="AI536" i="1"/>
  <c r="AE536" i="1"/>
  <c r="AA536" i="1"/>
  <c r="W536" i="1"/>
  <c r="S536" i="1"/>
  <c r="O536" i="1"/>
  <c r="BS535" i="1"/>
  <c r="BP535" i="1"/>
  <c r="BL535" i="1"/>
  <c r="BH535" i="1"/>
  <c r="BD535" i="1"/>
  <c r="AZ535" i="1"/>
  <c r="AV535" i="1"/>
  <c r="AR535" i="1"/>
  <c r="AL535" i="1"/>
  <c r="AI535" i="1"/>
  <c r="AE535" i="1"/>
  <c r="AA535" i="1"/>
  <c r="W535" i="1"/>
  <c r="S535" i="1"/>
  <c r="O535" i="1"/>
  <c r="BS534" i="1"/>
  <c r="BP534" i="1"/>
  <c r="BL534" i="1"/>
  <c r="BH534" i="1"/>
  <c r="BD534" i="1"/>
  <c r="AZ534" i="1"/>
  <c r="AV534" i="1"/>
  <c r="AR534" i="1"/>
  <c r="AL534" i="1"/>
  <c r="AI534" i="1"/>
  <c r="AE534" i="1"/>
  <c r="AA534" i="1"/>
  <c r="W534" i="1"/>
  <c r="S534" i="1"/>
  <c r="O534" i="1"/>
  <c r="K534" i="1"/>
  <c r="BS533" i="1"/>
  <c r="BP533" i="1"/>
  <c r="BL533" i="1"/>
  <c r="BH533" i="1"/>
  <c r="BD533" i="1"/>
  <c r="AZ533" i="1"/>
  <c r="AV533" i="1"/>
  <c r="AR533" i="1"/>
  <c r="AL533" i="1"/>
  <c r="AI533" i="1"/>
  <c r="AE533" i="1"/>
  <c r="AA533" i="1"/>
  <c r="W533" i="1"/>
  <c r="S533" i="1"/>
  <c r="O533" i="1"/>
  <c r="BS532" i="1"/>
  <c r="BP532" i="1"/>
  <c r="BL532" i="1"/>
  <c r="BH532" i="1"/>
  <c r="BD532" i="1"/>
  <c r="AL532" i="1"/>
  <c r="AI532" i="1"/>
  <c r="AE532" i="1"/>
  <c r="AA532" i="1"/>
  <c r="W532" i="1"/>
  <c r="S532" i="1"/>
  <c r="O532" i="1"/>
  <c r="K532" i="1"/>
  <c r="BS531" i="1"/>
  <c r="BP531" i="1"/>
  <c r="BL531" i="1"/>
  <c r="BH531" i="1"/>
  <c r="BD531" i="1"/>
  <c r="AZ531" i="1"/>
  <c r="AV531" i="1"/>
  <c r="AR531" i="1"/>
  <c r="AL531" i="1"/>
  <c r="AI531" i="1"/>
  <c r="AE531" i="1"/>
  <c r="AA531" i="1"/>
  <c r="W531" i="1"/>
  <c r="S531" i="1"/>
  <c r="O531" i="1"/>
  <c r="BS530" i="1"/>
  <c r="BP530" i="1"/>
  <c r="BL530" i="1"/>
  <c r="BH530" i="1"/>
  <c r="BD530" i="1"/>
  <c r="AL530" i="1"/>
  <c r="AI530" i="1"/>
  <c r="AE530" i="1"/>
  <c r="AA530" i="1"/>
  <c r="W530" i="1"/>
  <c r="S530" i="1"/>
  <c r="O530" i="1"/>
  <c r="K530" i="1"/>
  <c r="BS529" i="1"/>
  <c r="BP529" i="1"/>
  <c r="BL529" i="1"/>
  <c r="BH529" i="1"/>
  <c r="BD529" i="1"/>
  <c r="AZ529" i="1"/>
  <c r="AV529" i="1"/>
  <c r="AR529" i="1"/>
  <c r="AL529" i="1"/>
  <c r="AI529" i="1"/>
  <c r="AE529" i="1"/>
  <c r="AA529" i="1"/>
  <c r="W529" i="1"/>
  <c r="S529" i="1"/>
  <c r="O529" i="1"/>
  <c r="K529" i="1"/>
  <c r="BS528" i="1"/>
  <c r="BP528" i="1"/>
  <c r="BL528" i="1"/>
  <c r="BH528" i="1"/>
  <c r="BD528" i="1"/>
  <c r="AZ528" i="1"/>
  <c r="AV528" i="1"/>
  <c r="AR528" i="1"/>
  <c r="AL528" i="1"/>
  <c r="AI528" i="1"/>
  <c r="AE528" i="1"/>
  <c r="AA528" i="1"/>
  <c r="W528" i="1"/>
  <c r="S528" i="1"/>
  <c r="O528" i="1"/>
  <c r="K528" i="1"/>
  <c r="BS527" i="1"/>
  <c r="BP527" i="1"/>
  <c r="BL527" i="1"/>
  <c r="BH527" i="1"/>
  <c r="BD527" i="1"/>
  <c r="AZ527" i="1"/>
  <c r="AV527" i="1"/>
  <c r="AR527" i="1"/>
  <c r="AL527" i="1"/>
  <c r="AI527" i="1"/>
  <c r="AE527" i="1"/>
  <c r="AA527" i="1"/>
  <c r="W527" i="1"/>
  <c r="S527" i="1"/>
  <c r="O527" i="1"/>
  <c r="BS526" i="1"/>
  <c r="BP526" i="1"/>
  <c r="BL526" i="1"/>
  <c r="BH526" i="1"/>
  <c r="BD526" i="1"/>
  <c r="AZ526" i="1"/>
  <c r="AV526" i="1"/>
  <c r="AR526" i="1"/>
  <c r="AL526" i="1"/>
  <c r="AI526" i="1"/>
  <c r="AE526" i="1"/>
  <c r="AA526" i="1"/>
  <c r="W526" i="1"/>
  <c r="S526" i="1"/>
  <c r="O526" i="1"/>
  <c r="K526" i="1"/>
  <c r="BS525" i="1"/>
  <c r="BP525" i="1"/>
  <c r="BL525" i="1"/>
  <c r="BH525" i="1"/>
  <c r="BD525" i="1"/>
  <c r="AZ525" i="1"/>
  <c r="AV525" i="1"/>
  <c r="AR525" i="1"/>
  <c r="AL525" i="1"/>
  <c r="AI525" i="1"/>
  <c r="AE525" i="1"/>
  <c r="AA525" i="1"/>
  <c r="W525" i="1"/>
  <c r="S525" i="1"/>
  <c r="O525" i="1"/>
  <c r="K525" i="1"/>
  <c r="BS524" i="1"/>
  <c r="BP524" i="1"/>
  <c r="BL524" i="1"/>
  <c r="BH524" i="1"/>
  <c r="BD524" i="1"/>
  <c r="AZ524" i="1"/>
  <c r="AV524" i="1"/>
  <c r="AR524" i="1"/>
  <c r="AL524" i="1"/>
  <c r="AI524" i="1"/>
  <c r="AE524" i="1"/>
  <c r="AA524" i="1"/>
  <c r="W524" i="1"/>
  <c r="S524" i="1"/>
  <c r="O524" i="1"/>
  <c r="K524" i="1"/>
  <c r="BS523" i="1"/>
  <c r="BP523" i="1"/>
  <c r="BL523" i="1"/>
  <c r="BH523" i="1"/>
  <c r="BD523" i="1"/>
  <c r="AZ523" i="1"/>
  <c r="AV523" i="1"/>
  <c r="AR523" i="1"/>
  <c r="AL523" i="1"/>
  <c r="AI523" i="1"/>
  <c r="AE523" i="1"/>
  <c r="AA523" i="1"/>
  <c r="W523" i="1"/>
  <c r="S523" i="1"/>
  <c r="O523" i="1"/>
  <c r="BS522" i="1"/>
  <c r="BP522" i="1"/>
  <c r="BL522" i="1"/>
  <c r="BH522" i="1"/>
  <c r="BD522" i="1"/>
  <c r="AZ522" i="1"/>
  <c r="AV522" i="1"/>
  <c r="AR522" i="1"/>
  <c r="AL522" i="1"/>
  <c r="AI522" i="1"/>
  <c r="AE522" i="1"/>
  <c r="AA522" i="1"/>
  <c r="W522" i="1"/>
  <c r="S522" i="1"/>
  <c r="O522" i="1"/>
  <c r="BS521" i="1"/>
  <c r="BP521" i="1"/>
  <c r="BL521" i="1"/>
  <c r="BH521" i="1"/>
  <c r="BD521" i="1"/>
  <c r="AZ521" i="1"/>
  <c r="AV521" i="1"/>
  <c r="AR521" i="1"/>
  <c r="AL521" i="1"/>
  <c r="AI521" i="1"/>
  <c r="AE521" i="1"/>
  <c r="AA521" i="1"/>
  <c r="W521" i="1"/>
  <c r="S521" i="1"/>
  <c r="O521" i="1"/>
  <c r="K521" i="1"/>
  <c r="BS520" i="1"/>
  <c r="BP520" i="1"/>
  <c r="BL520" i="1"/>
  <c r="BH520" i="1"/>
  <c r="BD520" i="1"/>
  <c r="AZ520" i="1"/>
  <c r="AV520" i="1"/>
  <c r="AR520" i="1"/>
  <c r="AL520" i="1"/>
  <c r="AI520" i="1"/>
  <c r="AE520" i="1"/>
  <c r="AA520" i="1"/>
  <c r="W520" i="1"/>
  <c r="S520" i="1"/>
  <c r="O520" i="1"/>
  <c r="K520" i="1"/>
  <c r="BS519" i="1"/>
  <c r="BP519" i="1"/>
  <c r="BL519" i="1"/>
  <c r="BH519" i="1"/>
  <c r="BD519" i="1"/>
  <c r="AZ519" i="1"/>
  <c r="AV519" i="1"/>
  <c r="AR519" i="1"/>
  <c r="AL519" i="1"/>
  <c r="AI519" i="1"/>
  <c r="AE519" i="1"/>
  <c r="AA519" i="1"/>
  <c r="W519" i="1"/>
  <c r="S519" i="1"/>
  <c r="O519" i="1"/>
  <c r="K519" i="1"/>
  <c r="BS518" i="1"/>
  <c r="BP518" i="1"/>
  <c r="BL518" i="1"/>
  <c r="BH518" i="1"/>
  <c r="BD518" i="1"/>
  <c r="AZ518" i="1"/>
  <c r="AV518" i="1"/>
  <c r="AR518" i="1"/>
  <c r="AL518" i="1"/>
  <c r="AI518" i="1"/>
  <c r="AE518" i="1"/>
  <c r="AA518" i="1"/>
  <c r="W518" i="1"/>
  <c r="S518" i="1"/>
  <c r="O518" i="1"/>
  <c r="BS517" i="1"/>
  <c r="BP517" i="1"/>
  <c r="BL517" i="1"/>
  <c r="BH517" i="1"/>
  <c r="BD517" i="1"/>
  <c r="AZ517" i="1"/>
  <c r="AV517" i="1"/>
  <c r="AR517" i="1"/>
  <c r="AL517" i="1"/>
  <c r="AI517" i="1"/>
  <c r="AE517" i="1"/>
  <c r="AA517" i="1"/>
  <c r="W517" i="1"/>
  <c r="S517" i="1"/>
  <c r="O517" i="1"/>
  <c r="BS516" i="1"/>
  <c r="BP516" i="1"/>
  <c r="BL516" i="1"/>
  <c r="BH516" i="1"/>
  <c r="BD516" i="1"/>
  <c r="AZ516" i="1"/>
  <c r="AV516" i="1"/>
  <c r="AR516" i="1"/>
  <c r="AL516" i="1"/>
  <c r="AI516" i="1"/>
  <c r="AE516" i="1"/>
  <c r="AA516" i="1"/>
  <c r="W516" i="1"/>
  <c r="S516" i="1"/>
  <c r="O516" i="1"/>
  <c r="K516" i="1"/>
  <c r="BS515" i="1"/>
  <c r="BP515" i="1"/>
  <c r="BL515" i="1"/>
  <c r="BH515" i="1"/>
  <c r="BD515" i="1"/>
  <c r="AZ515" i="1"/>
  <c r="AV515" i="1"/>
  <c r="AR515" i="1"/>
  <c r="AL515" i="1"/>
  <c r="AI515" i="1"/>
  <c r="AE515" i="1"/>
  <c r="AA515" i="1"/>
  <c r="W515" i="1"/>
  <c r="S515" i="1"/>
  <c r="O515" i="1"/>
  <c r="BS514" i="1"/>
  <c r="BP514" i="1"/>
  <c r="BL514" i="1"/>
  <c r="BH514" i="1"/>
  <c r="BD514" i="1"/>
  <c r="AZ514" i="1"/>
  <c r="AV514" i="1"/>
  <c r="AR514" i="1"/>
  <c r="AL514" i="1"/>
  <c r="AI514" i="1"/>
  <c r="AE514" i="1"/>
  <c r="AA514" i="1"/>
  <c r="W514" i="1"/>
  <c r="S514" i="1"/>
  <c r="O514" i="1"/>
  <c r="BS513" i="1"/>
  <c r="BP513" i="1"/>
  <c r="BL513" i="1"/>
  <c r="BH513" i="1"/>
  <c r="BD513" i="1"/>
  <c r="AZ513" i="1"/>
  <c r="AV513" i="1"/>
  <c r="AR513" i="1"/>
  <c r="AL513" i="1"/>
  <c r="AI513" i="1"/>
  <c r="AE513" i="1"/>
  <c r="AA513" i="1"/>
  <c r="W513" i="1"/>
  <c r="S513" i="1"/>
  <c r="O513" i="1"/>
  <c r="BS512" i="1"/>
  <c r="BP512" i="1"/>
  <c r="BL512" i="1"/>
  <c r="BH512" i="1"/>
  <c r="BD512" i="1"/>
  <c r="AZ512" i="1"/>
  <c r="AV512" i="1"/>
  <c r="AR512" i="1"/>
  <c r="AL512" i="1"/>
  <c r="AI512" i="1"/>
  <c r="AE512" i="1"/>
  <c r="AA512" i="1"/>
  <c r="W512" i="1"/>
  <c r="S512" i="1"/>
  <c r="O512" i="1"/>
  <c r="BS511" i="1"/>
  <c r="BP511" i="1"/>
  <c r="BL511" i="1"/>
  <c r="BH511" i="1"/>
  <c r="BD511" i="1"/>
  <c r="AZ511" i="1"/>
  <c r="AV511" i="1"/>
  <c r="AR511" i="1"/>
  <c r="AL511" i="1"/>
  <c r="AI511" i="1"/>
  <c r="AE511" i="1"/>
  <c r="AA511" i="1"/>
  <c r="W511" i="1"/>
  <c r="S511" i="1"/>
  <c r="O511" i="1"/>
  <c r="K511" i="1"/>
  <c r="BS510" i="1"/>
  <c r="BP510" i="1"/>
  <c r="BL510" i="1"/>
  <c r="BH510" i="1"/>
  <c r="BD510" i="1"/>
  <c r="AZ510" i="1"/>
  <c r="AV510" i="1"/>
  <c r="AR510" i="1"/>
  <c r="AL510" i="1"/>
  <c r="AI510" i="1"/>
  <c r="AE510" i="1"/>
  <c r="AA510" i="1"/>
  <c r="W510" i="1"/>
  <c r="S510" i="1"/>
  <c r="O510" i="1"/>
  <c r="K510" i="1"/>
  <c r="BS509" i="1"/>
  <c r="BP509" i="1"/>
  <c r="BL509" i="1"/>
  <c r="BH509" i="1"/>
  <c r="BD509" i="1"/>
  <c r="AZ509" i="1"/>
  <c r="AV509" i="1"/>
  <c r="AR509" i="1"/>
  <c r="AL509" i="1"/>
  <c r="AI509" i="1"/>
  <c r="AE509" i="1"/>
  <c r="AA509" i="1"/>
  <c r="W509" i="1"/>
  <c r="S509" i="1"/>
  <c r="O509" i="1"/>
  <c r="K509" i="1"/>
  <c r="BS508" i="1"/>
  <c r="BP508" i="1"/>
  <c r="BL508" i="1"/>
  <c r="BH508" i="1"/>
  <c r="BD508" i="1"/>
  <c r="AZ508" i="1"/>
  <c r="AV508" i="1"/>
  <c r="AR508" i="1"/>
  <c r="AL508" i="1"/>
  <c r="AI508" i="1"/>
  <c r="AE508" i="1"/>
  <c r="AA508" i="1"/>
  <c r="W508" i="1"/>
  <c r="S508" i="1"/>
  <c r="O508" i="1"/>
  <c r="K508" i="1"/>
  <c r="BS507" i="1"/>
  <c r="BP507" i="1"/>
  <c r="BL507" i="1"/>
  <c r="BH507" i="1"/>
  <c r="BD507" i="1"/>
  <c r="AZ507" i="1"/>
  <c r="AV507" i="1"/>
  <c r="AR507" i="1"/>
  <c r="AL507" i="1"/>
  <c r="AI507" i="1"/>
  <c r="AE507" i="1"/>
  <c r="AA507" i="1"/>
  <c r="W507" i="1"/>
  <c r="S507" i="1"/>
  <c r="O507" i="1"/>
  <c r="BS506" i="1"/>
  <c r="BP506" i="1"/>
  <c r="BL506" i="1"/>
  <c r="BH506" i="1"/>
  <c r="BD506" i="1"/>
  <c r="AZ506" i="1"/>
  <c r="AV506" i="1"/>
  <c r="AR506" i="1"/>
  <c r="AL506" i="1"/>
  <c r="AI506" i="1"/>
  <c r="AE506" i="1"/>
  <c r="AA506" i="1"/>
  <c r="W506" i="1"/>
  <c r="S506" i="1"/>
  <c r="O506" i="1"/>
  <c r="BS505" i="1"/>
  <c r="BP505" i="1"/>
  <c r="BL505" i="1"/>
  <c r="BH505" i="1"/>
  <c r="BD505" i="1"/>
  <c r="AZ505" i="1"/>
  <c r="AV505" i="1"/>
  <c r="AR505" i="1"/>
  <c r="AL505" i="1"/>
  <c r="AI505" i="1"/>
  <c r="AE505" i="1"/>
  <c r="AA505" i="1"/>
  <c r="W505" i="1"/>
  <c r="S505" i="1"/>
  <c r="O505" i="1"/>
  <c r="BS504" i="1"/>
  <c r="BP504" i="1"/>
  <c r="BL504" i="1"/>
  <c r="BH504" i="1"/>
  <c r="BD504" i="1"/>
  <c r="AZ504" i="1"/>
  <c r="AV504" i="1"/>
  <c r="AR504" i="1"/>
  <c r="AL504" i="1"/>
  <c r="AI504" i="1"/>
  <c r="AE504" i="1"/>
  <c r="AA504" i="1"/>
  <c r="W504" i="1"/>
  <c r="S504" i="1"/>
  <c r="O504" i="1"/>
  <c r="BS503" i="1"/>
  <c r="BP503" i="1"/>
  <c r="BL503" i="1"/>
  <c r="BH503" i="1"/>
  <c r="BD503" i="1"/>
  <c r="AZ503" i="1"/>
  <c r="AV503" i="1"/>
  <c r="AR503" i="1"/>
  <c r="AL503" i="1"/>
  <c r="AI503" i="1"/>
  <c r="AE503" i="1"/>
  <c r="AA503" i="1"/>
  <c r="W503" i="1"/>
  <c r="S503" i="1"/>
  <c r="O503" i="1"/>
  <c r="K503" i="1"/>
  <c r="BS502" i="1"/>
  <c r="BP502" i="1"/>
  <c r="BL502" i="1"/>
  <c r="BH502" i="1"/>
  <c r="BD502" i="1"/>
  <c r="AZ502" i="1"/>
  <c r="AV502" i="1"/>
  <c r="AR502" i="1"/>
  <c r="AL502" i="1"/>
  <c r="AI502" i="1"/>
  <c r="AE502" i="1"/>
  <c r="AA502" i="1"/>
  <c r="W502" i="1"/>
  <c r="S502" i="1"/>
  <c r="O502" i="1"/>
  <c r="K502" i="1"/>
  <c r="BS501" i="1"/>
  <c r="BP501" i="1"/>
  <c r="BL501" i="1"/>
  <c r="BH501" i="1"/>
  <c r="BD501" i="1"/>
  <c r="AZ501" i="1"/>
  <c r="AV501" i="1"/>
  <c r="AR501" i="1"/>
  <c r="AL501" i="1"/>
  <c r="AI501" i="1"/>
  <c r="AE501" i="1"/>
  <c r="AA501" i="1"/>
  <c r="W501" i="1"/>
  <c r="S501" i="1"/>
  <c r="O501" i="1"/>
  <c r="K501" i="1"/>
  <c r="BS500" i="1"/>
  <c r="BP500" i="1"/>
  <c r="BL500" i="1"/>
  <c r="BH500" i="1"/>
  <c r="BD500" i="1"/>
  <c r="AZ500" i="1"/>
  <c r="AV500" i="1"/>
  <c r="AR500" i="1"/>
  <c r="AL500" i="1"/>
  <c r="AI500" i="1"/>
  <c r="AE500" i="1"/>
  <c r="AA500" i="1"/>
  <c r="W500" i="1"/>
  <c r="S500" i="1"/>
  <c r="O500" i="1"/>
  <c r="K500" i="1"/>
  <c r="BS499" i="1"/>
  <c r="BP499" i="1"/>
  <c r="BL499" i="1"/>
  <c r="BH499" i="1"/>
  <c r="BD499" i="1"/>
  <c r="AZ499" i="1"/>
  <c r="AV499" i="1"/>
  <c r="AR499" i="1"/>
  <c r="AL499" i="1"/>
  <c r="AI499" i="1"/>
  <c r="AE499" i="1"/>
  <c r="AA499" i="1"/>
  <c r="W499" i="1"/>
  <c r="S499" i="1"/>
  <c r="O499" i="1"/>
  <c r="K499" i="1"/>
  <c r="BS498" i="1"/>
  <c r="BP498" i="1"/>
  <c r="BL498" i="1"/>
  <c r="BH498" i="1"/>
  <c r="BD498" i="1"/>
  <c r="AZ498" i="1"/>
  <c r="AV498" i="1"/>
  <c r="AR498" i="1"/>
  <c r="AL498" i="1"/>
  <c r="AI498" i="1"/>
  <c r="AE498" i="1"/>
  <c r="AA498" i="1"/>
  <c r="W498" i="1"/>
  <c r="S498" i="1"/>
  <c r="O498" i="1"/>
  <c r="K498" i="1"/>
  <c r="BS497" i="1"/>
  <c r="BP497" i="1"/>
  <c r="BL497" i="1"/>
  <c r="BH497" i="1"/>
  <c r="BD497" i="1"/>
  <c r="AZ497" i="1"/>
  <c r="AV497" i="1"/>
  <c r="AR497" i="1"/>
  <c r="AL497" i="1"/>
  <c r="AI497" i="1"/>
  <c r="AE497" i="1"/>
  <c r="AA497" i="1"/>
  <c r="W497" i="1"/>
  <c r="S497" i="1"/>
  <c r="O497" i="1"/>
  <c r="BS496" i="1"/>
  <c r="BP496" i="1"/>
  <c r="BL496" i="1"/>
  <c r="BH496" i="1"/>
  <c r="BD496" i="1"/>
  <c r="AZ496" i="1"/>
  <c r="AV496" i="1"/>
  <c r="AR496" i="1"/>
  <c r="AL496" i="1"/>
  <c r="AI496" i="1"/>
  <c r="AE496" i="1"/>
  <c r="AA496" i="1"/>
  <c r="W496" i="1"/>
  <c r="S496" i="1"/>
  <c r="O496" i="1"/>
  <c r="BS495" i="1"/>
  <c r="BP495" i="1"/>
  <c r="BL495" i="1"/>
  <c r="BH495" i="1"/>
  <c r="BD495" i="1"/>
  <c r="AZ495" i="1"/>
  <c r="AV495" i="1"/>
  <c r="AR495" i="1"/>
  <c r="AL495" i="1"/>
  <c r="AI495" i="1"/>
  <c r="AE495" i="1"/>
  <c r="AA495" i="1"/>
  <c r="W495" i="1"/>
  <c r="S495" i="1"/>
  <c r="O495" i="1"/>
  <c r="BS494" i="1"/>
  <c r="BP494" i="1"/>
  <c r="BL494" i="1"/>
  <c r="BH494" i="1"/>
  <c r="BD494" i="1"/>
  <c r="AZ494" i="1"/>
  <c r="AV494" i="1"/>
  <c r="AR494" i="1"/>
  <c r="AL494" i="1"/>
  <c r="AI494" i="1"/>
  <c r="AE494" i="1"/>
  <c r="AA494" i="1"/>
  <c r="W494" i="1"/>
  <c r="S494" i="1"/>
  <c r="O494" i="1"/>
  <c r="BS493" i="1"/>
  <c r="BP493" i="1"/>
  <c r="BL493" i="1"/>
  <c r="BH493" i="1"/>
  <c r="BD493" i="1"/>
  <c r="AZ493" i="1"/>
  <c r="AV493" i="1"/>
  <c r="AR493" i="1"/>
  <c r="AL493" i="1"/>
  <c r="AI493" i="1"/>
  <c r="AE493" i="1"/>
  <c r="AA493" i="1"/>
  <c r="W493" i="1"/>
  <c r="S493" i="1"/>
  <c r="O493" i="1"/>
  <c r="BS492" i="1"/>
  <c r="BP492" i="1"/>
  <c r="BL492" i="1"/>
  <c r="BH492" i="1"/>
  <c r="BD492" i="1"/>
  <c r="AZ492" i="1"/>
  <c r="AV492" i="1"/>
  <c r="AR492" i="1"/>
  <c r="AL492" i="1"/>
  <c r="AI492" i="1"/>
  <c r="AE492" i="1"/>
  <c r="AA492" i="1"/>
  <c r="W492" i="1"/>
  <c r="S492" i="1"/>
  <c r="O492" i="1"/>
  <c r="BS491" i="1"/>
  <c r="BP491" i="1"/>
  <c r="BL491" i="1"/>
  <c r="BH491" i="1"/>
  <c r="BD491" i="1"/>
  <c r="AZ491" i="1"/>
  <c r="AV491" i="1"/>
  <c r="AR491" i="1"/>
  <c r="AL491" i="1"/>
  <c r="AI491" i="1"/>
  <c r="AE491" i="1"/>
  <c r="AA491" i="1"/>
  <c r="W491" i="1"/>
  <c r="S491" i="1"/>
  <c r="O491" i="1"/>
  <c r="K491" i="1"/>
  <c r="BS490" i="1"/>
  <c r="BP490" i="1"/>
  <c r="BL490" i="1"/>
  <c r="BH490" i="1"/>
  <c r="BD490" i="1"/>
  <c r="AZ490" i="1"/>
  <c r="AV490" i="1"/>
  <c r="AR490" i="1"/>
  <c r="AL490" i="1"/>
  <c r="AI490" i="1"/>
  <c r="AE490" i="1"/>
  <c r="AA490" i="1"/>
  <c r="W490" i="1"/>
  <c r="S490" i="1"/>
  <c r="O490" i="1"/>
  <c r="BS489" i="1"/>
  <c r="BP489" i="1"/>
  <c r="BL489" i="1"/>
  <c r="BH489" i="1"/>
  <c r="BD489" i="1"/>
  <c r="AZ489" i="1"/>
  <c r="AV489" i="1"/>
  <c r="AR489" i="1"/>
  <c r="AL489" i="1"/>
  <c r="AI489" i="1"/>
  <c r="AE489" i="1"/>
  <c r="AA489" i="1"/>
  <c r="W489" i="1"/>
  <c r="S489" i="1"/>
  <c r="O489" i="1"/>
  <c r="K489" i="1"/>
  <c r="BS488" i="1"/>
  <c r="BP488" i="1"/>
  <c r="BL488" i="1"/>
  <c r="BH488" i="1"/>
  <c r="BD488" i="1"/>
  <c r="AZ488" i="1"/>
  <c r="AV488" i="1"/>
  <c r="AR488" i="1"/>
  <c r="AL488" i="1"/>
  <c r="AI488" i="1"/>
  <c r="AE488" i="1"/>
  <c r="AA488" i="1"/>
  <c r="W488" i="1"/>
  <c r="S488" i="1"/>
  <c r="O488" i="1"/>
  <c r="K488" i="1"/>
  <c r="BS487" i="1"/>
  <c r="BP487" i="1"/>
  <c r="BL487" i="1"/>
  <c r="BH487" i="1"/>
  <c r="BD487" i="1"/>
  <c r="AL487" i="1"/>
  <c r="AI487" i="1"/>
  <c r="AE487" i="1"/>
  <c r="AA487" i="1"/>
  <c r="W487" i="1"/>
  <c r="S487" i="1"/>
  <c r="O487" i="1"/>
  <c r="K487" i="1"/>
  <c r="BS486" i="1"/>
  <c r="BP486" i="1"/>
  <c r="BL486" i="1"/>
  <c r="BH486" i="1"/>
  <c r="BD486" i="1"/>
  <c r="AZ486" i="1"/>
  <c r="AV486" i="1"/>
  <c r="AR486" i="1"/>
  <c r="AL486" i="1"/>
  <c r="AI486" i="1"/>
  <c r="AE486" i="1"/>
  <c r="AA486" i="1"/>
  <c r="W486" i="1"/>
  <c r="S486" i="1"/>
  <c r="O486" i="1"/>
  <c r="K486" i="1"/>
  <c r="BS485" i="1"/>
  <c r="BP485" i="1"/>
  <c r="BL485" i="1"/>
  <c r="BH485" i="1"/>
  <c r="BD485" i="1"/>
  <c r="AZ485" i="1"/>
  <c r="AV485" i="1"/>
  <c r="AR485" i="1"/>
  <c r="AL485" i="1"/>
  <c r="AI485" i="1"/>
  <c r="AE485" i="1"/>
  <c r="AA485" i="1"/>
  <c r="W485" i="1"/>
  <c r="S485" i="1"/>
  <c r="O485" i="1"/>
  <c r="K485" i="1"/>
  <c r="BS484" i="1"/>
  <c r="BP484" i="1"/>
  <c r="BL484" i="1"/>
  <c r="BH484" i="1"/>
  <c r="BD484" i="1"/>
  <c r="AZ484" i="1"/>
  <c r="AV484" i="1"/>
  <c r="AR484" i="1"/>
  <c r="AL484" i="1"/>
  <c r="AI484" i="1"/>
  <c r="AE484" i="1"/>
  <c r="AA484" i="1"/>
  <c r="W484" i="1"/>
  <c r="S484" i="1"/>
  <c r="O484" i="1"/>
  <c r="K484" i="1"/>
  <c r="BS483" i="1"/>
  <c r="BP483" i="1"/>
  <c r="BL483" i="1"/>
  <c r="BH483" i="1"/>
  <c r="BD483" i="1"/>
  <c r="AZ483" i="1"/>
  <c r="AV483" i="1"/>
  <c r="AR483" i="1"/>
  <c r="AL483" i="1"/>
  <c r="AI483" i="1"/>
  <c r="AE483" i="1"/>
  <c r="AA483" i="1"/>
  <c r="W483" i="1"/>
  <c r="S483" i="1"/>
  <c r="O483" i="1"/>
  <c r="K483" i="1"/>
  <c r="BS482" i="1"/>
  <c r="BP482" i="1"/>
  <c r="BL482" i="1"/>
  <c r="BH482" i="1"/>
  <c r="BD482" i="1"/>
  <c r="AL482" i="1"/>
  <c r="AI482" i="1"/>
  <c r="AE482" i="1"/>
  <c r="AA482" i="1"/>
  <c r="W482" i="1"/>
  <c r="S482" i="1"/>
  <c r="O482" i="1"/>
  <c r="K482" i="1"/>
  <c r="BS481" i="1"/>
  <c r="BP481" i="1"/>
  <c r="BL481" i="1"/>
  <c r="BH481" i="1"/>
  <c r="BD481" i="1"/>
  <c r="AZ481" i="1"/>
  <c r="AV481" i="1"/>
  <c r="AR481" i="1"/>
  <c r="AL481" i="1"/>
  <c r="AI481" i="1"/>
  <c r="AE481" i="1"/>
  <c r="AA481" i="1"/>
  <c r="W481" i="1"/>
  <c r="S481" i="1"/>
  <c r="O481" i="1"/>
  <c r="BS480" i="1"/>
  <c r="BP480" i="1"/>
  <c r="BL480" i="1"/>
  <c r="BH480" i="1"/>
  <c r="BD480" i="1"/>
  <c r="AZ480" i="1"/>
  <c r="AV480" i="1"/>
  <c r="AR480" i="1"/>
  <c r="AL480" i="1"/>
  <c r="AI480" i="1"/>
  <c r="AE480" i="1"/>
  <c r="AA480" i="1"/>
  <c r="W480" i="1"/>
  <c r="S480" i="1"/>
  <c r="O480" i="1"/>
  <c r="K480" i="1"/>
  <c r="BS479" i="1"/>
  <c r="BP479" i="1"/>
  <c r="BL479" i="1"/>
  <c r="BH479" i="1"/>
  <c r="BD479" i="1"/>
  <c r="AZ479" i="1"/>
  <c r="AV479" i="1"/>
  <c r="AR479" i="1"/>
  <c r="AL479" i="1"/>
  <c r="AI479" i="1"/>
  <c r="AE479" i="1"/>
  <c r="AA479" i="1"/>
  <c r="W479" i="1"/>
  <c r="S479" i="1"/>
  <c r="O479" i="1"/>
  <c r="BS478" i="1"/>
  <c r="BP478" i="1"/>
  <c r="BL478" i="1"/>
  <c r="BH478" i="1"/>
  <c r="BD478" i="1"/>
  <c r="AZ478" i="1"/>
  <c r="AV478" i="1"/>
  <c r="AR478" i="1"/>
  <c r="AL478" i="1"/>
  <c r="AI478" i="1"/>
  <c r="AE478" i="1"/>
  <c r="AA478" i="1"/>
  <c r="W478" i="1"/>
  <c r="S478" i="1"/>
  <c r="O478" i="1"/>
  <c r="BS477" i="1"/>
  <c r="BP477" i="1"/>
  <c r="BL477" i="1"/>
  <c r="BH477" i="1"/>
  <c r="BD477" i="1"/>
  <c r="AZ477" i="1"/>
  <c r="AV477" i="1"/>
  <c r="AR477" i="1"/>
  <c r="AL477" i="1"/>
  <c r="AI477" i="1"/>
  <c r="AE477" i="1"/>
  <c r="AA477" i="1"/>
  <c r="W477" i="1"/>
  <c r="S477" i="1"/>
  <c r="O477" i="1"/>
  <c r="K477" i="1"/>
  <c r="BS476" i="1"/>
  <c r="BP476" i="1"/>
  <c r="BL476" i="1"/>
  <c r="BH476" i="1"/>
  <c r="BD476" i="1"/>
  <c r="AZ476" i="1"/>
  <c r="AV476" i="1"/>
  <c r="AR476" i="1"/>
  <c r="AL476" i="1"/>
  <c r="AI476" i="1"/>
  <c r="AE476" i="1"/>
  <c r="AA476" i="1"/>
  <c r="W476" i="1"/>
  <c r="S476" i="1"/>
  <c r="O476" i="1"/>
  <c r="BS475" i="1"/>
  <c r="BP475" i="1"/>
  <c r="BL475" i="1"/>
  <c r="BH475" i="1"/>
  <c r="BD475" i="1"/>
  <c r="AZ475" i="1"/>
  <c r="AV475" i="1"/>
  <c r="AR475" i="1"/>
  <c r="AL475" i="1"/>
  <c r="AI475" i="1"/>
  <c r="AE475" i="1"/>
  <c r="AA475" i="1"/>
  <c r="W475" i="1"/>
  <c r="S475" i="1"/>
  <c r="O475" i="1"/>
  <c r="BS474" i="1"/>
  <c r="BP474" i="1"/>
  <c r="BL474" i="1"/>
  <c r="BH474" i="1"/>
  <c r="BD474" i="1"/>
  <c r="AZ474" i="1"/>
  <c r="AV474" i="1"/>
  <c r="AR474" i="1"/>
  <c r="AL474" i="1"/>
  <c r="AI474" i="1"/>
  <c r="AE474" i="1"/>
  <c r="AA474" i="1"/>
  <c r="W474" i="1"/>
  <c r="S474" i="1"/>
  <c r="O474" i="1"/>
  <c r="BS473" i="1"/>
  <c r="BP473" i="1"/>
  <c r="BL473" i="1"/>
  <c r="BH473" i="1"/>
  <c r="BD473" i="1"/>
  <c r="AZ473" i="1"/>
  <c r="AV473" i="1"/>
  <c r="AR473" i="1"/>
  <c r="AL473" i="1"/>
  <c r="AI473" i="1"/>
  <c r="AE473" i="1"/>
  <c r="AA473" i="1"/>
  <c r="W473" i="1"/>
  <c r="S473" i="1"/>
  <c r="O473" i="1"/>
  <c r="BS472" i="1"/>
  <c r="BP472" i="1"/>
  <c r="BL472" i="1"/>
  <c r="BH472" i="1"/>
  <c r="BD472" i="1"/>
  <c r="AZ472" i="1"/>
  <c r="AV472" i="1"/>
  <c r="AR472" i="1"/>
  <c r="AL472" i="1"/>
  <c r="AI472" i="1"/>
  <c r="AE472" i="1"/>
  <c r="AA472" i="1"/>
  <c r="W472" i="1"/>
  <c r="S472" i="1"/>
  <c r="O472" i="1"/>
  <c r="BS471" i="1"/>
  <c r="BP471" i="1"/>
  <c r="BL471" i="1"/>
  <c r="BH471" i="1"/>
  <c r="BD471" i="1"/>
  <c r="AZ471" i="1"/>
  <c r="AV471" i="1"/>
  <c r="AR471" i="1"/>
  <c r="AL471" i="1"/>
  <c r="AI471" i="1"/>
  <c r="AE471" i="1"/>
  <c r="AA471" i="1"/>
  <c r="W471" i="1"/>
  <c r="S471" i="1"/>
  <c r="O471" i="1"/>
  <c r="K471" i="1"/>
  <c r="BS470" i="1"/>
  <c r="BP470" i="1"/>
  <c r="BL470" i="1"/>
  <c r="BH470" i="1"/>
  <c r="BD470" i="1"/>
  <c r="AZ470" i="1"/>
  <c r="AV470" i="1"/>
  <c r="AR470" i="1"/>
  <c r="AL470" i="1"/>
  <c r="AI470" i="1"/>
  <c r="AE470" i="1"/>
  <c r="AA470" i="1"/>
  <c r="W470" i="1"/>
  <c r="S470" i="1"/>
  <c r="O470" i="1"/>
  <c r="K470" i="1"/>
  <c r="BS469" i="1"/>
  <c r="BP469" i="1"/>
  <c r="BL469" i="1"/>
  <c r="BH469" i="1"/>
  <c r="BD469" i="1"/>
  <c r="AZ469" i="1"/>
  <c r="AV469" i="1"/>
  <c r="AR469" i="1"/>
  <c r="AL469" i="1"/>
  <c r="AI469" i="1"/>
  <c r="AE469" i="1"/>
  <c r="AA469" i="1"/>
  <c r="W469" i="1"/>
  <c r="S469" i="1"/>
  <c r="O469" i="1"/>
  <c r="K469" i="1"/>
  <c r="BS468" i="1"/>
  <c r="BP468" i="1"/>
  <c r="BL468" i="1"/>
  <c r="BH468" i="1"/>
  <c r="BD468" i="1"/>
  <c r="AZ468" i="1"/>
  <c r="AV468" i="1"/>
  <c r="AR468" i="1"/>
  <c r="AL468" i="1"/>
  <c r="AI468" i="1"/>
  <c r="AE468" i="1"/>
  <c r="AA468" i="1"/>
  <c r="W468" i="1"/>
  <c r="S468" i="1"/>
  <c r="O468" i="1"/>
  <c r="K468" i="1"/>
  <c r="BS467" i="1"/>
  <c r="BP467" i="1"/>
  <c r="BL467" i="1"/>
  <c r="BH467" i="1"/>
  <c r="BD467" i="1"/>
  <c r="AZ467" i="1"/>
  <c r="AV467" i="1"/>
  <c r="AR467" i="1"/>
  <c r="AL467" i="1"/>
  <c r="AI467" i="1"/>
  <c r="AE467" i="1"/>
  <c r="AA467" i="1"/>
  <c r="W467" i="1"/>
  <c r="S467" i="1"/>
  <c r="O467" i="1"/>
  <c r="BS466" i="1"/>
  <c r="BP466" i="1"/>
  <c r="BL466" i="1"/>
  <c r="BH466" i="1"/>
  <c r="BD466" i="1"/>
  <c r="AZ466" i="1"/>
  <c r="AV466" i="1"/>
  <c r="AR466" i="1"/>
  <c r="AL466" i="1"/>
  <c r="AI466" i="1"/>
  <c r="AE466" i="1"/>
  <c r="AA466" i="1"/>
  <c r="W466" i="1"/>
  <c r="S466" i="1"/>
  <c r="O466" i="1"/>
  <c r="K466" i="1"/>
  <c r="BS465" i="1"/>
  <c r="BP465" i="1"/>
  <c r="BL465" i="1"/>
  <c r="BH465" i="1"/>
  <c r="BD465" i="1"/>
  <c r="AZ465" i="1"/>
  <c r="AV465" i="1"/>
  <c r="AR465" i="1"/>
  <c r="AL465" i="1"/>
  <c r="AI465" i="1"/>
  <c r="AE465" i="1"/>
  <c r="AA465" i="1"/>
  <c r="W465" i="1"/>
  <c r="S465" i="1"/>
  <c r="O465" i="1"/>
  <c r="BS464" i="1"/>
  <c r="BP464" i="1"/>
  <c r="BL464" i="1"/>
  <c r="BH464" i="1"/>
  <c r="BD464" i="1"/>
  <c r="AZ464" i="1"/>
  <c r="AV464" i="1"/>
  <c r="AR464" i="1"/>
  <c r="AL464" i="1"/>
  <c r="AI464" i="1"/>
  <c r="AE464" i="1"/>
  <c r="AA464" i="1"/>
  <c r="W464" i="1"/>
  <c r="S464" i="1"/>
  <c r="O464" i="1"/>
  <c r="K464" i="1"/>
  <c r="BS463" i="1"/>
  <c r="BP463" i="1"/>
  <c r="BL463" i="1"/>
  <c r="BH463" i="1"/>
  <c r="BD463" i="1"/>
  <c r="AZ463" i="1"/>
  <c r="AV463" i="1"/>
  <c r="AR463" i="1"/>
  <c r="AL463" i="1"/>
  <c r="AI463" i="1"/>
  <c r="AE463" i="1"/>
  <c r="AA463" i="1"/>
  <c r="W463" i="1"/>
  <c r="S463" i="1"/>
  <c r="O463" i="1"/>
  <c r="K463" i="1"/>
  <c r="BS462" i="1"/>
  <c r="BP462" i="1"/>
  <c r="BL462" i="1"/>
  <c r="BH462" i="1"/>
  <c r="BD462" i="1"/>
  <c r="AZ462" i="1"/>
  <c r="AV462" i="1"/>
  <c r="AR462" i="1"/>
  <c r="AL462" i="1"/>
  <c r="AI462" i="1"/>
  <c r="AE462" i="1"/>
  <c r="AA462" i="1"/>
  <c r="W462" i="1"/>
  <c r="S462" i="1"/>
  <c r="O462" i="1"/>
  <c r="BS461" i="1"/>
  <c r="BP461" i="1"/>
  <c r="BL461" i="1"/>
  <c r="BH461" i="1"/>
  <c r="BD461" i="1"/>
  <c r="AZ461" i="1"/>
  <c r="AV461" i="1"/>
  <c r="AR461" i="1"/>
  <c r="AL461" i="1"/>
  <c r="AI461" i="1"/>
  <c r="AE461" i="1"/>
  <c r="AA461" i="1"/>
  <c r="W461" i="1"/>
  <c r="S461" i="1"/>
  <c r="O461" i="1"/>
  <c r="BS460" i="1"/>
  <c r="BP460" i="1"/>
  <c r="BL460" i="1"/>
  <c r="BH460" i="1"/>
  <c r="BD460" i="1"/>
  <c r="AZ460" i="1"/>
  <c r="AV460" i="1"/>
  <c r="AR460" i="1"/>
  <c r="AL460" i="1"/>
  <c r="AI460" i="1"/>
  <c r="AE460" i="1"/>
  <c r="AA460" i="1"/>
  <c r="W460" i="1"/>
  <c r="S460" i="1"/>
  <c r="O460" i="1"/>
  <c r="K460" i="1"/>
  <c r="BS459" i="1"/>
  <c r="BP459" i="1"/>
  <c r="BL459" i="1"/>
  <c r="BH459" i="1"/>
  <c r="BD459" i="1"/>
  <c r="AZ459" i="1"/>
  <c r="AV459" i="1"/>
  <c r="AR459" i="1"/>
  <c r="AL459" i="1"/>
  <c r="AI459" i="1"/>
  <c r="AE459" i="1"/>
  <c r="AA459" i="1"/>
  <c r="W459" i="1"/>
  <c r="S459" i="1"/>
  <c r="O459" i="1"/>
  <c r="BS458" i="1"/>
  <c r="BP458" i="1"/>
  <c r="BL458" i="1"/>
  <c r="BH458" i="1"/>
  <c r="BD458" i="1"/>
  <c r="AZ458" i="1"/>
  <c r="AV458" i="1"/>
  <c r="AR458" i="1"/>
  <c r="AL458" i="1"/>
  <c r="AI458" i="1"/>
  <c r="AE458" i="1"/>
  <c r="AA458" i="1"/>
  <c r="W458" i="1"/>
  <c r="S458" i="1"/>
  <c r="O458" i="1"/>
  <c r="K458" i="1"/>
  <c r="BS457" i="1"/>
  <c r="BP457" i="1"/>
  <c r="BL457" i="1"/>
  <c r="BH457" i="1"/>
  <c r="BD457" i="1"/>
  <c r="AZ457" i="1"/>
  <c r="AV457" i="1"/>
  <c r="AR457" i="1"/>
  <c r="AL457" i="1"/>
  <c r="AI457" i="1"/>
  <c r="AE457" i="1"/>
  <c r="AA457" i="1"/>
  <c r="W457" i="1"/>
  <c r="S457" i="1"/>
  <c r="O457" i="1"/>
  <c r="K457" i="1"/>
  <c r="BS456" i="1"/>
  <c r="BP456" i="1"/>
  <c r="BL456" i="1"/>
  <c r="BH456" i="1"/>
  <c r="BD456" i="1"/>
  <c r="AZ456" i="1"/>
  <c r="AV456" i="1"/>
  <c r="AR456" i="1"/>
  <c r="AL456" i="1"/>
  <c r="AI456" i="1"/>
  <c r="AE456" i="1"/>
  <c r="AA456" i="1"/>
  <c r="W456" i="1"/>
  <c r="S456" i="1"/>
  <c r="O456" i="1"/>
  <c r="BS455" i="1"/>
  <c r="BP455" i="1"/>
  <c r="BL455" i="1"/>
  <c r="BH455" i="1"/>
  <c r="BD455" i="1"/>
  <c r="AZ455" i="1"/>
  <c r="AV455" i="1"/>
  <c r="AR455" i="1"/>
  <c r="AL455" i="1"/>
  <c r="AI455" i="1"/>
  <c r="AE455" i="1"/>
  <c r="AA455" i="1"/>
  <c r="W455" i="1"/>
  <c r="S455" i="1"/>
  <c r="O455" i="1"/>
  <c r="K455" i="1"/>
  <c r="BS454" i="1"/>
  <c r="BP454" i="1"/>
  <c r="BL454" i="1"/>
  <c r="BH454" i="1"/>
  <c r="BD454" i="1"/>
  <c r="AZ454" i="1"/>
  <c r="AV454" i="1"/>
  <c r="AR454" i="1"/>
  <c r="AL454" i="1"/>
  <c r="AI454" i="1"/>
  <c r="AE454" i="1"/>
  <c r="AA454" i="1"/>
  <c r="W454" i="1"/>
  <c r="S454" i="1"/>
  <c r="O454" i="1"/>
  <c r="K454" i="1"/>
  <c r="BS453" i="1"/>
  <c r="BP453" i="1"/>
  <c r="BL453" i="1"/>
  <c r="BH453" i="1"/>
  <c r="BD453" i="1"/>
  <c r="AZ453" i="1"/>
  <c r="AV453" i="1"/>
  <c r="AR453" i="1"/>
  <c r="AL453" i="1"/>
  <c r="AI453" i="1"/>
  <c r="AE453" i="1"/>
  <c r="AA453" i="1"/>
  <c r="W453" i="1"/>
  <c r="S453" i="1"/>
  <c r="O453" i="1"/>
  <c r="BS452" i="1"/>
  <c r="BP452" i="1"/>
  <c r="BL452" i="1"/>
  <c r="BH452" i="1"/>
  <c r="BD452" i="1"/>
  <c r="AL452" i="1"/>
  <c r="AI452" i="1"/>
  <c r="AE452" i="1"/>
  <c r="AA452" i="1"/>
  <c r="W452" i="1"/>
  <c r="S452" i="1"/>
  <c r="O452" i="1"/>
  <c r="BS451" i="1"/>
  <c r="BP451" i="1"/>
  <c r="BL451" i="1"/>
  <c r="BH451" i="1"/>
  <c r="BD451" i="1"/>
  <c r="AL451" i="1"/>
  <c r="AI451" i="1"/>
  <c r="AE451" i="1"/>
  <c r="AA451" i="1"/>
  <c r="W451" i="1"/>
  <c r="S451" i="1"/>
  <c r="O451" i="1"/>
  <c r="K451" i="1"/>
  <c r="BS450" i="1"/>
  <c r="BP450" i="1"/>
  <c r="BL450" i="1"/>
  <c r="BH450" i="1"/>
  <c r="BD450" i="1"/>
  <c r="AZ450" i="1"/>
  <c r="AV450" i="1"/>
  <c r="AR450" i="1"/>
  <c r="AL450" i="1"/>
  <c r="AI450" i="1"/>
  <c r="AE450" i="1"/>
  <c r="AA450" i="1"/>
  <c r="W450" i="1"/>
  <c r="S450" i="1"/>
  <c r="O450" i="1"/>
  <c r="BS449" i="1"/>
  <c r="BP449" i="1"/>
  <c r="BL449" i="1"/>
  <c r="BH449" i="1"/>
  <c r="BD449" i="1"/>
  <c r="AZ449" i="1"/>
  <c r="AV449" i="1"/>
  <c r="AR449" i="1"/>
  <c r="AL449" i="1"/>
  <c r="AI449" i="1"/>
  <c r="AE449" i="1"/>
  <c r="AA449" i="1"/>
  <c r="W449" i="1"/>
  <c r="S449" i="1"/>
  <c r="O449" i="1"/>
  <c r="K449" i="1"/>
  <c r="BS448" i="1"/>
  <c r="BP448" i="1"/>
  <c r="BL448" i="1"/>
  <c r="BH448" i="1"/>
  <c r="BD448" i="1"/>
  <c r="AZ448" i="1"/>
  <c r="AV448" i="1"/>
  <c r="AR448" i="1"/>
  <c r="AL448" i="1"/>
  <c r="AI448" i="1"/>
  <c r="AE448" i="1"/>
  <c r="AA448" i="1"/>
  <c r="W448" i="1"/>
  <c r="S448" i="1"/>
  <c r="O448" i="1"/>
  <c r="BS447" i="1"/>
  <c r="BP447" i="1"/>
  <c r="BL447" i="1"/>
  <c r="BH447" i="1"/>
  <c r="BD447" i="1"/>
  <c r="AZ447" i="1"/>
  <c r="AV447" i="1"/>
  <c r="AR447" i="1"/>
  <c r="AL447" i="1"/>
  <c r="AI447" i="1"/>
  <c r="AE447" i="1"/>
  <c r="AA447" i="1"/>
  <c r="W447" i="1"/>
  <c r="S447" i="1"/>
  <c r="O447" i="1"/>
  <c r="K447" i="1"/>
  <c r="BS446" i="1"/>
  <c r="BP446" i="1"/>
  <c r="BL446" i="1"/>
  <c r="BH446" i="1"/>
  <c r="BD446" i="1"/>
  <c r="AZ446" i="1"/>
  <c r="AV446" i="1"/>
  <c r="AR446" i="1"/>
  <c r="AL446" i="1"/>
  <c r="AI446" i="1"/>
  <c r="AE446" i="1"/>
  <c r="AA446" i="1"/>
  <c r="W446" i="1"/>
  <c r="S446" i="1"/>
  <c r="O446" i="1"/>
  <c r="BS445" i="1"/>
  <c r="BP445" i="1"/>
  <c r="BL445" i="1"/>
  <c r="BH445" i="1"/>
  <c r="BD445" i="1"/>
  <c r="AZ445" i="1"/>
  <c r="AV445" i="1"/>
  <c r="AR445" i="1"/>
  <c r="AL445" i="1"/>
  <c r="AI445" i="1"/>
  <c r="AE445" i="1"/>
  <c r="AA445" i="1"/>
  <c r="W445" i="1"/>
  <c r="S445" i="1"/>
  <c r="O445" i="1"/>
  <c r="K445" i="1"/>
  <c r="BS444" i="1"/>
  <c r="BP444" i="1"/>
  <c r="BL444" i="1"/>
  <c r="BH444" i="1"/>
  <c r="BD444" i="1"/>
  <c r="AL444" i="1"/>
  <c r="AI444" i="1"/>
  <c r="AE444" i="1"/>
  <c r="AA444" i="1"/>
  <c r="W444" i="1"/>
  <c r="S444" i="1"/>
  <c r="O444" i="1"/>
  <c r="K444" i="1"/>
  <c r="BS443" i="1"/>
  <c r="BP443" i="1"/>
  <c r="BL443" i="1"/>
  <c r="BH443" i="1"/>
  <c r="BD443" i="1"/>
  <c r="AL443" i="1"/>
  <c r="AI443" i="1"/>
  <c r="AE443" i="1"/>
  <c r="AA443" i="1"/>
  <c r="W443" i="1"/>
  <c r="S443" i="1"/>
  <c r="O443" i="1"/>
  <c r="K443" i="1"/>
  <c r="BS442" i="1"/>
  <c r="BP442" i="1"/>
  <c r="BL442" i="1"/>
  <c r="BH442" i="1"/>
  <c r="BD442" i="1"/>
  <c r="AZ442" i="1"/>
  <c r="AV442" i="1"/>
  <c r="AR442" i="1"/>
  <c r="AL442" i="1"/>
  <c r="AI442" i="1"/>
  <c r="AE442" i="1"/>
  <c r="AA442" i="1"/>
  <c r="W442" i="1"/>
  <c r="S442" i="1"/>
  <c r="O442" i="1"/>
  <c r="BS441" i="1"/>
  <c r="BP441" i="1"/>
  <c r="BL441" i="1"/>
  <c r="BH441" i="1"/>
  <c r="BD441" i="1"/>
  <c r="AZ441" i="1"/>
  <c r="AV441" i="1"/>
  <c r="AR441" i="1"/>
  <c r="AL441" i="1"/>
  <c r="AI441" i="1"/>
  <c r="AE441" i="1"/>
  <c r="AA441" i="1"/>
  <c r="W441" i="1"/>
  <c r="S441" i="1"/>
  <c r="O441" i="1"/>
  <c r="K441" i="1"/>
  <c r="BS440" i="1"/>
  <c r="BP440" i="1"/>
  <c r="BL440" i="1"/>
  <c r="BH440" i="1"/>
  <c r="BD440" i="1"/>
  <c r="AZ440" i="1"/>
  <c r="AV440" i="1"/>
  <c r="AR440" i="1"/>
  <c r="AL440" i="1"/>
  <c r="AI440" i="1"/>
  <c r="AE440" i="1"/>
  <c r="AA440" i="1"/>
  <c r="W440" i="1"/>
  <c r="S440" i="1"/>
  <c r="O440" i="1"/>
  <c r="K440" i="1"/>
  <c r="BS439" i="1"/>
  <c r="BP439" i="1"/>
  <c r="BL439" i="1"/>
  <c r="BH439" i="1"/>
  <c r="BD439" i="1"/>
  <c r="AZ439" i="1"/>
  <c r="AV439" i="1"/>
  <c r="AR439" i="1"/>
  <c r="AL439" i="1"/>
  <c r="AI439" i="1"/>
  <c r="AE439" i="1"/>
  <c r="AA439" i="1"/>
  <c r="W439" i="1"/>
  <c r="S439" i="1"/>
  <c r="O439" i="1"/>
  <c r="BS438" i="1"/>
  <c r="BP438" i="1"/>
  <c r="BL438" i="1"/>
  <c r="BH438" i="1"/>
  <c r="BD438" i="1"/>
  <c r="AL438" i="1"/>
  <c r="AI438" i="1"/>
  <c r="AE438" i="1"/>
  <c r="AA438" i="1"/>
  <c r="W438" i="1"/>
  <c r="S438" i="1"/>
  <c r="O438" i="1"/>
  <c r="K438" i="1"/>
  <c r="BS437" i="1"/>
  <c r="BP437" i="1"/>
  <c r="BL437" i="1"/>
  <c r="BH437" i="1"/>
  <c r="BD437" i="1"/>
  <c r="AZ437" i="1"/>
  <c r="AV437" i="1"/>
  <c r="AR437" i="1"/>
  <c r="AL437" i="1"/>
  <c r="AI437" i="1"/>
  <c r="AE437" i="1"/>
  <c r="AA437" i="1"/>
  <c r="W437" i="1"/>
  <c r="S437" i="1"/>
  <c r="O437" i="1"/>
  <c r="K437" i="1"/>
  <c r="BS436" i="1"/>
  <c r="BP436" i="1"/>
  <c r="BL436" i="1"/>
  <c r="BH436" i="1"/>
  <c r="BD436" i="1"/>
  <c r="AL436" i="1"/>
  <c r="AI436" i="1"/>
  <c r="AE436" i="1"/>
  <c r="AA436" i="1"/>
  <c r="W436" i="1"/>
  <c r="S436" i="1"/>
  <c r="O436" i="1"/>
  <c r="K436" i="1"/>
  <c r="BS435" i="1"/>
  <c r="BP435" i="1"/>
  <c r="BL435" i="1"/>
  <c r="BH435" i="1"/>
  <c r="BD435" i="1"/>
  <c r="AZ435" i="1"/>
  <c r="AV435" i="1"/>
  <c r="AR435" i="1"/>
  <c r="AL435" i="1"/>
  <c r="AI435" i="1"/>
  <c r="AE435" i="1"/>
  <c r="AA435" i="1"/>
  <c r="W435" i="1"/>
  <c r="S435" i="1"/>
  <c r="O435" i="1"/>
  <c r="K435" i="1"/>
  <c r="BS434" i="1"/>
  <c r="BP434" i="1"/>
  <c r="BL434" i="1"/>
  <c r="BH434" i="1"/>
  <c r="BD434" i="1"/>
  <c r="AZ434" i="1"/>
  <c r="AV434" i="1"/>
  <c r="AR434" i="1"/>
  <c r="AL434" i="1"/>
  <c r="AI434" i="1"/>
  <c r="AE434" i="1"/>
  <c r="AA434" i="1"/>
  <c r="W434" i="1"/>
  <c r="S434" i="1"/>
  <c r="O434" i="1"/>
  <c r="K434" i="1"/>
  <c r="BS433" i="1"/>
  <c r="BP433" i="1"/>
  <c r="BL433" i="1"/>
  <c r="BH433" i="1"/>
  <c r="BD433" i="1"/>
  <c r="AL433" i="1"/>
  <c r="AI433" i="1"/>
  <c r="AE433" i="1"/>
  <c r="AA433" i="1"/>
  <c r="W433" i="1"/>
  <c r="S433" i="1"/>
  <c r="O433" i="1"/>
  <c r="K433" i="1"/>
  <c r="BS432" i="1"/>
  <c r="BP432" i="1"/>
  <c r="BL432" i="1"/>
  <c r="BH432" i="1"/>
  <c r="BD432" i="1"/>
  <c r="AZ432" i="1"/>
  <c r="AV432" i="1"/>
  <c r="AR432" i="1"/>
  <c r="AL432" i="1"/>
  <c r="AI432" i="1"/>
  <c r="AE432" i="1"/>
  <c r="AA432" i="1"/>
  <c r="W432" i="1"/>
  <c r="S432" i="1"/>
  <c r="O432" i="1"/>
  <c r="BS431" i="1"/>
  <c r="BP431" i="1"/>
  <c r="BL431" i="1"/>
  <c r="BH431" i="1"/>
  <c r="BD431" i="1"/>
  <c r="AZ431" i="1"/>
  <c r="AV431" i="1"/>
  <c r="AR431" i="1"/>
  <c r="AL431" i="1"/>
  <c r="AI431" i="1"/>
  <c r="AE431" i="1"/>
  <c r="AA431" i="1"/>
  <c r="W431" i="1"/>
  <c r="S431" i="1"/>
  <c r="O431" i="1"/>
  <c r="BS430" i="1"/>
  <c r="BP430" i="1"/>
  <c r="BL430" i="1"/>
  <c r="BH430" i="1"/>
  <c r="BD430" i="1"/>
  <c r="AZ430" i="1"/>
  <c r="AV430" i="1"/>
  <c r="AR430" i="1"/>
  <c r="AL430" i="1"/>
  <c r="AI430" i="1"/>
  <c r="AE430" i="1"/>
  <c r="AA430" i="1"/>
  <c r="W430" i="1"/>
  <c r="S430" i="1"/>
  <c r="O430" i="1"/>
  <c r="BS429" i="1"/>
  <c r="BP429" i="1"/>
  <c r="BL429" i="1"/>
  <c r="BH429" i="1"/>
  <c r="BD429" i="1"/>
  <c r="AZ429" i="1"/>
  <c r="AV429" i="1"/>
  <c r="AR429" i="1"/>
  <c r="AL429" i="1"/>
  <c r="AI429" i="1"/>
  <c r="AE429" i="1"/>
  <c r="AA429" i="1"/>
  <c r="W429" i="1"/>
  <c r="S429" i="1"/>
  <c r="O429" i="1"/>
  <c r="K429" i="1"/>
  <c r="BS428" i="1"/>
  <c r="BP428" i="1"/>
  <c r="BL428" i="1"/>
  <c r="BH428" i="1"/>
  <c r="BD428" i="1"/>
  <c r="AZ428" i="1"/>
  <c r="AV428" i="1"/>
  <c r="AR428" i="1"/>
  <c r="AL428" i="1"/>
  <c r="AI428" i="1"/>
  <c r="AE428" i="1"/>
  <c r="AA428" i="1"/>
  <c r="W428" i="1"/>
  <c r="S428" i="1"/>
  <c r="O428" i="1"/>
  <c r="BS427" i="1"/>
  <c r="BP427" i="1"/>
  <c r="BL427" i="1"/>
  <c r="BH427" i="1"/>
  <c r="BD427" i="1"/>
  <c r="AZ427" i="1"/>
  <c r="AV427" i="1"/>
  <c r="AR427" i="1"/>
  <c r="AL427" i="1"/>
  <c r="AI427" i="1"/>
  <c r="AE427" i="1"/>
  <c r="AA427" i="1"/>
  <c r="W427" i="1"/>
  <c r="S427" i="1"/>
  <c r="O427" i="1"/>
  <c r="K427" i="1"/>
  <c r="BS426" i="1"/>
  <c r="BP426" i="1"/>
  <c r="BL426" i="1"/>
  <c r="BH426" i="1"/>
  <c r="BD426" i="1"/>
  <c r="AZ426" i="1"/>
  <c r="AV426" i="1"/>
  <c r="AR426" i="1"/>
  <c r="AL426" i="1"/>
  <c r="AI426" i="1"/>
  <c r="AE426" i="1"/>
  <c r="AA426" i="1"/>
  <c r="W426" i="1"/>
  <c r="S426" i="1"/>
  <c r="O426" i="1"/>
  <c r="K426" i="1"/>
  <c r="BS425" i="1"/>
  <c r="BP425" i="1"/>
  <c r="BL425" i="1"/>
  <c r="BH425" i="1"/>
  <c r="BD425" i="1"/>
  <c r="AV425" i="1"/>
  <c r="AR425" i="1"/>
  <c r="AL425" i="1"/>
  <c r="AI425" i="1"/>
  <c r="AE425" i="1"/>
  <c r="AA425" i="1"/>
  <c r="W425" i="1"/>
  <c r="S425" i="1"/>
  <c r="O425" i="1"/>
  <c r="K425" i="1"/>
  <c r="BS424" i="1"/>
  <c r="BP424" i="1"/>
  <c r="BL424" i="1"/>
  <c r="BH424" i="1"/>
  <c r="BD424" i="1"/>
  <c r="AL424" i="1"/>
  <c r="AI424" i="1"/>
  <c r="AE424" i="1"/>
  <c r="AA424" i="1"/>
  <c r="W424" i="1"/>
  <c r="S424" i="1"/>
  <c r="O424" i="1"/>
  <c r="K424" i="1"/>
  <c r="BS423" i="1"/>
  <c r="BP423" i="1"/>
  <c r="BL423" i="1"/>
  <c r="BH423" i="1"/>
  <c r="BD423" i="1"/>
  <c r="AZ423" i="1"/>
  <c r="AV423" i="1"/>
  <c r="AR423" i="1"/>
  <c r="AL423" i="1"/>
  <c r="AI423" i="1"/>
  <c r="AE423" i="1"/>
  <c r="AA423" i="1"/>
  <c r="W423" i="1"/>
  <c r="S423" i="1"/>
  <c r="O423" i="1"/>
  <c r="K423" i="1"/>
  <c r="BS422" i="1"/>
  <c r="BP422" i="1"/>
  <c r="BL422" i="1"/>
  <c r="BH422" i="1"/>
  <c r="BD422" i="1"/>
  <c r="AZ422" i="1"/>
  <c r="AV422" i="1"/>
  <c r="AR422" i="1"/>
  <c r="AL422" i="1"/>
  <c r="AI422" i="1"/>
  <c r="AE422" i="1"/>
  <c r="AA422" i="1"/>
  <c r="W422" i="1"/>
  <c r="S422" i="1"/>
  <c r="O422" i="1"/>
  <c r="K422" i="1"/>
  <c r="BS421" i="1"/>
  <c r="BP421" i="1"/>
  <c r="BL421" i="1"/>
  <c r="BH421" i="1"/>
  <c r="BD421" i="1"/>
  <c r="AL421" i="1"/>
  <c r="AI421" i="1"/>
  <c r="AE421" i="1"/>
  <c r="AA421" i="1"/>
  <c r="W421" i="1"/>
  <c r="S421" i="1"/>
  <c r="O421" i="1"/>
  <c r="K421" i="1"/>
  <c r="BS420" i="1"/>
  <c r="BP420" i="1"/>
  <c r="BL420" i="1"/>
  <c r="BH420" i="1"/>
  <c r="BD420" i="1"/>
  <c r="AZ420" i="1"/>
  <c r="AV420" i="1"/>
  <c r="AR420" i="1"/>
  <c r="AL420" i="1"/>
  <c r="AI420" i="1"/>
  <c r="AE420" i="1"/>
  <c r="AA420" i="1"/>
  <c r="W420" i="1"/>
  <c r="S420" i="1"/>
  <c r="O420" i="1"/>
  <c r="BS419" i="1"/>
  <c r="BP419" i="1"/>
  <c r="BL419" i="1"/>
  <c r="BH419" i="1"/>
  <c r="BD419" i="1"/>
  <c r="AZ419" i="1"/>
  <c r="AV419" i="1"/>
  <c r="AR419" i="1"/>
  <c r="AL419" i="1"/>
  <c r="AI419" i="1"/>
  <c r="AE419" i="1"/>
  <c r="AA419" i="1"/>
  <c r="W419" i="1"/>
  <c r="S419" i="1"/>
  <c r="O419" i="1"/>
  <c r="BS418" i="1"/>
  <c r="BP418" i="1"/>
  <c r="BL418" i="1"/>
  <c r="BH418" i="1"/>
  <c r="BD418" i="1"/>
  <c r="AZ418" i="1"/>
  <c r="AV418" i="1"/>
  <c r="AR418" i="1"/>
  <c r="AL418" i="1"/>
  <c r="AI418" i="1"/>
  <c r="AE418" i="1"/>
  <c r="AA418" i="1"/>
  <c r="W418" i="1"/>
  <c r="S418" i="1"/>
  <c r="O418" i="1"/>
  <c r="BS417" i="1"/>
  <c r="BP417" i="1"/>
  <c r="BL417" i="1"/>
  <c r="BH417" i="1"/>
  <c r="BD417" i="1"/>
  <c r="AV417" i="1"/>
  <c r="AR417" i="1"/>
  <c r="AL417" i="1"/>
  <c r="AI417" i="1"/>
  <c r="AE417" i="1"/>
  <c r="AA417" i="1"/>
  <c r="W417" i="1"/>
  <c r="S417" i="1"/>
  <c r="O417" i="1"/>
  <c r="BS416" i="1"/>
  <c r="BP416" i="1"/>
  <c r="BL416" i="1"/>
  <c r="BH416" i="1"/>
  <c r="BD416" i="1"/>
  <c r="AZ416" i="1"/>
  <c r="AV416" i="1"/>
  <c r="AR416" i="1"/>
  <c r="AL416" i="1"/>
  <c r="AI416" i="1"/>
  <c r="AE416" i="1"/>
  <c r="AA416" i="1"/>
  <c r="W416" i="1"/>
  <c r="S416" i="1"/>
  <c r="O416" i="1"/>
  <c r="BS415" i="1"/>
  <c r="BP415" i="1"/>
  <c r="BL415" i="1"/>
  <c r="BH415" i="1"/>
  <c r="BD415" i="1"/>
  <c r="AZ415" i="1"/>
  <c r="AV415" i="1"/>
  <c r="AR415" i="1"/>
  <c r="AL415" i="1"/>
  <c r="AI415" i="1"/>
  <c r="AE415" i="1"/>
  <c r="AA415" i="1"/>
  <c r="W415" i="1"/>
  <c r="S415" i="1"/>
  <c r="O415" i="1"/>
  <c r="K415" i="1"/>
  <c r="BS414" i="1"/>
  <c r="BP414" i="1"/>
  <c r="BL414" i="1"/>
  <c r="BH414" i="1"/>
  <c r="BD414" i="1"/>
  <c r="AZ414" i="1"/>
  <c r="AV414" i="1"/>
  <c r="AR414" i="1"/>
  <c r="AL414" i="1"/>
  <c r="AI414" i="1"/>
  <c r="AE414" i="1"/>
  <c r="AA414" i="1"/>
  <c r="W414" i="1"/>
  <c r="S414" i="1"/>
  <c r="O414" i="1"/>
  <c r="BS413" i="1"/>
  <c r="BP413" i="1"/>
  <c r="BL413" i="1"/>
  <c r="BH413" i="1"/>
  <c r="BD413" i="1"/>
  <c r="AZ413" i="1"/>
  <c r="AV413" i="1"/>
  <c r="AR413" i="1"/>
  <c r="AL413" i="1"/>
  <c r="AI413" i="1"/>
  <c r="AE413" i="1"/>
  <c r="AA413" i="1"/>
  <c r="W413" i="1"/>
  <c r="S413" i="1"/>
  <c r="O413" i="1"/>
  <c r="K413" i="1"/>
  <c r="BS412" i="1"/>
  <c r="BP412" i="1"/>
  <c r="BL412" i="1"/>
  <c r="BH412" i="1"/>
  <c r="BD412" i="1"/>
  <c r="AZ412" i="1"/>
  <c r="AV412" i="1"/>
  <c r="AR412" i="1"/>
  <c r="AL412" i="1"/>
  <c r="AI412" i="1"/>
  <c r="AE412" i="1"/>
  <c r="AA412" i="1"/>
  <c r="W412" i="1"/>
  <c r="S412" i="1"/>
  <c r="O412" i="1"/>
  <c r="BS411" i="1"/>
  <c r="BP411" i="1"/>
  <c r="BL411" i="1"/>
  <c r="BH411" i="1"/>
  <c r="BD411" i="1"/>
  <c r="AZ411" i="1"/>
  <c r="AV411" i="1"/>
  <c r="AR411" i="1"/>
  <c r="AL411" i="1"/>
  <c r="AI411" i="1"/>
  <c r="AE411" i="1"/>
  <c r="AA411" i="1"/>
  <c r="W411" i="1"/>
  <c r="S411" i="1"/>
  <c r="O411" i="1"/>
  <c r="K411" i="1"/>
  <c r="BS410" i="1"/>
  <c r="BP410" i="1"/>
  <c r="BL410" i="1"/>
  <c r="BH410" i="1"/>
  <c r="BD410" i="1"/>
  <c r="AZ410" i="1"/>
  <c r="AV410" i="1"/>
  <c r="AR410" i="1"/>
  <c r="AL410" i="1"/>
  <c r="AI410" i="1"/>
  <c r="AE410" i="1"/>
  <c r="AA410" i="1"/>
  <c r="W410" i="1"/>
  <c r="S410" i="1"/>
  <c r="O410" i="1"/>
  <c r="BS409" i="1"/>
  <c r="BP409" i="1"/>
  <c r="BL409" i="1"/>
  <c r="BH409" i="1"/>
  <c r="BD409" i="1"/>
  <c r="AZ409" i="1"/>
  <c r="AV409" i="1"/>
  <c r="AR409" i="1"/>
  <c r="AL409" i="1"/>
  <c r="AI409" i="1"/>
  <c r="AE409" i="1"/>
  <c r="AA409" i="1"/>
  <c r="W409" i="1"/>
  <c r="S409" i="1"/>
  <c r="O409" i="1"/>
  <c r="K409" i="1"/>
  <c r="BS408" i="1"/>
  <c r="BP408" i="1"/>
  <c r="BL408" i="1"/>
  <c r="BH408" i="1"/>
  <c r="BD408" i="1"/>
  <c r="AZ408" i="1"/>
  <c r="AV408" i="1"/>
  <c r="AR408" i="1"/>
  <c r="AL408" i="1"/>
  <c r="AI408" i="1"/>
  <c r="AE408" i="1"/>
  <c r="AA408" i="1"/>
  <c r="W408" i="1"/>
  <c r="S408" i="1"/>
  <c r="O408" i="1"/>
  <c r="BS407" i="1"/>
  <c r="BP407" i="1"/>
  <c r="BL407" i="1"/>
  <c r="BH407" i="1"/>
  <c r="BD407" i="1"/>
  <c r="AZ407" i="1"/>
  <c r="AV407" i="1"/>
  <c r="AR407" i="1"/>
  <c r="AL407" i="1"/>
  <c r="AI407" i="1"/>
  <c r="AE407" i="1"/>
  <c r="AA407" i="1"/>
  <c r="W407" i="1"/>
  <c r="S407" i="1"/>
  <c r="O407" i="1"/>
  <c r="BS406" i="1"/>
  <c r="BP406" i="1"/>
  <c r="BL406" i="1"/>
  <c r="BH406" i="1"/>
  <c r="BD406" i="1"/>
  <c r="AZ406" i="1"/>
  <c r="AV406" i="1"/>
  <c r="AR406" i="1"/>
  <c r="AL406" i="1"/>
  <c r="AI406" i="1"/>
  <c r="AE406" i="1"/>
  <c r="AA406" i="1"/>
  <c r="W406" i="1"/>
  <c r="S406" i="1"/>
  <c r="O406" i="1"/>
  <c r="K406" i="1"/>
  <c r="BS405" i="1"/>
  <c r="BP405" i="1"/>
  <c r="BL405" i="1"/>
  <c r="BH405" i="1"/>
  <c r="BD405" i="1"/>
  <c r="AZ405" i="1"/>
  <c r="AV405" i="1"/>
  <c r="AR405" i="1"/>
  <c r="AL405" i="1"/>
  <c r="AI405" i="1"/>
  <c r="AE405" i="1"/>
  <c r="AA405" i="1"/>
  <c r="W405" i="1"/>
  <c r="S405" i="1"/>
  <c r="O405" i="1"/>
  <c r="BS404" i="1"/>
  <c r="BP404" i="1"/>
  <c r="BL404" i="1"/>
  <c r="BH404" i="1"/>
  <c r="BD404" i="1"/>
  <c r="AZ404" i="1"/>
  <c r="AV404" i="1"/>
  <c r="AR404" i="1"/>
  <c r="AL404" i="1"/>
  <c r="AI404" i="1"/>
  <c r="AE404" i="1"/>
  <c r="AA404" i="1"/>
  <c r="W404" i="1"/>
  <c r="S404" i="1"/>
  <c r="O404" i="1"/>
  <c r="K404" i="1"/>
  <c r="BS403" i="1"/>
  <c r="BP403" i="1"/>
  <c r="BL403" i="1"/>
  <c r="BH403" i="1"/>
  <c r="BD403" i="1"/>
  <c r="AZ403" i="1"/>
  <c r="AV403" i="1"/>
  <c r="AR403" i="1"/>
  <c r="AL403" i="1"/>
  <c r="AI403" i="1"/>
  <c r="AE403" i="1"/>
  <c r="AA403" i="1"/>
  <c r="W403" i="1"/>
  <c r="S403" i="1"/>
  <c r="O403" i="1"/>
  <c r="K403" i="1"/>
  <c r="BS402" i="1"/>
  <c r="BP402" i="1"/>
  <c r="BL402" i="1"/>
  <c r="BH402" i="1"/>
  <c r="BD402" i="1"/>
  <c r="AZ402" i="1"/>
  <c r="AV402" i="1"/>
  <c r="AR402" i="1"/>
  <c r="AL402" i="1"/>
  <c r="AI402" i="1"/>
  <c r="AE402" i="1"/>
  <c r="AA402" i="1"/>
  <c r="W402" i="1"/>
  <c r="S402" i="1"/>
  <c r="O402" i="1"/>
  <c r="BS400" i="1"/>
  <c r="BP400" i="1"/>
  <c r="BL400" i="1"/>
  <c r="BH400" i="1"/>
  <c r="BD400" i="1"/>
  <c r="AZ400" i="1"/>
  <c r="AV400" i="1"/>
  <c r="AR400" i="1"/>
  <c r="AL400" i="1"/>
  <c r="AI400" i="1"/>
  <c r="AE400" i="1"/>
  <c r="AA400" i="1"/>
  <c r="W400" i="1"/>
  <c r="S400" i="1"/>
  <c r="O400" i="1"/>
  <c r="BS399" i="1"/>
  <c r="BP399" i="1"/>
  <c r="BL399" i="1"/>
  <c r="BH399" i="1"/>
  <c r="BD399" i="1"/>
  <c r="AL399" i="1"/>
  <c r="AI399" i="1"/>
  <c r="AE399" i="1"/>
  <c r="AA399" i="1"/>
  <c r="W399" i="1"/>
  <c r="S399" i="1"/>
  <c r="O399" i="1"/>
  <c r="K399" i="1"/>
  <c r="BS398" i="1"/>
  <c r="BP398" i="1"/>
  <c r="BL398" i="1"/>
  <c r="BH398" i="1"/>
  <c r="BD398" i="1"/>
  <c r="AZ398" i="1"/>
  <c r="AV398" i="1"/>
  <c r="AR398" i="1"/>
  <c r="AL398" i="1"/>
  <c r="AI398" i="1"/>
  <c r="AE398" i="1"/>
  <c r="AA398" i="1"/>
  <c r="W398" i="1"/>
  <c r="S398" i="1"/>
  <c r="O398" i="1"/>
  <c r="K398" i="1"/>
  <c r="BS397" i="1"/>
  <c r="BP397" i="1"/>
  <c r="BL397" i="1"/>
  <c r="BH397" i="1"/>
  <c r="BD397" i="1"/>
  <c r="AZ397" i="1"/>
  <c r="AV397" i="1"/>
  <c r="AR397" i="1"/>
  <c r="AL397" i="1"/>
  <c r="AI397" i="1"/>
  <c r="AE397" i="1"/>
  <c r="AA397" i="1"/>
  <c r="W397" i="1"/>
  <c r="S397" i="1"/>
  <c r="O397" i="1"/>
  <c r="K397" i="1"/>
  <c r="BS396" i="1"/>
  <c r="BP396" i="1"/>
  <c r="BL396" i="1"/>
  <c r="BH396" i="1"/>
  <c r="BD396" i="1"/>
  <c r="AZ396" i="1"/>
  <c r="AV396" i="1"/>
  <c r="AR396" i="1"/>
  <c r="AL396" i="1"/>
  <c r="AI396" i="1"/>
  <c r="AE396" i="1"/>
  <c r="AA396" i="1"/>
  <c r="W396" i="1"/>
  <c r="S396" i="1"/>
  <c r="O396" i="1"/>
  <c r="K396" i="1"/>
  <c r="BS395" i="1"/>
  <c r="BP395" i="1"/>
  <c r="BL395" i="1"/>
  <c r="BH395" i="1"/>
  <c r="BD395" i="1"/>
  <c r="AZ395" i="1"/>
  <c r="AV395" i="1"/>
  <c r="AR395" i="1"/>
  <c r="AL395" i="1"/>
  <c r="AI395" i="1"/>
  <c r="AE395" i="1"/>
  <c r="AA395" i="1"/>
  <c r="W395" i="1"/>
  <c r="S395" i="1"/>
  <c r="O395" i="1"/>
  <c r="K395" i="1"/>
  <c r="BS394" i="1"/>
  <c r="BP394" i="1"/>
  <c r="BL394" i="1"/>
  <c r="BD394" i="1"/>
  <c r="AL394" i="1"/>
  <c r="AI394" i="1"/>
  <c r="AE394" i="1"/>
  <c r="AA394" i="1"/>
  <c r="W394" i="1"/>
  <c r="S394" i="1"/>
  <c r="O394" i="1"/>
  <c r="K394" i="1"/>
  <c r="BS393" i="1"/>
  <c r="BP393" i="1"/>
  <c r="BL393" i="1"/>
  <c r="BH393" i="1"/>
  <c r="BD393" i="1"/>
  <c r="AZ393" i="1"/>
  <c r="AV393" i="1"/>
  <c r="AR393" i="1"/>
  <c r="AL393" i="1"/>
  <c r="AI393" i="1"/>
  <c r="AE393" i="1"/>
  <c r="AA393" i="1"/>
  <c r="W393" i="1"/>
  <c r="S393" i="1"/>
  <c r="O393" i="1"/>
  <c r="BS392" i="1"/>
  <c r="BP392" i="1"/>
  <c r="BL392" i="1"/>
  <c r="BH392" i="1"/>
  <c r="BD392" i="1"/>
  <c r="AZ392" i="1"/>
  <c r="AV392" i="1"/>
  <c r="AR392" i="1"/>
  <c r="AL392" i="1"/>
  <c r="AI392" i="1"/>
  <c r="AE392" i="1"/>
  <c r="AA392" i="1"/>
  <c r="W392" i="1"/>
  <c r="S392" i="1"/>
  <c r="O392" i="1"/>
  <c r="BS391" i="1"/>
  <c r="BP391" i="1"/>
  <c r="BL391" i="1"/>
  <c r="BH391" i="1"/>
  <c r="BD391" i="1"/>
  <c r="AZ391" i="1"/>
  <c r="AV391" i="1"/>
  <c r="AR391" i="1"/>
  <c r="AL391" i="1"/>
  <c r="AI391" i="1"/>
  <c r="AE391" i="1"/>
  <c r="AA391" i="1"/>
  <c r="W391" i="1"/>
  <c r="S391" i="1"/>
  <c r="O391" i="1"/>
  <c r="K391" i="1"/>
  <c r="BS390" i="1"/>
  <c r="BP390" i="1"/>
  <c r="BL390" i="1"/>
  <c r="BH390" i="1"/>
  <c r="BD390" i="1"/>
  <c r="AZ390" i="1"/>
  <c r="AV390" i="1"/>
  <c r="AR390" i="1"/>
  <c r="AL390" i="1"/>
  <c r="AI390" i="1"/>
  <c r="AE390" i="1"/>
  <c r="AA390" i="1"/>
  <c r="W390" i="1"/>
  <c r="S390" i="1"/>
  <c r="O390" i="1"/>
  <c r="K390" i="1"/>
  <c r="BS389" i="1"/>
  <c r="BP389" i="1"/>
  <c r="BL389" i="1"/>
  <c r="BH389" i="1"/>
  <c r="BD389" i="1"/>
  <c r="AZ389" i="1"/>
  <c r="AV389" i="1"/>
  <c r="AR389" i="1"/>
  <c r="AL389" i="1"/>
  <c r="AI389" i="1"/>
  <c r="AE389" i="1"/>
  <c r="AA389" i="1"/>
  <c r="W389" i="1"/>
  <c r="S389" i="1"/>
  <c r="O389" i="1"/>
  <c r="BS388" i="1"/>
  <c r="BP388" i="1"/>
  <c r="BL388" i="1"/>
  <c r="BH388" i="1"/>
  <c r="BD388" i="1"/>
  <c r="AV388" i="1"/>
  <c r="AR388" i="1"/>
  <c r="AL388" i="1"/>
  <c r="AI388" i="1"/>
  <c r="AE388" i="1"/>
  <c r="AA388" i="1"/>
  <c r="W388" i="1"/>
  <c r="S388" i="1"/>
  <c r="O388" i="1"/>
  <c r="K388" i="1"/>
  <c r="BS387" i="1"/>
  <c r="BP387" i="1"/>
  <c r="BL387" i="1"/>
  <c r="BH387" i="1"/>
  <c r="BD387" i="1"/>
  <c r="AZ387" i="1"/>
  <c r="AV387" i="1"/>
  <c r="AR387" i="1"/>
  <c r="AL387" i="1"/>
  <c r="AI387" i="1"/>
  <c r="AE387" i="1"/>
  <c r="AA387" i="1"/>
  <c r="W387" i="1"/>
  <c r="S387" i="1"/>
  <c r="O387" i="1"/>
  <c r="K387" i="1"/>
  <c r="BS386" i="1"/>
  <c r="BP386" i="1"/>
  <c r="BL386" i="1"/>
  <c r="BH386" i="1"/>
  <c r="BD386" i="1"/>
  <c r="AZ386" i="1"/>
  <c r="AV386" i="1"/>
  <c r="AR386" i="1"/>
  <c r="AL386" i="1"/>
  <c r="AI386" i="1"/>
  <c r="AE386" i="1"/>
  <c r="AA386" i="1"/>
  <c r="W386" i="1"/>
  <c r="S386" i="1"/>
  <c r="O386" i="1"/>
  <c r="BS385" i="1"/>
  <c r="BP385" i="1"/>
  <c r="BL385" i="1"/>
  <c r="BH385" i="1"/>
  <c r="BD385" i="1"/>
  <c r="AZ385" i="1"/>
  <c r="AV385" i="1"/>
  <c r="AR385" i="1"/>
  <c r="AL385" i="1"/>
  <c r="AI385" i="1"/>
  <c r="AE385" i="1"/>
  <c r="AA385" i="1"/>
  <c r="W385" i="1"/>
  <c r="S385" i="1"/>
  <c r="O385" i="1"/>
  <c r="BS384" i="1"/>
  <c r="BP384" i="1"/>
  <c r="BL384" i="1"/>
  <c r="BH384" i="1"/>
  <c r="BD384" i="1"/>
  <c r="AZ384" i="1"/>
  <c r="AV384" i="1"/>
  <c r="AR384" i="1"/>
  <c r="AL384" i="1"/>
  <c r="AI384" i="1"/>
  <c r="AE384" i="1"/>
  <c r="AA384" i="1"/>
  <c r="W384" i="1"/>
  <c r="S384" i="1"/>
  <c r="O384" i="1"/>
  <c r="BS383" i="1"/>
  <c r="BP383" i="1"/>
  <c r="BL383" i="1"/>
  <c r="BH383" i="1"/>
  <c r="BD383" i="1"/>
  <c r="AZ383" i="1"/>
  <c r="AV383" i="1"/>
  <c r="AR383" i="1"/>
  <c r="AL383" i="1"/>
  <c r="AI383" i="1"/>
  <c r="AE383" i="1"/>
  <c r="AA383" i="1"/>
  <c r="W383" i="1"/>
  <c r="S383" i="1"/>
  <c r="O383" i="1"/>
  <c r="BS382" i="1"/>
  <c r="BP382" i="1"/>
  <c r="BL382" i="1"/>
  <c r="BH382" i="1"/>
  <c r="BD382" i="1"/>
  <c r="AZ382" i="1"/>
  <c r="AV382" i="1"/>
  <c r="AR382" i="1"/>
  <c r="AL382" i="1"/>
  <c r="AI382" i="1"/>
  <c r="AE382" i="1"/>
  <c r="AA382" i="1"/>
  <c r="W382" i="1"/>
  <c r="S382" i="1"/>
  <c r="O382" i="1"/>
  <c r="BS381" i="1"/>
  <c r="BP381" i="1"/>
  <c r="BL381" i="1"/>
  <c r="BH381" i="1"/>
  <c r="BD381" i="1"/>
  <c r="AZ381" i="1"/>
  <c r="AV381" i="1"/>
  <c r="AR381" i="1"/>
  <c r="AL381" i="1"/>
  <c r="AI381" i="1"/>
  <c r="AE381" i="1"/>
  <c r="AA381" i="1"/>
  <c r="W381" i="1"/>
  <c r="S381" i="1"/>
  <c r="O381" i="1"/>
  <c r="K381" i="1"/>
  <c r="BS380" i="1"/>
  <c r="BP380" i="1"/>
  <c r="BL380" i="1"/>
  <c r="BH380" i="1"/>
  <c r="BD380" i="1"/>
  <c r="AL380" i="1"/>
  <c r="AI380" i="1"/>
  <c r="AE380" i="1"/>
  <c r="AA380" i="1"/>
  <c r="W380" i="1"/>
  <c r="S380" i="1"/>
  <c r="O380" i="1"/>
  <c r="K380" i="1"/>
  <c r="BS379" i="1"/>
  <c r="BP379" i="1"/>
  <c r="BL379" i="1"/>
  <c r="BH379" i="1"/>
  <c r="BD379" i="1"/>
  <c r="AZ379" i="1"/>
  <c r="AV379" i="1"/>
  <c r="AR379" i="1"/>
  <c r="AL379" i="1"/>
  <c r="AI379" i="1"/>
  <c r="AE379" i="1"/>
  <c r="AA379" i="1"/>
  <c r="W379" i="1"/>
  <c r="S379" i="1"/>
  <c r="O379" i="1"/>
  <c r="BS378" i="1"/>
  <c r="BP378" i="1"/>
  <c r="BL378" i="1"/>
  <c r="BH378" i="1"/>
  <c r="BD378" i="1"/>
  <c r="AZ378" i="1"/>
  <c r="AV378" i="1"/>
  <c r="AR378" i="1"/>
  <c r="AL378" i="1"/>
  <c r="AI378" i="1"/>
  <c r="AE378" i="1"/>
  <c r="AA378" i="1"/>
  <c r="W378" i="1"/>
  <c r="S378" i="1"/>
  <c r="O378" i="1"/>
  <c r="BS377" i="1"/>
  <c r="BP377" i="1"/>
  <c r="BL377" i="1"/>
  <c r="BH377" i="1"/>
  <c r="BD377" i="1"/>
  <c r="AZ377" i="1"/>
  <c r="AV377" i="1"/>
  <c r="AR377" i="1"/>
  <c r="AL377" i="1"/>
  <c r="AI377" i="1"/>
  <c r="AE377" i="1"/>
  <c r="AA377" i="1"/>
  <c r="W377" i="1"/>
  <c r="S377" i="1"/>
  <c r="O377" i="1"/>
  <c r="K377" i="1"/>
  <c r="BS376" i="1"/>
  <c r="BP376" i="1"/>
  <c r="BL376" i="1"/>
  <c r="BH376" i="1"/>
  <c r="BD376" i="1"/>
  <c r="AZ376" i="1"/>
  <c r="AV376" i="1"/>
  <c r="AR376" i="1"/>
  <c r="AL376" i="1"/>
  <c r="AI376" i="1"/>
  <c r="AE376" i="1"/>
  <c r="AA376" i="1"/>
  <c r="W376" i="1"/>
  <c r="S376" i="1"/>
  <c r="O376" i="1"/>
  <c r="BS375" i="1"/>
  <c r="BP375" i="1"/>
  <c r="BL375" i="1"/>
  <c r="BH375" i="1"/>
  <c r="BD375" i="1"/>
  <c r="AZ375" i="1"/>
  <c r="AV375" i="1"/>
  <c r="AR375" i="1"/>
  <c r="AL375" i="1"/>
  <c r="AI375" i="1"/>
  <c r="AE375" i="1"/>
  <c r="AA375" i="1"/>
  <c r="W375" i="1"/>
  <c r="S375" i="1"/>
  <c r="O375" i="1"/>
  <c r="BS374" i="1"/>
  <c r="BP374" i="1"/>
  <c r="BL374" i="1"/>
  <c r="BH374" i="1"/>
  <c r="BD374" i="1"/>
  <c r="AZ374" i="1"/>
  <c r="AV374" i="1"/>
  <c r="AR374" i="1"/>
  <c r="AL374" i="1"/>
  <c r="AI374" i="1"/>
  <c r="AE374" i="1"/>
  <c r="AA374" i="1"/>
  <c r="W374" i="1"/>
  <c r="S374" i="1"/>
  <c r="O374" i="1"/>
  <c r="BS373" i="1"/>
  <c r="BP373" i="1"/>
  <c r="BL373" i="1"/>
  <c r="BH373" i="1"/>
  <c r="BD373" i="1"/>
  <c r="AZ373" i="1"/>
  <c r="AV373" i="1"/>
  <c r="AR373" i="1"/>
  <c r="AL373" i="1"/>
  <c r="AI373" i="1"/>
  <c r="AE373" i="1"/>
  <c r="AA373" i="1"/>
  <c r="W373" i="1"/>
  <c r="S373" i="1"/>
  <c r="O373" i="1"/>
  <c r="K373" i="1"/>
  <c r="BS372" i="1"/>
  <c r="BP372" i="1"/>
  <c r="BL372" i="1"/>
  <c r="BH372" i="1"/>
  <c r="BD372" i="1"/>
  <c r="AZ372" i="1"/>
  <c r="AV372" i="1"/>
  <c r="AR372" i="1"/>
  <c r="AL372" i="1"/>
  <c r="AI372" i="1"/>
  <c r="AE372" i="1"/>
  <c r="AA372" i="1"/>
  <c r="W372" i="1"/>
  <c r="S372" i="1"/>
  <c r="O372" i="1"/>
  <c r="K372" i="1"/>
  <c r="BS371" i="1"/>
  <c r="BP371" i="1"/>
  <c r="BL371" i="1"/>
  <c r="BH371" i="1"/>
  <c r="BD371" i="1"/>
  <c r="AZ371" i="1"/>
  <c r="AV371" i="1"/>
  <c r="AR371" i="1"/>
  <c r="AL371" i="1"/>
  <c r="AI371" i="1"/>
  <c r="AE371" i="1"/>
  <c r="AA371" i="1"/>
  <c r="W371" i="1"/>
  <c r="S371" i="1"/>
  <c r="O371" i="1"/>
  <c r="BS370" i="1"/>
  <c r="BP370" i="1"/>
  <c r="BL370" i="1"/>
  <c r="BH370" i="1"/>
  <c r="BD370" i="1"/>
  <c r="AZ370" i="1"/>
  <c r="AV370" i="1"/>
  <c r="AR370" i="1"/>
  <c r="AL370" i="1"/>
  <c r="AI370" i="1"/>
  <c r="AE370" i="1"/>
  <c r="AA370" i="1"/>
  <c r="W370" i="1"/>
  <c r="S370" i="1"/>
  <c r="O370" i="1"/>
  <c r="K370" i="1"/>
  <c r="BS369" i="1"/>
  <c r="BP369" i="1"/>
  <c r="BL369" i="1"/>
  <c r="BH369" i="1"/>
  <c r="BD369" i="1"/>
  <c r="AZ369" i="1"/>
  <c r="AV369" i="1"/>
  <c r="AR369" i="1"/>
  <c r="AL369" i="1"/>
  <c r="AI369" i="1"/>
  <c r="AE369" i="1"/>
  <c r="AA369" i="1"/>
  <c r="W369" i="1"/>
  <c r="S369" i="1"/>
  <c r="O369" i="1"/>
  <c r="K369" i="1"/>
  <c r="BS368" i="1"/>
  <c r="BP368" i="1"/>
  <c r="BL368" i="1"/>
  <c r="BH368" i="1"/>
  <c r="BD368" i="1"/>
  <c r="AZ368" i="1"/>
  <c r="AV368" i="1"/>
  <c r="AR368" i="1"/>
  <c r="AL368" i="1"/>
  <c r="AI368" i="1"/>
  <c r="AE368" i="1"/>
  <c r="AA368" i="1"/>
  <c r="W368" i="1"/>
  <c r="S368" i="1"/>
  <c r="O368" i="1"/>
  <c r="K368" i="1"/>
  <c r="BS367" i="1"/>
  <c r="BP367" i="1"/>
  <c r="BL367" i="1"/>
  <c r="BH367" i="1"/>
  <c r="BD367" i="1"/>
  <c r="AZ367" i="1"/>
  <c r="AV367" i="1"/>
  <c r="AR367" i="1"/>
  <c r="AL367" i="1"/>
  <c r="AI367" i="1"/>
  <c r="AE367" i="1"/>
  <c r="AA367" i="1"/>
  <c r="W367" i="1"/>
  <c r="S367" i="1"/>
  <c r="O367" i="1"/>
  <c r="BS366" i="1"/>
  <c r="BP366" i="1"/>
  <c r="BL366" i="1"/>
  <c r="BH366" i="1"/>
  <c r="BD366" i="1"/>
  <c r="AL366" i="1"/>
  <c r="AI366" i="1"/>
  <c r="AE366" i="1"/>
  <c r="AA366" i="1"/>
  <c r="W366" i="1"/>
  <c r="S366" i="1"/>
  <c r="O366" i="1"/>
  <c r="K366" i="1"/>
  <c r="BS365" i="1"/>
  <c r="BP365" i="1"/>
  <c r="BL365" i="1"/>
  <c r="BH365" i="1"/>
  <c r="BD365" i="1"/>
  <c r="AZ365" i="1"/>
  <c r="AV365" i="1"/>
  <c r="AR365" i="1"/>
  <c r="AL365" i="1"/>
  <c r="AI365" i="1"/>
  <c r="AE365" i="1"/>
  <c r="AA365" i="1"/>
  <c r="W365" i="1"/>
  <c r="S365" i="1"/>
  <c r="O365" i="1"/>
  <c r="K365" i="1"/>
  <c r="BS364" i="1"/>
  <c r="BP364" i="1"/>
  <c r="BL364" i="1"/>
  <c r="BH364" i="1"/>
  <c r="BD364" i="1"/>
  <c r="AZ364" i="1"/>
  <c r="AV364" i="1"/>
  <c r="AR364" i="1"/>
  <c r="AL364" i="1"/>
  <c r="AI364" i="1"/>
  <c r="AE364" i="1"/>
  <c r="AA364" i="1"/>
  <c r="W364" i="1"/>
  <c r="S364" i="1"/>
  <c r="O364" i="1"/>
  <c r="BS363" i="1"/>
  <c r="BP363" i="1"/>
  <c r="BL363" i="1"/>
  <c r="BH363" i="1"/>
  <c r="BD363" i="1"/>
  <c r="AL363" i="1"/>
  <c r="AI363" i="1"/>
  <c r="AE363" i="1"/>
  <c r="AA363" i="1"/>
  <c r="W363" i="1"/>
  <c r="S363" i="1"/>
  <c r="O363" i="1"/>
  <c r="K363" i="1"/>
  <c r="BS362" i="1"/>
  <c r="BP362" i="1"/>
  <c r="BL362" i="1"/>
  <c r="BH362" i="1"/>
  <c r="BD362" i="1"/>
  <c r="AZ362" i="1"/>
  <c r="AV362" i="1"/>
  <c r="AR362" i="1"/>
  <c r="AL362" i="1"/>
  <c r="AI362" i="1"/>
  <c r="AE362" i="1"/>
  <c r="AA362" i="1"/>
  <c r="W362" i="1"/>
  <c r="S362" i="1"/>
  <c r="O362" i="1"/>
  <c r="K362" i="1"/>
  <c r="BS361" i="1"/>
  <c r="BP361" i="1"/>
  <c r="BL361" i="1"/>
  <c r="BH361" i="1"/>
  <c r="BD361" i="1"/>
  <c r="AZ361" i="1"/>
  <c r="AV361" i="1"/>
  <c r="AR361" i="1"/>
  <c r="AL361" i="1"/>
  <c r="AI361" i="1"/>
  <c r="AE361" i="1"/>
  <c r="AA361" i="1"/>
  <c r="W361" i="1"/>
  <c r="S361" i="1"/>
  <c r="O361" i="1"/>
  <c r="K361" i="1"/>
  <c r="BS360" i="1"/>
  <c r="BP360" i="1"/>
  <c r="BL360" i="1"/>
  <c r="BH360" i="1"/>
  <c r="BD360" i="1"/>
  <c r="AZ360" i="1"/>
  <c r="AV360" i="1"/>
  <c r="AR360" i="1"/>
  <c r="AL360" i="1"/>
  <c r="AI360" i="1"/>
  <c r="AE360" i="1"/>
  <c r="AA360" i="1"/>
  <c r="W360" i="1"/>
  <c r="S360" i="1"/>
  <c r="O360" i="1"/>
  <c r="BS359" i="1"/>
  <c r="BP359" i="1"/>
  <c r="BL359" i="1"/>
  <c r="BH359" i="1"/>
  <c r="BD359" i="1"/>
  <c r="AZ359" i="1"/>
  <c r="AV359" i="1"/>
  <c r="AR359" i="1"/>
  <c r="AL359" i="1"/>
  <c r="AI359" i="1"/>
  <c r="AE359" i="1"/>
  <c r="AA359" i="1"/>
  <c r="W359" i="1"/>
  <c r="S359" i="1"/>
  <c r="O359" i="1"/>
  <c r="BS358" i="1"/>
  <c r="BP358" i="1"/>
  <c r="BL358" i="1"/>
  <c r="BH358" i="1"/>
  <c r="BD358" i="1"/>
  <c r="AZ358" i="1"/>
  <c r="AV358" i="1"/>
  <c r="AR358" i="1"/>
  <c r="AL358" i="1"/>
  <c r="AI358" i="1"/>
  <c r="AE358" i="1"/>
  <c r="AA358" i="1"/>
  <c r="W358" i="1"/>
  <c r="S358" i="1"/>
  <c r="O358" i="1"/>
  <c r="BS357" i="1"/>
  <c r="BP357" i="1"/>
  <c r="BL357" i="1"/>
  <c r="BH357" i="1"/>
  <c r="BD357" i="1"/>
  <c r="AZ357" i="1"/>
  <c r="AV357" i="1"/>
  <c r="AR357" i="1"/>
  <c r="AL357" i="1"/>
  <c r="AI357" i="1"/>
  <c r="AE357" i="1"/>
  <c r="AA357" i="1"/>
  <c r="W357" i="1"/>
  <c r="S357" i="1"/>
  <c r="O357" i="1"/>
  <c r="BS356" i="1"/>
  <c r="BP356" i="1"/>
  <c r="BL356" i="1"/>
  <c r="BH356" i="1"/>
  <c r="BD356" i="1"/>
  <c r="AZ356" i="1"/>
  <c r="AV356" i="1"/>
  <c r="AR356" i="1"/>
  <c r="AL356" i="1"/>
  <c r="AI356" i="1"/>
  <c r="AE356" i="1"/>
  <c r="AA356" i="1"/>
  <c r="W356" i="1"/>
  <c r="S356" i="1"/>
  <c r="O356" i="1"/>
  <c r="K356" i="1"/>
  <c r="BS355" i="1"/>
  <c r="BP355" i="1"/>
  <c r="BL355" i="1"/>
  <c r="BH355" i="1"/>
  <c r="BD355" i="1"/>
  <c r="AZ355" i="1"/>
  <c r="AV355" i="1"/>
  <c r="AR355" i="1"/>
  <c r="AL355" i="1"/>
  <c r="AI355" i="1"/>
  <c r="AE355" i="1"/>
  <c r="AA355" i="1"/>
  <c r="W355" i="1"/>
  <c r="S355" i="1"/>
  <c r="O355" i="1"/>
  <c r="BS354" i="1"/>
  <c r="BP354" i="1"/>
  <c r="BL354" i="1"/>
  <c r="BH354" i="1"/>
  <c r="BD354" i="1"/>
  <c r="AZ354" i="1"/>
  <c r="AV354" i="1"/>
  <c r="AR354" i="1"/>
  <c r="AL354" i="1"/>
  <c r="AI354" i="1"/>
  <c r="AE354" i="1"/>
  <c r="AA354" i="1"/>
  <c r="W354" i="1"/>
  <c r="S354" i="1"/>
  <c r="O354" i="1"/>
  <c r="K354" i="1"/>
  <c r="BS353" i="1"/>
  <c r="BP353" i="1"/>
  <c r="BL353" i="1"/>
  <c r="BH353" i="1"/>
  <c r="BD353" i="1"/>
  <c r="AZ353" i="1"/>
  <c r="AV353" i="1"/>
  <c r="AR353" i="1"/>
  <c r="AL353" i="1"/>
  <c r="AI353" i="1"/>
  <c r="AE353" i="1"/>
  <c r="AA353" i="1"/>
  <c r="W353" i="1"/>
  <c r="S353" i="1"/>
  <c r="O353" i="1"/>
  <c r="K353" i="1"/>
  <c r="BS352" i="1"/>
  <c r="BP352" i="1"/>
  <c r="BL352" i="1"/>
  <c r="BH352" i="1"/>
  <c r="BD352" i="1"/>
  <c r="AZ352" i="1"/>
  <c r="AV352" i="1"/>
  <c r="AR352" i="1"/>
  <c r="AL352" i="1"/>
  <c r="AI352" i="1"/>
  <c r="AE352" i="1"/>
  <c r="AA352" i="1"/>
  <c r="W352" i="1"/>
  <c r="S352" i="1"/>
  <c r="O352" i="1"/>
  <c r="BS351" i="1"/>
  <c r="BP351" i="1"/>
  <c r="BL351" i="1"/>
  <c r="BH351" i="1"/>
  <c r="BD351" i="1"/>
  <c r="AZ351" i="1"/>
  <c r="AV351" i="1"/>
  <c r="AR351" i="1"/>
  <c r="AL351" i="1"/>
  <c r="AI351" i="1"/>
  <c r="AE351" i="1"/>
  <c r="AA351" i="1"/>
  <c r="W351" i="1"/>
  <c r="S351" i="1"/>
  <c r="O351" i="1"/>
  <c r="K351" i="1"/>
  <c r="BS350" i="1"/>
  <c r="BP350" i="1"/>
  <c r="BL350" i="1"/>
  <c r="BH350" i="1"/>
  <c r="BD350" i="1"/>
  <c r="AZ350" i="1"/>
  <c r="AV350" i="1"/>
  <c r="AR350" i="1"/>
  <c r="AL350" i="1"/>
  <c r="AI350" i="1"/>
  <c r="AE350" i="1"/>
  <c r="AA350" i="1"/>
  <c r="W350" i="1"/>
  <c r="S350" i="1"/>
  <c r="O350" i="1"/>
  <c r="K350" i="1"/>
  <c r="BS349" i="1"/>
  <c r="BP349" i="1"/>
  <c r="BL349" i="1"/>
  <c r="BH349" i="1"/>
  <c r="BD349" i="1"/>
  <c r="AZ349" i="1"/>
  <c r="AV349" i="1"/>
  <c r="AR349" i="1"/>
  <c r="AL349" i="1"/>
  <c r="AI349" i="1"/>
  <c r="AE349" i="1"/>
  <c r="AA349" i="1"/>
  <c r="W349" i="1"/>
  <c r="S349" i="1"/>
  <c r="O349" i="1"/>
  <c r="K349" i="1"/>
  <c r="BS348" i="1"/>
  <c r="BP348" i="1"/>
  <c r="BL348" i="1"/>
  <c r="BH348" i="1"/>
  <c r="BD348" i="1"/>
  <c r="AZ348" i="1"/>
  <c r="AV348" i="1"/>
  <c r="AR348" i="1"/>
  <c r="AL348" i="1"/>
  <c r="AI348" i="1"/>
  <c r="AE348" i="1"/>
  <c r="AA348" i="1"/>
  <c r="W348" i="1"/>
  <c r="S348" i="1"/>
  <c r="O348" i="1"/>
  <c r="K348" i="1"/>
  <c r="BS347" i="1"/>
  <c r="BP347" i="1"/>
  <c r="BL347" i="1"/>
  <c r="BH347" i="1"/>
  <c r="BD347" i="1"/>
  <c r="AZ347" i="1"/>
  <c r="AV347" i="1"/>
  <c r="AR347" i="1"/>
  <c r="AL347" i="1"/>
  <c r="AI347" i="1"/>
  <c r="AE347" i="1"/>
  <c r="AA347" i="1"/>
  <c r="W347" i="1"/>
  <c r="S347" i="1"/>
  <c r="O347" i="1"/>
  <c r="K347" i="1"/>
  <c r="BS346" i="1"/>
  <c r="BP346" i="1"/>
  <c r="BL346" i="1"/>
  <c r="BH346" i="1"/>
  <c r="BD346" i="1"/>
  <c r="AZ346" i="1"/>
  <c r="AV346" i="1"/>
  <c r="AR346" i="1"/>
  <c r="AL346" i="1"/>
  <c r="AI346" i="1"/>
  <c r="AE346" i="1"/>
  <c r="AA346" i="1"/>
  <c r="W346" i="1"/>
  <c r="S346" i="1"/>
  <c r="O346" i="1"/>
  <c r="BS345" i="1"/>
  <c r="BP345" i="1"/>
  <c r="BL345" i="1"/>
  <c r="BH345" i="1"/>
  <c r="BD345" i="1"/>
  <c r="AZ345" i="1"/>
  <c r="AV345" i="1"/>
  <c r="AR345" i="1"/>
  <c r="AL345" i="1"/>
  <c r="AI345" i="1"/>
  <c r="AE345" i="1"/>
  <c r="AA345" i="1"/>
  <c r="W345" i="1"/>
  <c r="S345" i="1"/>
  <c r="O345" i="1"/>
  <c r="BS344" i="1"/>
  <c r="BP344" i="1"/>
  <c r="BL344" i="1"/>
  <c r="BH344" i="1"/>
  <c r="BD344" i="1"/>
  <c r="AZ344" i="1"/>
  <c r="AV344" i="1"/>
  <c r="AR344" i="1"/>
  <c r="AL344" i="1"/>
  <c r="AI344" i="1"/>
  <c r="AE344" i="1"/>
  <c r="AA344" i="1"/>
  <c r="W344" i="1"/>
  <c r="S344" i="1"/>
  <c r="O344" i="1"/>
  <c r="BS343" i="1"/>
  <c r="BP343" i="1"/>
  <c r="BL343" i="1"/>
  <c r="BH343" i="1"/>
  <c r="BD343" i="1"/>
  <c r="AZ343" i="1"/>
  <c r="AV343" i="1"/>
  <c r="AR343" i="1"/>
  <c r="AL343" i="1"/>
  <c r="AI343" i="1"/>
  <c r="AE343" i="1"/>
  <c r="AA343" i="1"/>
  <c r="W343" i="1"/>
  <c r="S343" i="1"/>
  <c r="O343" i="1"/>
  <c r="K343" i="1"/>
  <c r="BS342" i="1"/>
  <c r="BP342" i="1"/>
  <c r="BL342" i="1"/>
  <c r="BH342" i="1"/>
  <c r="BD342" i="1"/>
  <c r="AZ342" i="1"/>
  <c r="AV342" i="1"/>
  <c r="AR342" i="1"/>
  <c r="AL342" i="1"/>
  <c r="AI342" i="1"/>
  <c r="AE342" i="1"/>
  <c r="AA342" i="1"/>
  <c r="W342" i="1"/>
  <c r="S342" i="1"/>
  <c r="O342" i="1"/>
  <c r="BS341" i="1"/>
  <c r="BP341" i="1"/>
  <c r="BL341" i="1"/>
  <c r="BH341" i="1"/>
  <c r="BD341" i="1"/>
  <c r="AZ341" i="1"/>
  <c r="AV341" i="1"/>
  <c r="AR341" i="1"/>
  <c r="AL341" i="1"/>
  <c r="AI341" i="1"/>
  <c r="AE341" i="1"/>
  <c r="AA341" i="1"/>
  <c r="W341" i="1"/>
  <c r="S341" i="1"/>
  <c r="O341" i="1"/>
  <c r="K341" i="1"/>
  <c r="BS340" i="1"/>
  <c r="BP340" i="1"/>
  <c r="BL340" i="1"/>
  <c r="BH340" i="1"/>
  <c r="BD340" i="1"/>
  <c r="AZ340" i="1"/>
  <c r="AV340" i="1"/>
  <c r="AR340" i="1"/>
  <c r="AL340" i="1"/>
  <c r="AI340" i="1"/>
  <c r="AE340" i="1"/>
  <c r="AA340" i="1"/>
  <c r="W340" i="1"/>
  <c r="S340" i="1"/>
  <c r="O340" i="1"/>
  <c r="K340" i="1"/>
  <c r="BS339" i="1"/>
  <c r="BP339" i="1"/>
  <c r="BL339" i="1"/>
  <c r="BH339" i="1"/>
  <c r="BD339" i="1"/>
  <c r="AZ339" i="1"/>
  <c r="AV339" i="1"/>
  <c r="AR339" i="1"/>
  <c r="AL339" i="1"/>
  <c r="AI339" i="1"/>
  <c r="AE339" i="1"/>
  <c r="AA339" i="1"/>
  <c r="W339" i="1"/>
  <c r="S339" i="1"/>
  <c r="O339" i="1"/>
  <c r="BS338" i="1"/>
  <c r="BP338" i="1"/>
  <c r="BL338" i="1"/>
  <c r="BH338" i="1"/>
  <c r="BD338" i="1"/>
  <c r="AR338" i="1"/>
  <c r="AL338" i="1"/>
  <c r="AI338" i="1"/>
  <c r="AE338" i="1"/>
  <c r="AA338" i="1"/>
  <c r="W338" i="1"/>
  <c r="S338" i="1"/>
  <c r="O338" i="1"/>
  <c r="BS337" i="1"/>
  <c r="BP337" i="1"/>
  <c r="BL337" i="1"/>
  <c r="BH337" i="1"/>
  <c r="BD337" i="1"/>
  <c r="AZ337" i="1"/>
  <c r="AV337" i="1"/>
  <c r="AR337" i="1"/>
  <c r="AL337" i="1"/>
  <c r="AI337" i="1"/>
  <c r="AE337" i="1"/>
  <c r="AA337" i="1"/>
  <c r="W337" i="1"/>
  <c r="S337" i="1"/>
  <c r="O337" i="1"/>
  <c r="K337" i="1"/>
  <c r="BS336" i="1"/>
  <c r="BP336" i="1"/>
  <c r="BL336" i="1"/>
  <c r="BH336" i="1"/>
  <c r="BD336" i="1"/>
  <c r="AZ336" i="1"/>
  <c r="AV336" i="1"/>
  <c r="AR336" i="1"/>
  <c r="AL336" i="1"/>
  <c r="AI336" i="1"/>
  <c r="AE336" i="1"/>
  <c r="AA336" i="1"/>
  <c r="W336" i="1"/>
  <c r="S336" i="1"/>
  <c r="O336" i="1"/>
  <c r="K336" i="1"/>
  <c r="BS335" i="1"/>
  <c r="BP335" i="1"/>
  <c r="BL335" i="1"/>
  <c r="BH335" i="1"/>
  <c r="BD335" i="1"/>
  <c r="AZ335" i="1"/>
  <c r="AV335" i="1"/>
  <c r="AR335" i="1"/>
  <c r="AL335" i="1"/>
  <c r="AI335" i="1"/>
  <c r="AE335" i="1"/>
  <c r="AA335" i="1"/>
  <c r="W335" i="1"/>
  <c r="S335" i="1"/>
  <c r="O335" i="1"/>
  <c r="BS334" i="1"/>
  <c r="BP334" i="1"/>
  <c r="BL334" i="1"/>
  <c r="BH334" i="1"/>
  <c r="BD334" i="1"/>
  <c r="AZ334" i="1"/>
  <c r="AV334" i="1"/>
  <c r="AR334" i="1"/>
  <c r="AL334" i="1"/>
  <c r="AI334" i="1"/>
  <c r="AE334" i="1"/>
  <c r="AA334" i="1"/>
  <c r="W334" i="1"/>
  <c r="S334" i="1"/>
  <c r="O334" i="1"/>
  <c r="BS333" i="1"/>
  <c r="BP333" i="1"/>
  <c r="BL333" i="1"/>
  <c r="BH333" i="1"/>
  <c r="BD333" i="1"/>
  <c r="AZ333" i="1"/>
  <c r="AV333" i="1"/>
  <c r="AR333" i="1"/>
  <c r="AL333" i="1"/>
  <c r="AI333" i="1"/>
  <c r="AE333" i="1"/>
  <c r="AA333" i="1"/>
  <c r="W333" i="1"/>
  <c r="S333" i="1"/>
  <c r="O333" i="1"/>
  <c r="K333" i="1"/>
  <c r="BS332" i="1"/>
  <c r="BP332" i="1"/>
  <c r="BL332" i="1"/>
  <c r="BH332" i="1"/>
  <c r="BD332" i="1"/>
  <c r="AZ332" i="1"/>
  <c r="AV332" i="1"/>
  <c r="AR332" i="1"/>
  <c r="AL332" i="1"/>
  <c r="AI332" i="1"/>
  <c r="AE332" i="1"/>
  <c r="AA332" i="1"/>
  <c r="W332" i="1"/>
  <c r="S332" i="1"/>
  <c r="O332" i="1"/>
  <c r="K332" i="1"/>
  <c r="BS331" i="1"/>
  <c r="BP331" i="1"/>
  <c r="BL331" i="1"/>
  <c r="BH331" i="1"/>
  <c r="BD331" i="1"/>
  <c r="AZ331" i="1"/>
  <c r="AV331" i="1"/>
  <c r="AR331" i="1"/>
  <c r="AL331" i="1"/>
  <c r="AI331" i="1"/>
  <c r="AE331" i="1"/>
  <c r="AA331" i="1"/>
  <c r="W331" i="1"/>
  <c r="S331" i="1"/>
  <c r="O331" i="1"/>
  <c r="BS330" i="1"/>
  <c r="BP330" i="1"/>
  <c r="BL330" i="1"/>
  <c r="BH330" i="1"/>
  <c r="BD330" i="1"/>
  <c r="AZ330" i="1"/>
  <c r="AV330" i="1"/>
  <c r="AR330" i="1"/>
  <c r="AL330" i="1"/>
  <c r="AI330" i="1"/>
  <c r="AE330" i="1"/>
  <c r="AA330" i="1"/>
  <c r="W330" i="1"/>
  <c r="S330" i="1"/>
  <c r="O330" i="1"/>
  <c r="K330" i="1"/>
  <c r="BS329" i="1"/>
  <c r="BP329" i="1"/>
  <c r="BL329" i="1"/>
  <c r="BH329" i="1"/>
  <c r="BD329" i="1"/>
  <c r="AZ329" i="1"/>
  <c r="AV329" i="1"/>
  <c r="AR329" i="1"/>
  <c r="AL329" i="1"/>
  <c r="AI329" i="1"/>
  <c r="AE329" i="1"/>
  <c r="AA329" i="1"/>
  <c r="W329" i="1"/>
  <c r="S329" i="1"/>
  <c r="O329" i="1"/>
  <c r="BS328" i="1"/>
  <c r="BP328" i="1"/>
  <c r="BL328" i="1"/>
  <c r="BH328" i="1"/>
  <c r="BD328" i="1"/>
  <c r="AZ328" i="1"/>
  <c r="AV328" i="1"/>
  <c r="AR328" i="1"/>
  <c r="AL328" i="1"/>
  <c r="AI328" i="1"/>
  <c r="AE328" i="1"/>
  <c r="AA328" i="1"/>
  <c r="W328" i="1"/>
  <c r="S328" i="1"/>
  <c r="O328" i="1"/>
  <c r="K328" i="1"/>
  <c r="BS327" i="1"/>
  <c r="BP327" i="1"/>
  <c r="BL327" i="1"/>
  <c r="BH327" i="1"/>
  <c r="BD327" i="1"/>
  <c r="AZ327" i="1"/>
  <c r="AV327" i="1"/>
  <c r="AR327" i="1"/>
  <c r="AL327" i="1"/>
  <c r="AI327" i="1"/>
  <c r="AE327" i="1"/>
  <c r="AA327" i="1"/>
  <c r="W327" i="1"/>
  <c r="S327" i="1"/>
  <c r="O327" i="1"/>
  <c r="K327" i="1"/>
  <c r="BS326" i="1"/>
  <c r="BP326" i="1"/>
  <c r="BL326" i="1"/>
  <c r="BH326" i="1"/>
  <c r="BD326" i="1"/>
  <c r="AZ326" i="1"/>
  <c r="AV326" i="1"/>
  <c r="AR326" i="1"/>
  <c r="AL326" i="1"/>
  <c r="AI326" i="1"/>
  <c r="AE326" i="1"/>
  <c r="AA326" i="1"/>
  <c r="W326" i="1"/>
  <c r="S326" i="1"/>
  <c r="O326" i="1"/>
  <c r="K326" i="1"/>
  <c r="BS325" i="1"/>
  <c r="BP325" i="1"/>
  <c r="BL325" i="1"/>
  <c r="BH325" i="1"/>
  <c r="BD325" i="1"/>
  <c r="AR325" i="1"/>
  <c r="AL325" i="1"/>
  <c r="AI325" i="1"/>
  <c r="AE325" i="1"/>
  <c r="AA325" i="1"/>
  <c r="W325" i="1"/>
  <c r="S325" i="1"/>
  <c r="O325" i="1"/>
  <c r="K325" i="1"/>
  <c r="BS324" i="1"/>
  <c r="BP324" i="1"/>
  <c r="BL324" i="1"/>
  <c r="BH324" i="1"/>
  <c r="BD324" i="1"/>
  <c r="AZ324" i="1"/>
  <c r="AV324" i="1"/>
  <c r="AR324" i="1"/>
  <c r="AL324" i="1"/>
  <c r="AI324" i="1"/>
  <c r="AE324" i="1"/>
  <c r="AA324" i="1"/>
  <c r="W324" i="1"/>
  <c r="S324" i="1"/>
  <c r="O324" i="1"/>
  <c r="BS323" i="1"/>
  <c r="BP323" i="1"/>
  <c r="BL323" i="1"/>
  <c r="BH323" i="1"/>
  <c r="BD323" i="1"/>
  <c r="AZ323" i="1"/>
  <c r="AV323" i="1"/>
  <c r="AR323" i="1"/>
  <c r="AL323" i="1"/>
  <c r="AI323" i="1"/>
  <c r="AE323" i="1"/>
  <c r="AA323" i="1"/>
  <c r="W323" i="1"/>
  <c r="S323" i="1"/>
  <c r="O323" i="1"/>
  <c r="K323" i="1"/>
  <c r="BS322" i="1"/>
  <c r="BP322" i="1"/>
  <c r="BL322" i="1"/>
  <c r="BH322" i="1"/>
  <c r="BD322" i="1"/>
  <c r="AZ322" i="1"/>
  <c r="AV322" i="1"/>
  <c r="AR322" i="1"/>
  <c r="AL322" i="1"/>
  <c r="AI322" i="1"/>
  <c r="AE322" i="1"/>
  <c r="AA322" i="1"/>
  <c r="W322" i="1"/>
  <c r="S322" i="1"/>
  <c r="O322" i="1"/>
  <c r="K322" i="1"/>
  <c r="BS321" i="1"/>
  <c r="BP321" i="1"/>
  <c r="BL321" i="1"/>
  <c r="BH321" i="1"/>
  <c r="BD321" i="1"/>
  <c r="AZ321" i="1"/>
  <c r="AV321" i="1"/>
  <c r="AR321" i="1"/>
  <c r="AL321" i="1"/>
  <c r="AI321" i="1"/>
  <c r="AE321" i="1"/>
  <c r="AA321" i="1"/>
  <c r="W321" i="1"/>
  <c r="S321" i="1"/>
  <c r="O321" i="1"/>
  <c r="K321" i="1"/>
  <c r="BS320" i="1"/>
  <c r="BP320" i="1"/>
  <c r="BL320" i="1"/>
  <c r="BH320" i="1"/>
  <c r="BD320" i="1"/>
  <c r="AZ320" i="1"/>
  <c r="AV320" i="1"/>
  <c r="AR320" i="1"/>
  <c r="AL320" i="1"/>
  <c r="AI320" i="1"/>
  <c r="AE320" i="1"/>
  <c r="AA320" i="1"/>
  <c r="W320" i="1"/>
  <c r="S320" i="1"/>
  <c r="O320" i="1"/>
  <c r="K320" i="1"/>
  <c r="BS319" i="1"/>
  <c r="BP319" i="1"/>
  <c r="BL319" i="1"/>
  <c r="BH319" i="1"/>
  <c r="BD319" i="1"/>
  <c r="AL319" i="1"/>
  <c r="AI319" i="1"/>
  <c r="AE319" i="1"/>
  <c r="AA319" i="1"/>
  <c r="W319" i="1"/>
  <c r="S319" i="1"/>
  <c r="O319" i="1"/>
  <c r="BS318" i="1"/>
  <c r="BP318" i="1"/>
  <c r="BL318" i="1"/>
  <c r="BH318" i="1"/>
  <c r="BD318" i="1"/>
  <c r="AZ318" i="1"/>
  <c r="AV318" i="1"/>
  <c r="AR318" i="1"/>
  <c r="AL318" i="1"/>
  <c r="AI318" i="1"/>
  <c r="AE318" i="1"/>
  <c r="AA318" i="1"/>
  <c r="W318" i="1"/>
  <c r="S318" i="1"/>
  <c r="O318" i="1"/>
  <c r="K318" i="1"/>
  <c r="BS317" i="1"/>
  <c r="BP317" i="1"/>
  <c r="BL317" i="1"/>
  <c r="BH317" i="1"/>
  <c r="BD317" i="1"/>
  <c r="AZ317" i="1"/>
  <c r="AV317" i="1"/>
  <c r="AR317" i="1"/>
  <c r="AL317" i="1"/>
  <c r="AI317" i="1"/>
  <c r="AE317" i="1"/>
  <c r="AA317" i="1"/>
  <c r="W317" i="1"/>
  <c r="S317" i="1"/>
  <c r="O317" i="1"/>
  <c r="BS316" i="1"/>
  <c r="BP316" i="1"/>
  <c r="BL316" i="1"/>
  <c r="BH316" i="1"/>
  <c r="BD316" i="1"/>
  <c r="AZ316" i="1"/>
  <c r="AV316" i="1"/>
  <c r="AR316" i="1"/>
  <c r="AL316" i="1"/>
  <c r="AI316" i="1"/>
  <c r="AE316" i="1"/>
  <c r="AA316" i="1"/>
  <c r="W316" i="1"/>
  <c r="S316" i="1"/>
  <c r="O316" i="1"/>
  <c r="BS315" i="1"/>
  <c r="BP315" i="1"/>
  <c r="BL315" i="1"/>
  <c r="BH315" i="1"/>
  <c r="BD315" i="1"/>
  <c r="AZ315" i="1"/>
  <c r="AV315" i="1"/>
  <c r="AR315" i="1"/>
  <c r="AL315" i="1"/>
  <c r="AI315" i="1"/>
  <c r="AE315" i="1"/>
  <c r="AA315" i="1"/>
  <c r="W315" i="1"/>
  <c r="S315" i="1"/>
  <c r="O315" i="1"/>
  <c r="K315" i="1"/>
  <c r="BS314" i="1"/>
  <c r="BP314" i="1"/>
  <c r="BL314" i="1"/>
  <c r="BH314" i="1"/>
  <c r="BD314" i="1"/>
  <c r="AZ314" i="1"/>
  <c r="AV314" i="1"/>
  <c r="AR314" i="1"/>
  <c r="AL314" i="1"/>
  <c r="AI314" i="1"/>
  <c r="AE314" i="1"/>
  <c r="AA314" i="1"/>
  <c r="W314" i="1"/>
  <c r="S314" i="1"/>
  <c r="O314" i="1"/>
  <c r="BS313" i="1"/>
  <c r="BP313" i="1"/>
  <c r="BL313" i="1"/>
  <c r="BH313" i="1"/>
  <c r="BD313" i="1"/>
  <c r="AZ313" i="1"/>
  <c r="AV313" i="1"/>
  <c r="AR313" i="1"/>
  <c r="AL313" i="1"/>
  <c r="AI313" i="1"/>
  <c r="AE313" i="1"/>
  <c r="AA313" i="1"/>
  <c r="W313" i="1"/>
  <c r="S313" i="1"/>
  <c r="O313" i="1"/>
  <c r="K313" i="1"/>
  <c r="BS312" i="1"/>
  <c r="BP312" i="1"/>
  <c r="BL312" i="1"/>
  <c r="BH312" i="1"/>
  <c r="BD312" i="1"/>
  <c r="AZ312" i="1"/>
  <c r="AV312" i="1"/>
  <c r="AR312" i="1"/>
  <c r="AL312" i="1"/>
  <c r="AI312" i="1"/>
  <c r="AE312" i="1"/>
  <c r="AA312" i="1"/>
  <c r="W312" i="1"/>
  <c r="S312" i="1"/>
  <c r="O312" i="1"/>
  <c r="K312" i="1"/>
  <c r="BS311" i="1"/>
  <c r="BP311" i="1"/>
  <c r="BL311" i="1"/>
  <c r="BH311" i="1"/>
  <c r="BD311" i="1"/>
  <c r="AL311" i="1"/>
  <c r="AI311" i="1"/>
  <c r="AE311" i="1"/>
  <c r="AA311" i="1"/>
  <c r="W311" i="1"/>
  <c r="S311" i="1"/>
  <c r="O311" i="1"/>
  <c r="K311" i="1"/>
  <c r="BS310" i="1"/>
  <c r="BP310" i="1"/>
  <c r="BL310" i="1"/>
  <c r="BH310" i="1"/>
  <c r="BD310" i="1"/>
  <c r="AZ310" i="1"/>
  <c r="AV310" i="1"/>
  <c r="AR310" i="1"/>
  <c r="AL310" i="1"/>
  <c r="AI310" i="1"/>
  <c r="AE310" i="1"/>
  <c r="AA310" i="1"/>
  <c r="W310" i="1"/>
  <c r="S310" i="1"/>
  <c r="O310" i="1"/>
  <c r="K310" i="1"/>
  <c r="BS309" i="1"/>
  <c r="BP309" i="1"/>
  <c r="BL309" i="1"/>
  <c r="BH309" i="1"/>
  <c r="BD309" i="1"/>
  <c r="AL309" i="1"/>
  <c r="AI309" i="1"/>
  <c r="AE309" i="1"/>
  <c r="AA309" i="1"/>
  <c r="W309" i="1"/>
  <c r="S309" i="1"/>
  <c r="O309" i="1"/>
  <c r="BS308" i="1"/>
  <c r="BP308" i="1"/>
  <c r="BL308" i="1"/>
  <c r="BH308" i="1"/>
  <c r="BD308" i="1"/>
  <c r="AZ308" i="1"/>
  <c r="AV308" i="1"/>
  <c r="AR308" i="1"/>
  <c r="AL308" i="1"/>
  <c r="AI308" i="1"/>
  <c r="AE308" i="1"/>
  <c r="AA308" i="1"/>
  <c r="W308" i="1"/>
  <c r="S308" i="1"/>
  <c r="O308" i="1"/>
  <c r="BS307" i="1"/>
  <c r="BP307" i="1"/>
  <c r="BL307" i="1"/>
  <c r="BH307" i="1"/>
  <c r="BD307" i="1"/>
  <c r="AZ307" i="1"/>
  <c r="AV307" i="1"/>
  <c r="AR307" i="1"/>
  <c r="AL307" i="1"/>
  <c r="AI307" i="1"/>
  <c r="AE307" i="1"/>
  <c r="AA307" i="1"/>
  <c r="W307" i="1"/>
  <c r="S307" i="1"/>
  <c r="O307" i="1"/>
  <c r="BS306" i="1"/>
  <c r="BP306" i="1"/>
  <c r="BL306" i="1"/>
  <c r="BH306" i="1"/>
  <c r="BD306" i="1"/>
  <c r="AZ306" i="1"/>
  <c r="AV306" i="1"/>
  <c r="AR306" i="1"/>
  <c r="AL306" i="1"/>
  <c r="AI306" i="1"/>
  <c r="AE306" i="1"/>
  <c r="AA306" i="1"/>
  <c r="W306" i="1"/>
  <c r="S306" i="1"/>
  <c r="O306" i="1"/>
  <c r="BS305" i="1"/>
  <c r="BP305" i="1"/>
  <c r="BL305" i="1"/>
  <c r="BH305" i="1"/>
  <c r="BD305" i="1"/>
  <c r="AL305" i="1"/>
  <c r="AI305" i="1"/>
  <c r="AE305" i="1"/>
  <c r="AA305" i="1"/>
  <c r="W305" i="1"/>
  <c r="S305" i="1"/>
  <c r="O305" i="1"/>
  <c r="K305" i="1"/>
  <c r="BS304" i="1"/>
  <c r="BP304" i="1"/>
  <c r="BL304" i="1"/>
  <c r="BH304" i="1"/>
  <c r="BD304" i="1"/>
  <c r="AZ304" i="1"/>
  <c r="AL304" i="1"/>
  <c r="AI304" i="1"/>
  <c r="AE304" i="1"/>
  <c r="AA304" i="1"/>
  <c r="W304" i="1"/>
  <c r="S304" i="1"/>
  <c r="O304" i="1"/>
  <c r="K304" i="1"/>
  <c r="BS303" i="1"/>
  <c r="BP303" i="1"/>
  <c r="BL303" i="1"/>
  <c r="BH303" i="1"/>
  <c r="BD303" i="1"/>
  <c r="AZ303" i="1"/>
  <c r="AV303" i="1"/>
  <c r="AR303" i="1"/>
  <c r="AL303" i="1"/>
  <c r="AI303" i="1"/>
  <c r="AE303" i="1"/>
  <c r="AA303" i="1"/>
  <c r="W303" i="1"/>
  <c r="S303" i="1"/>
  <c r="O303" i="1"/>
  <c r="K303" i="1"/>
  <c r="BS302" i="1"/>
  <c r="BP302" i="1"/>
  <c r="BL302" i="1"/>
  <c r="BH302" i="1"/>
  <c r="BD302" i="1"/>
  <c r="AZ302" i="1"/>
  <c r="AV302" i="1"/>
  <c r="AR302" i="1"/>
  <c r="AL302" i="1"/>
  <c r="AI302" i="1"/>
  <c r="AE302" i="1"/>
  <c r="AA302" i="1"/>
  <c r="W302" i="1"/>
  <c r="S302" i="1"/>
  <c r="O302" i="1"/>
  <c r="K302" i="1"/>
  <c r="BS301" i="1"/>
  <c r="BP301" i="1"/>
  <c r="BL301" i="1"/>
  <c r="BH301" i="1"/>
  <c r="BD301" i="1"/>
  <c r="AZ301" i="1"/>
  <c r="AV301" i="1"/>
  <c r="AR301" i="1"/>
  <c r="AL301" i="1"/>
  <c r="AI301" i="1"/>
  <c r="AE301" i="1"/>
  <c r="AA301" i="1"/>
  <c r="W301" i="1"/>
  <c r="S301" i="1"/>
  <c r="O301" i="1"/>
  <c r="K301" i="1"/>
  <c r="BS300" i="1"/>
  <c r="BP300" i="1"/>
  <c r="BL300" i="1"/>
  <c r="BH300" i="1"/>
  <c r="BD300" i="1"/>
  <c r="AZ300" i="1"/>
  <c r="AV300" i="1"/>
  <c r="AR300" i="1"/>
  <c r="AL300" i="1"/>
  <c r="AI300" i="1"/>
  <c r="AE300" i="1"/>
  <c r="AA300" i="1"/>
  <c r="W300" i="1"/>
  <c r="S300" i="1"/>
  <c r="O300" i="1"/>
  <c r="K300" i="1"/>
  <c r="BS299" i="1"/>
  <c r="BP299" i="1"/>
  <c r="BL299" i="1"/>
  <c r="BH299" i="1"/>
  <c r="BD299" i="1"/>
  <c r="AZ299" i="1"/>
  <c r="AV299" i="1"/>
  <c r="AR299" i="1"/>
  <c r="AL299" i="1"/>
  <c r="AI299" i="1"/>
  <c r="AE299" i="1"/>
  <c r="AA299" i="1"/>
  <c r="W299" i="1"/>
  <c r="S299" i="1"/>
  <c r="O299" i="1"/>
  <c r="BS298" i="1"/>
  <c r="BP298" i="1"/>
  <c r="BL298" i="1"/>
  <c r="BH298" i="1"/>
  <c r="BD298" i="1"/>
  <c r="AZ298" i="1"/>
  <c r="AV298" i="1"/>
  <c r="AR298" i="1"/>
  <c r="AL298" i="1"/>
  <c r="AI298" i="1"/>
  <c r="AE298" i="1"/>
  <c r="AA298" i="1"/>
  <c r="W298" i="1"/>
  <c r="S298" i="1"/>
  <c r="O298" i="1"/>
  <c r="K298" i="1"/>
  <c r="BS297" i="1"/>
  <c r="BP297" i="1"/>
  <c r="BL297" i="1"/>
  <c r="BH297" i="1"/>
  <c r="BD297" i="1"/>
  <c r="AZ297" i="1"/>
  <c r="AV297" i="1"/>
  <c r="AR297" i="1"/>
  <c r="AL297" i="1"/>
  <c r="AI297" i="1"/>
  <c r="AE297" i="1"/>
  <c r="AA297" i="1"/>
  <c r="W297" i="1"/>
  <c r="S297" i="1"/>
  <c r="O297" i="1"/>
  <c r="K297" i="1"/>
  <c r="BS296" i="1"/>
  <c r="BP296" i="1"/>
  <c r="BL296" i="1"/>
  <c r="BH296" i="1"/>
  <c r="BD296" i="1"/>
  <c r="AZ296" i="1"/>
  <c r="AV296" i="1"/>
  <c r="AR296" i="1"/>
  <c r="AL296" i="1"/>
  <c r="AI296" i="1"/>
  <c r="AE296" i="1"/>
  <c r="AA296" i="1"/>
  <c r="W296" i="1"/>
  <c r="S296" i="1"/>
  <c r="O296" i="1"/>
  <c r="K296" i="1"/>
  <c r="BS295" i="1"/>
  <c r="BP295" i="1"/>
  <c r="BL295" i="1"/>
  <c r="BH295" i="1"/>
  <c r="BD295" i="1"/>
  <c r="AZ295" i="1"/>
  <c r="AV295" i="1"/>
  <c r="AR295" i="1"/>
  <c r="AL295" i="1"/>
  <c r="AI295" i="1"/>
  <c r="AE295" i="1"/>
  <c r="AA295" i="1"/>
  <c r="W295" i="1"/>
  <c r="S295" i="1"/>
  <c r="O295" i="1"/>
  <c r="K295" i="1"/>
  <c r="BS294" i="1"/>
  <c r="BP294" i="1"/>
  <c r="BL294" i="1"/>
  <c r="BH294" i="1"/>
  <c r="BD294" i="1"/>
  <c r="AL294" i="1"/>
  <c r="AI294" i="1"/>
  <c r="AE294" i="1"/>
  <c r="AA294" i="1"/>
  <c r="W294" i="1"/>
  <c r="S294" i="1"/>
  <c r="O294" i="1"/>
  <c r="K294" i="1"/>
  <c r="BS293" i="1"/>
  <c r="BP293" i="1"/>
  <c r="BL293" i="1"/>
  <c r="BH293" i="1"/>
  <c r="BD293" i="1"/>
  <c r="AZ293" i="1"/>
  <c r="AV293" i="1"/>
  <c r="AR293" i="1"/>
  <c r="AL293" i="1"/>
  <c r="AI293" i="1"/>
  <c r="AE293" i="1"/>
  <c r="AA293" i="1"/>
  <c r="W293" i="1"/>
  <c r="S293" i="1"/>
  <c r="O293" i="1"/>
  <c r="BS292" i="1"/>
  <c r="BP292" i="1"/>
  <c r="BL292" i="1"/>
  <c r="BH292" i="1"/>
  <c r="BD292" i="1"/>
  <c r="AZ292" i="1"/>
  <c r="AV292" i="1"/>
  <c r="AR292" i="1"/>
  <c r="AL292" i="1"/>
  <c r="AI292" i="1"/>
  <c r="AE292" i="1"/>
  <c r="AA292" i="1"/>
  <c r="W292" i="1"/>
  <c r="S292" i="1"/>
  <c r="O292" i="1"/>
  <c r="K292" i="1"/>
  <c r="BS291" i="1"/>
  <c r="BP291" i="1"/>
  <c r="BL291" i="1"/>
  <c r="BH291" i="1"/>
  <c r="BD291" i="1"/>
  <c r="AZ291" i="1"/>
  <c r="AV291" i="1"/>
  <c r="AR291" i="1"/>
  <c r="AL291" i="1"/>
  <c r="AI291" i="1"/>
  <c r="AE291" i="1"/>
  <c r="AA291" i="1"/>
  <c r="W291" i="1"/>
  <c r="S291" i="1"/>
  <c r="O291" i="1"/>
  <c r="K291" i="1"/>
  <c r="BS290" i="1"/>
  <c r="BP290" i="1"/>
  <c r="BL290" i="1"/>
  <c r="BH290" i="1"/>
  <c r="BD290" i="1"/>
  <c r="AZ290" i="1"/>
  <c r="AV290" i="1"/>
  <c r="AR290" i="1"/>
  <c r="AL290" i="1"/>
  <c r="AI290" i="1"/>
  <c r="AE290" i="1"/>
  <c r="AA290" i="1"/>
  <c r="W290" i="1"/>
  <c r="S290" i="1"/>
  <c r="O290" i="1"/>
  <c r="K290" i="1"/>
  <c r="BS289" i="1"/>
  <c r="BP289" i="1"/>
  <c r="BL289" i="1"/>
  <c r="BH289" i="1"/>
  <c r="BD289" i="1"/>
  <c r="AZ289" i="1"/>
  <c r="AV289" i="1"/>
  <c r="AR289" i="1"/>
  <c r="AL289" i="1"/>
  <c r="AI289" i="1"/>
  <c r="AE289" i="1"/>
  <c r="AA289" i="1"/>
  <c r="W289" i="1"/>
  <c r="S289" i="1"/>
  <c r="O289" i="1"/>
  <c r="K289" i="1"/>
  <c r="BS288" i="1"/>
  <c r="BP288" i="1"/>
  <c r="BL288" i="1"/>
  <c r="BH288" i="1"/>
  <c r="BD288" i="1"/>
  <c r="AZ288" i="1"/>
  <c r="AV288" i="1"/>
  <c r="AR288" i="1"/>
  <c r="AL288" i="1"/>
  <c r="AI288" i="1"/>
  <c r="AE288" i="1"/>
  <c r="AA288" i="1"/>
  <c r="W288" i="1"/>
  <c r="S288" i="1"/>
  <c r="O288" i="1"/>
  <c r="K288" i="1"/>
  <c r="BS287" i="1"/>
  <c r="BP287" i="1"/>
  <c r="BL287" i="1"/>
  <c r="BH287" i="1"/>
  <c r="BD287" i="1"/>
  <c r="AZ287" i="1"/>
  <c r="AV287" i="1"/>
  <c r="AR287" i="1"/>
  <c r="AL287" i="1"/>
  <c r="AI287" i="1"/>
  <c r="AE287" i="1"/>
  <c r="AA287" i="1"/>
  <c r="W287" i="1"/>
  <c r="S287" i="1"/>
  <c r="O287" i="1"/>
  <c r="K287" i="1"/>
  <c r="BS286" i="1"/>
  <c r="BP286" i="1"/>
  <c r="BL286" i="1"/>
  <c r="BH286" i="1"/>
  <c r="BD286" i="1"/>
  <c r="AZ286" i="1"/>
  <c r="AV286" i="1"/>
  <c r="AR286" i="1"/>
  <c r="AL286" i="1"/>
  <c r="AI286" i="1"/>
  <c r="AE286" i="1"/>
  <c r="AA286" i="1"/>
  <c r="W286" i="1"/>
  <c r="S286" i="1"/>
  <c r="O286" i="1"/>
  <c r="K286" i="1"/>
  <c r="BS285" i="1"/>
  <c r="BP285" i="1"/>
  <c r="BL285" i="1"/>
  <c r="BH285" i="1"/>
  <c r="BD285" i="1"/>
  <c r="AZ285" i="1"/>
  <c r="AV285" i="1"/>
  <c r="AR285" i="1"/>
  <c r="AL285" i="1"/>
  <c r="AI285" i="1"/>
  <c r="AE285" i="1"/>
  <c r="AA285" i="1"/>
  <c r="W285" i="1"/>
  <c r="S285" i="1"/>
  <c r="O285" i="1"/>
  <c r="K285" i="1"/>
  <c r="BS284" i="1"/>
  <c r="BP284" i="1"/>
  <c r="BL284" i="1"/>
  <c r="BH284" i="1"/>
  <c r="BD284" i="1"/>
  <c r="AZ284" i="1"/>
  <c r="AV284" i="1"/>
  <c r="AL284" i="1"/>
  <c r="AI284" i="1"/>
  <c r="AE284" i="1"/>
  <c r="AA284" i="1"/>
  <c r="W284" i="1"/>
  <c r="S284" i="1"/>
  <c r="O284" i="1"/>
  <c r="BS283" i="1"/>
  <c r="BP283" i="1"/>
  <c r="BL283" i="1"/>
  <c r="BH283" i="1"/>
  <c r="BD283" i="1"/>
  <c r="AZ283" i="1"/>
  <c r="AV283" i="1"/>
  <c r="AR283" i="1"/>
  <c r="AL283" i="1"/>
  <c r="AI283" i="1"/>
  <c r="AE283" i="1"/>
  <c r="AA283" i="1"/>
  <c r="W283" i="1"/>
  <c r="S283" i="1"/>
  <c r="O283" i="1"/>
  <c r="K283" i="1"/>
  <c r="BS282" i="1"/>
  <c r="BP282" i="1"/>
  <c r="BL282" i="1"/>
  <c r="BH282" i="1"/>
  <c r="BD282" i="1"/>
  <c r="AZ282" i="1"/>
  <c r="AV282" i="1"/>
  <c r="AR282" i="1"/>
  <c r="AL282" i="1"/>
  <c r="AI282" i="1"/>
  <c r="AE282" i="1"/>
  <c r="AA282" i="1"/>
  <c r="W282" i="1"/>
  <c r="S282" i="1"/>
  <c r="O282" i="1"/>
  <c r="K282" i="1"/>
  <c r="BS281" i="1"/>
  <c r="BP281" i="1"/>
  <c r="BL281" i="1"/>
  <c r="BH281" i="1"/>
  <c r="BD281" i="1"/>
  <c r="AZ281" i="1"/>
  <c r="AV281" i="1"/>
  <c r="AR281" i="1"/>
  <c r="AL281" i="1"/>
  <c r="AI281" i="1"/>
  <c r="AE281" i="1"/>
  <c r="AA281" i="1"/>
  <c r="W281" i="1"/>
  <c r="S281" i="1"/>
  <c r="O281" i="1"/>
  <c r="BS280" i="1"/>
  <c r="BP280" i="1"/>
  <c r="BL280" i="1"/>
  <c r="BH280" i="1"/>
  <c r="BD280" i="1"/>
  <c r="AL280" i="1"/>
  <c r="AI280" i="1"/>
  <c r="AE280" i="1"/>
  <c r="AA280" i="1"/>
  <c r="W280" i="1"/>
  <c r="S280" i="1"/>
  <c r="O280" i="1"/>
  <c r="K280" i="1"/>
  <c r="BS279" i="1"/>
  <c r="BP279" i="1"/>
  <c r="BL279" i="1"/>
  <c r="BH279" i="1"/>
  <c r="BD279" i="1"/>
  <c r="AV279" i="1"/>
  <c r="AR279" i="1"/>
  <c r="AL279" i="1"/>
  <c r="AI279" i="1"/>
  <c r="AE279" i="1"/>
  <c r="AA279" i="1"/>
  <c r="W279" i="1"/>
  <c r="S279" i="1"/>
  <c r="O279" i="1"/>
  <c r="K279" i="1"/>
  <c r="BS278" i="1"/>
  <c r="BP278" i="1"/>
  <c r="BL278" i="1"/>
  <c r="BH278" i="1"/>
  <c r="BD278" i="1"/>
  <c r="AZ278" i="1"/>
  <c r="AV278" i="1"/>
  <c r="AR278" i="1"/>
  <c r="AL278" i="1"/>
  <c r="AI278" i="1"/>
  <c r="AE278" i="1"/>
  <c r="AA278" i="1"/>
  <c r="W278" i="1"/>
  <c r="S278" i="1"/>
  <c r="O278" i="1"/>
  <c r="BS277" i="1"/>
  <c r="BP277" i="1"/>
  <c r="BL277" i="1"/>
  <c r="BH277" i="1"/>
  <c r="BD277" i="1"/>
  <c r="AZ277" i="1"/>
  <c r="AV277" i="1"/>
  <c r="AR277" i="1"/>
  <c r="AL277" i="1"/>
  <c r="AI277" i="1"/>
  <c r="AE277" i="1"/>
  <c r="AA277" i="1"/>
  <c r="W277" i="1"/>
  <c r="S277" i="1"/>
  <c r="O277" i="1"/>
  <c r="BS276" i="1"/>
  <c r="BP276" i="1"/>
  <c r="BL276" i="1"/>
  <c r="BH276" i="1"/>
  <c r="BD276" i="1"/>
  <c r="AZ276" i="1"/>
  <c r="AV276" i="1"/>
  <c r="AR276" i="1"/>
  <c r="AL276" i="1"/>
  <c r="AI276" i="1"/>
  <c r="AE276" i="1"/>
  <c r="AA276" i="1"/>
  <c r="W276" i="1"/>
  <c r="S276" i="1"/>
  <c r="O276" i="1"/>
  <c r="BS275" i="1"/>
  <c r="BP275" i="1"/>
  <c r="BL275" i="1"/>
  <c r="BH275" i="1"/>
  <c r="BD275" i="1"/>
  <c r="AZ275" i="1"/>
  <c r="AV275" i="1"/>
  <c r="AR275" i="1"/>
  <c r="AL275" i="1"/>
  <c r="AI275" i="1"/>
  <c r="AE275" i="1"/>
  <c r="AA275" i="1"/>
  <c r="W275" i="1"/>
  <c r="S275" i="1"/>
  <c r="O275" i="1"/>
  <c r="K275" i="1"/>
  <c r="BS274" i="1"/>
  <c r="BP274" i="1"/>
  <c r="BL274" i="1"/>
  <c r="BH274" i="1"/>
  <c r="BD274" i="1"/>
  <c r="AZ274" i="1"/>
  <c r="AV274" i="1"/>
  <c r="AR274" i="1"/>
  <c r="AL274" i="1"/>
  <c r="AI274" i="1"/>
  <c r="AE274" i="1"/>
  <c r="AA274" i="1"/>
  <c r="W274" i="1"/>
  <c r="S274" i="1"/>
  <c r="O274" i="1"/>
  <c r="BS273" i="1"/>
  <c r="BP273" i="1"/>
  <c r="BL273" i="1"/>
  <c r="BH273" i="1"/>
  <c r="BD273" i="1"/>
  <c r="AZ273" i="1"/>
  <c r="AV273" i="1"/>
  <c r="AR273" i="1"/>
  <c r="AL273" i="1"/>
  <c r="AI273" i="1"/>
  <c r="AE273" i="1"/>
  <c r="AA273" i="1"/>
  <c r="W273" i="1"/>
  <c r="S273" i="1"/>
  <c r="O273" i="1"/>
  <c r="BS272" i="1"/>
  <c r="BP272" i="1"/>
  <c r="BL272" i="1"/>
  <c r="BH272" i="1"/>
  <c r="BD272" i="1"/>
  <c r="AZ272" i="1"/>
  <c r="AV272" i="1"/>
  <c r="AR272" i="1"/>
  <c r="AL272" i="1"/>
  <c r="AI272" i="1"/>
  <c r="AE272" i="1"/>
  <c r="AA272" i="1"/>
  <c r="W272" i="1"/>
  <c r="S272" i="1"/>
  <c r="O272" i="1"/>
  <c r="K272" i="1"/>
  <c r="BS271" i="1"/>
  <c r="BP271" i="1"/>
  <c r="BL271" i="1"/>
  <c r="BH271" i="1"/>
  <c r="BD271" i="1"/>
  <c r="AZ271" i="1"/>
  <c r="AV271" i="1"/>
  <c r="AR271" i="1"/>
  <c r="AL271" i="1"/>
  <c r="AI271" i="1"/>
  <c r="AE271" i="1"/>
  <c r="AA271" i="1"/>
  <c r="W271" i="1"/>
  <c r="S271" i="1"/>
  <c r="O271" i="1"/>
  <c r="BS270" i="1"/>
  <c r="BP270" i="1"/>
  <c r="BL270" i="1"/>
  <c r="BH270" i="1"/>
  <c r="BD270" i="1"/>
  <c r="AZ270" i="1"/>
  <c r="AV270" i="1"/>
  <c r="AR270" i="1"/>
  <c r="AL270" i="1"/>
  <c r="AI270" i="1"/>
  <c r="AE270" i="1"/>
  <c r="AA270" i="1"/>
  <c r="W270" i="1"/>
  <c r="S270" i="1"/>
  <c r="O270" i="1"/>
  <c r="BS269" i="1"/>
  <c r="BP269" i="1"/>
  <c r="BL269" i="1"/>
  <c r="BH269" i="1"/>
  <c r="BD269" i="1"/>
  <c r="AZ269" i="1"/>
  <c r="AV269" i="1"/>
  <c r="AR269" i="1"/>
  <c r="AL269" i="1"/>
  <c r="AI269" i="1"/>
  <c r="AE269" i="1"/>
  <c r="AA269" i="1"/>
  <c r="W269" i="1"/>
  <c r="S269" i="1"/>
  <c r="O269" i="1"/>
  <c r="BS268" i="1"/>
  <c r="BP268" i="1"/>
  <c r="BL268" i="1"/>
  <c r="BH268" i="1"/>
  <c r="BD268" i="1"/>
  <c r="AZ268" i="1"/>
  <c r="AV268" i="1"/>
  <c r="AR268" i="1"/>
  <c r="AL268" i="1"/>
  <c r="AI268" i="1"/>
  <c r="AE268" i="1"/>
  <c r="AA268" i="1"/>
  <c r="W268" i="1"/>
  <c r="S268" i="1"/>
  <c r="O268" i="1"/>
  <c r="K268" i="1"/>
  <c r="BS267" i="1"/>
  <c r="BP267" i="1"/>
  <c r="BL267" i="1"/>
  <c r="BH267" i="1"/>
  <c r="BD267" i="1"/>
  <c r="AZ267" i="1"/>
  <c r="AV267" i="1"/>
  <c r="AR267" i="1"/>
  <c r="AL267" i="1"/>
  <c r="AI267" i="1"/>
  <c r="AE267" i="1"/>
  <c r="AA267" i="1"/>
  <c r="W267" i="1"/>
  <c r="S267" i="1"/>
  <c r="O267" i="1"/>
  <c r="BS266" i="1"/>
  <c r="BP266" i="1"/>
  <c r="BL266" i="1"/>
  <c r="BH266" i="1"/>
  <c r="BD266" i="1"/>
  <c r="AZ266" i="1"/>
  <c r="AV266" i="1"/>
  <c r="AR266" i="1"/>
  <c r="AL266" i="1"/>
  <c r="AI266" i="1"/>
  <c r="AE266" i="1"/>
  <c r="AA266" i="1"/>
  <c r="W266" i="1"/>
  <c r="S266" i="1"/>
  <c r="O266" i="1"/>
  <c r="K266" i="1"/>
  <c r="BS265" i="1"/>
  <c r="BP265" i="1"/>
  <c r="BL265" i="1"/>
  <c r="BH265" i="1"/>
  <c r="BD265" i="1"/>
  <c r="AZ265" i="1"/>
  <c r="AV265" i="1"/>
  <c r="AR265" i="1"/>
  <c r="AL265" i="1"/>
  <c r="AI265" i="1"/>
  <c r="AE265" i="1"/>
  <c r="AA265" i="1"/>
  <c r="W265" i="1"/>
  <c r="S265" i="1"/>
  <c r="O265" i="1"/>
  <c r="BS264" i="1"/>
  <c r="BP264" i="1"/>
  <c r="BL264" i="1"/>
  <c r="BH264" i="1"/>
  <c r="BD264" i="1"/>
  <c r="AZ264" i="1"/>
  <c r="AV264" i="1"/>
  <c r="AR264" i="1"/>
  <c r="AL264" i="1"/>
  <c r="AI264" i="1"/>
  <c r="AE264" i="1"/>
  <c r="AA264" i="1"/>
  <c r="W264" i="1"/>
  <c r="S264" i="1"/>
  <c r="O264" i="1"/>
  <c r="BS263" i="1"/>
  <c r="BP263" i="1"/>
  <c r="BL263" i="1"/>
  <c r="BH263" i="1"/>
  <c r="BD263" i="1"/>
  <c r="AZ263" i="1"/>
  <c r="AV263" i="1"/>
  <c r="AL263" i="1"/>
  <c r="AI263" i="1"/>
  <c r="AE263" i="1"/>
  <c r="AA263" i="1"/>
  <c r="W263" i="1"/>
  <c r="S263" i="1"/>
  <c r="O263" i="1"/>
  <c r="BS262" i="1"/>
  <c r="BP262" i="1"/>
  <c r="BL262" i="1"/>
  <c r="BH262" i="1"/>
  <c r="BD262" i="1"/>
  <c r="AZ262" i="1"/>
  <c r="AV262" i="1"/>
  <c r="AR262" i="1"/>
  <c r="AL262" i="1"/>
  <c r="AI262" i="1"/>
  <c r="AE262" i="1"/>
  <c r="AA262" i="1"/>
  <c r="W262" i="1"/>
  <c r="S262" i="1"/>
  <c r="O262" i="1"/>
  <c r="BS261" i="1"/>
  <c r="BP261" i="1"/>
  <c r="BL261" i="1"/>
  <c r="BH261" i="1"/>
  <c r="BD261" i="1"/>
  <c r="AZ261" i="1"/>
  <c r="AV261" i="1"/>
  <c r="AR261" i="1"/>
  <c r="AL261" i="1"/>
  <c r="AI261" i="1"/>
  <c r="AE261" i="1"/>
  <c r="AA261" i="1"/>
  <c r="W261" i="1"/>
  <c r="S261" i="1"/>
  <c r="O261" i="1"/>
  <c r="K261" i="1"/>
  <c r="BS260" i="1"/>
  <c r="BP260" i="1"/>
  <c r="BL260" i="1"/>
  <c r="BH260" i="1"/>
  <c r="BD260" i="1"/>
  <c r="AZ260" i="1"/>
  <c r="AV260" i="1"/>
  <c r="AR260" i="1"/>
  <c r="AL260" i="1"/>
  <c r="AI260" i="1"/>
  <c r="AE260" i="1"/>
  <c r="AA260" i="1"/>
  <c r="W260" i="1"/>
  <c r="S260" i="1"/>
  <c r="O260" i="1"/>
  <c r="K260" i="1"/>
  <c r="BS259" i="1"/>
  <c r="BP259" i="1"/>
  <c r="BL259" i="1"/>
  <c r="BH259" i="1"/>
  <c r="BD259" i="1"/>
  <c r="AZ259" i="1"/>
  <c r="AV259" i="1"/>
  <c r="AR259" i="1"/>
  <c r="AL259" i="1"/>
  <c r="AI259" i="1"/>
  <c r="AE259" i="1"/>
  <c r="AA259" i="1"/>
  <c r="W259" i="1"/>
  <c r="S259" i="1"/>
  <c r="O259" i="1"/>
  <c r="K259" i="1"/>
  <c r="BS258" i="1"/>
  <c r="BP258" i="1"/>
  <c r="BL258" i="1"/>
  <c r="BH258" i="1"/>
  <c r="BD258" i="1"/>
  <c r="AZ258" i="1"/>
  <c r="AV258" i="1"/>
  <c r="AR258" i="1"/>
  <c r="AL258" i="1"/>
  <c r="AI258" i="1"/>
  <c r="AE258" i="1"/>
  <c r="AA258" i="1"/>
  <c r="W258" i="1"/>
  <c r="S258" i="1"/>
  <c r="O258" i="1"/>
  <c r="K258" i="1"/>
  <c r="BS257" i="1"/>
  <c r="BP257" i="1"/>
  <c r="BL257" i="1"/>
  <c r="BH257" i="1"/>
  <c r="BD257" i="1"/>
  <c r="AZ257" i="1"/>
  <c r="AV257" i="1"/>
  <c r="AR257" i="1"/>
  <c r="AL257" i="1"/>
  <c r="AI257" i="1"/>
  <c r="AE257" i="1"/>
  <c r="AA257" i="1"/>
  <c r="W257" i="1"/>
  <c r="S257" i="1"/>
  <c r="O257" i="1"/>
  <c r="BS256" i="1"/>
  <c r="BP256" i="1"/>
  <c r="BL256" i="1"/>
  <c r="BH256" i="1"/>
  <c r="BD256" i="1"/>
  <c r="AZ256" i="1"/>
  <c r="AV256" i="1"/>
  <c r="AR256" i="1"/>
  <c r="AL256" i="1"/>
  <c r="AI256" i="1"/>
  <c r="AE256" i="1"/>
  <c r="AA256" i="1"/>
  <c r="W256" i="1"/>
  <c r="S256" i="1"/>
  <c r="O256" i="1"/>
  <c r="BS255" i="1"/>
  <c r="BP255" i="1"/>
  <c r="BL255" i="1"/>
  <c r="BH255" i="1"/>
  <c r="BD255" i="1"/>
  <c r="AL255" i="1"/>
  <c r="AI255" i="1"/>
  <c r="AE255" i="1"/>
  <c r="AA255" i="1"/>
  <c r="W255" i="1"/>
  <c r="S255" i="1"/>
  <c r="O255" i="1"/>
  <c r="K255" i="1"/>
  <c r="BS254" i="1"/>
  <c r="BP254" i="1"/>
  <c r="BL254" i="1"/>
  <c r="BH254" i="1"/>
  <c r="BD254" i="1"/>
  <c r="AZ254" i="1"/>
  <c r="AV254" i="1"/>
  <c r="AR254" i="1"/>
  <c r="AL254" i="1"/>
  <c r="AI254" i="1"/>
  <c r="AE254" i="1"/>
  <c r="AA254" i="1"/>
  <c r="W254" i="1"/>
  <c r="S254" i="1"/>
  <c r="O254" i="1"/>
  <c r="BS253" i="1"/>
  <c r="BP253" i="1"/>
  <c r="BL253" i="1"/>
  <c r="BH253" i="1"/>
  <c r="BD253" i="1"/>
  <c r="AL253" i="1"/>
  <c r="AI253" i="1"/>
  <c r="AE253" i="1"/>
  <c r="AA253" i="1"/>
  <c r="W253" i="1"/>
  <c r="S253" i="1"/>
  <c r="O253" i="1"/>
  <c r="K253" i="1"/>
  <c r="BS252" i="1"/>
  <c r="BP252" i="1"/>
  <c r="BL252" i="1"/>
  <c r="BH252" i="1"/>
  <c r="BD252" i="1"/>
  <c r="AZ252" i="1"/>
  <c r="AV252" i="1"/>
  <c r="AR252" i="1"/>
  <c r="AL252" i="1"/>
  <c r="AI252" i="1"/>
  <c r="AE252" i="1"/>
  <c r="AA252" i="1"/>
  <c r="W252" i="1"/>
  <c r="S252" i="1"/>
  <c r="O252" i="1"/>
  <c r="BS251" i="1"/>
  <c r="BP251" i="1"/>
  <c r="BL251" i="1"/>
  <c r="BH251" i="1"/>
  <c r="BD251" i="1"/>
  <c r="AZ251" i="1"/>
  <c r="AV251" i="1"/>
  <c r="AR251" i="1"/>
  <c r="AL251" i="1"/>
  <c r="AI251" i="1"/>
  <c r="AE251" i="1"/>
  <c r="AA251" i="1"/>
  <c r="W251" i="1"/>
  <c r="S251" i="1"/>
  <c r="O251" i="1"/>
  <c r="K251" i="1"/>
  <c r="BS250" i="1"/>
  <c r="BP250" i="1"/>
  <c r="BL250" i="1"/>
  <c r="BH250" i="1"/>
  <c r="BD250" i="1"/>
  <c r="AZ250" i="1"/>
  <c r="AV250" i="1"/>
  <c r="AR250" i="1"/>
  <c r="AL250" i="1"/>
  <c r="AI250" i="1"/>
  <c r="AE250" i="1"/>
  <c r="AA250" i="1"/>
  <c r="W250" i="1"/>
  <c r="S250" i="1"/>
  <c r="O250" i="1"/>
  <c r="BS249" i="1"/>
  <c r="BP249" i="1"/>
  <c r="BL249" i="1"/>
  <c r="BH249" i="1"/>
  <c r="BD249" i="1"/>
  <c r="AZ249" i="1"/>
  <c r="AV249" i="1"/>
  <c r="AR249" i="1"/>
  <c r="AL249" i="1"/>
  <c r="AI249" i="1"/>
  <c r="AE249" i="1"/>
  <c r="AA249" i="1"/>
  <c r="W249" i="1"/>
  <c r="S249" i="1"/>
  <c r="O249" i="1"/>
  <c r="K249" i="1"/>
  <c r="BS248" i="1"/>
  <c r="BP248" i="1"/>
  <c r="BL248" i="1"/>
  <c r="BH248" i="1"/>
  <c r="BD248" i="1"/>
  <c r="AZ248" i="1"/>
  <c r="AV248" i="1"/>
  <c r="AR248" i="1"/>
  <c r="AL248" i="1"/>
  <c r="AI248" i="1"/>
  <c r="AE248" i="1"/>
  <c r="AA248" i="1"/>
  <c r="W248" i="1"/>
  <c r="S248" i="1"/>
  <c r="O248" i="1"/>
  <c r="BS247" i="1"/>
  <c r="BP247" i="1"/>
  <c r="BL247" i="1"/>
  <c r="BH247" i="1"/>
  <c r="BD247" i="1"/>
  <c r="AZ247" i="1"/>
  <c r="AV247" i="1"/>
  <c r="AR247" i="1"/>
  <c r="AL247" i="1"/>
  <c r="AI247" i="1"/>
  <c r="AE247" i="1"/>
  <c r="AA247" i="1"/>
  <c r="W247" i="1"/>
  <c r="S247" i="1"/>
  <c r="O247" i="1"/>
  <c r="BS246" i="1"/>
  <c r="BP246" i="1"/>
  <c r="BL246" i="1"/>
  <c r="BH246" i="1"/>
  <c r="BD246" i="1"/>
  <c r="AZ246" i="1"/>
  <c r="AV246" i="1"/>
  <c r="AR246" i="1"/>
  <c r="AL246" i="1"/>
  <c r="AI246" i="1"/>
  <c r="AE246" i="1"/>
  <c r="AA246" i="1"/>
  <c r="W246" i="1"/>
  <c r="S246" i="1"/>
  <c r="O246" i="1"/>
  <c r="K246" i="1"/>
  <c r="BS245" i="1"/>
  <c r="BP245" i="1"/>
  <c r="BL245" i="1"/>
  <c r="BH245" i="1"/>
  <c r="BD245" i="1"/>
  <c r="AL245" i="1"/>
  <c r="AI245" i="1"/>
  <c r="AE245" i="1"/>
  <c r="AA245" i="1"/>
  <c r="W245" i="1"/>
  <c r="S245" i="1"/>
  <c r="O245" i="1"/>
  <c r="K245" i="1"/>
  <c r="BS244" i="1"/>
  <c r="BP244" i="1"/>
  <c r="BL244" i="1"/>
  <c r="BH244" i="1"/>
  <c r="BD244" i="1"/>
  <c r="AZ244" i="1"/>
  <c r="AV244" i="1"/>
  <c r="AR244" i="1"/>
  <c r="AL244" i="1"/>
  <c r="AI244" i="1"/>
  <c r="AE244" i="1"/>
  <c r="AA244" i="1"/>
  <c r="W244" i="1"/>
  <c r="S244" i="1"/>
  <c r="O244" i="1"/>
  <c r="BS243" i="1"/>
  <c r="BP243" i="1"/>
  <c r="BL243" i="1"/>
  <c r="BH243" i="1"/>
  <c r="BD243" i="1"/>
  <c r="AZ243" i="1"/>
  <c r="AV243" i="1"/>
  <c r="AR243" i="1"/>
  <c r="AL243" i="1"/>
  <c r="AI243" i="1"/>
  <c r="AE243" i="1"/>
  <c r="AA243" i="1"/>
  <c r="W243" i="1"/>
  <c r="S243" i="1"/>
  <c r="O243" i="1"/>
  <c r="K243" i="1"/>
  <c r="BS242" i="1"/>
  <c r="BP242" i="1"/>
  <c r="BL242" i="1"/>
  <c r="BH242" i="1"/>
  <c r="BD242" i="1"/>
  <c r="AZ242" i="1"/>
  <c r="AV242" i="1"/>
  <c r="AR242" i="1"/>
  <c r="AL242" i="1"/>
  <c r="AI242" i="1"/>
  <c r="AE242" i="1"/>
  <c r="AA242" i="1"/>
  <c r="W242" i="1"/>
  <c r="S242" i="1"/>
  <c r="O242" i="1"/>
  <c r="BS241" i="1"/>
  <c r="BP241" i="1"/>
  <c r="BL241" i="1"/>
  <c r="BH241" i="1"/>
  <c r="BD241" i="1"/>
  <c r="AZ241" i="1"/>
  <c r="AV241" i="1"/>
  <c r="AR241" i="1"/>
  <c r="AL241" i="1"/>
  <c r="AI241" i="1"/>
  <c r="AE241" i="1"/>
  <c r="AA241" i="1"/>
  <c r="W241" i="1"/>
  <c r="S241" i="1"/>
  <c r="O241" i="1"/>
  <c r="K241" i="1"/>
  <c r="BS240" i="1"/>
  <c r="BP240" i="1"/>
  <c r="BL240" i="1"/>
  <c r="BH240" i="1"/>
  <c r="BD240" i="1"/>
  <c r="AZ240" i="1"/>
  <c r="AV240" i="1"/>
  <c r="AR240" i="1"/>
  <c r="AL240" i="1"/>
  <c r="AI240" i="1"/>
  <c r="AE240" i="1"/>
  <c r="AA240" i="1"/>
  <c r="W240" i="1"/>
  <c r="S240" i="1"/>
  <c r="O240" i="1"/>
  <c r="BS239" i="1"/>
  <c r="BP239" i="1"/>
  <c r="BL239" i="1"/>
  <c r="BH239" i="1"/>
  <c r="BD239" i="1"/>
  <c r="AZ239" i="1"/>
  <c r="AV239" i="1"/>
  <c r="AR239" i="1"/>
  <c r="AL239" i="1"/>
  <c r="AI239" i="1"/>
  <c r="AE239" i="1"/>
  <c r="AA239" i="1"/>
  <c r="W239" i="1"/>
  <c r="S239" i="1"/>
  <c r="O239" i="1"/>
  <c r="BS238" i="1"/>
  <c r="BP238" i="1"/>
  <c r="BL238" i="1"/>
  <c r="BH238" i="1"/>
  <c r="BD238" i="1"/>
  <c r="AZ238" i="1"/>
  <c r="AV238" i="1"/>
  <c r="AR238" i="1"/>
  <c r="AL238" i="1"/>
  <c r="AI238" i="1"/>
  <c r="AE238" i="1"/>
  <c r="AA238" i="1"/>
  <c r="W238" i="1"/>
  <c r="S238" i="1"/>
  <c r="O238" i="1"/>
  <c r="K238" i="1"/>
  <c r="BS237" i="1"/>
  <c r="BP237" i="1"/>
  <c r="BL237" i="1"/>
  <c r="BH237" i="1"/>
  <c r="BD237" i="1"/>
  <c r="AZ237" i="1"/>
  <c r="AV237" i="1"/>
  <c r="AR237" i="1"/>
  <c r="AL237" i="1"/>
  <c r="AI237" i="1"/>
  <c r="AE237" i="1"/>
  <c r="AA237" i="1"/>
  <c r="W237" i="1"/>
  <c r="S237" i="1"/>
  <c r="O237" i="1"/>
  <c r="K237" i="1"/>
  <c r="BS236" i="1"/>
  <c r="BP236" i="1"/>
  <c r="BL236" i="1"/>
  <c r="BH236" i="1"/>
  <c r="BD236" i="1"/>
  <c r="AV236" i="1"/>
  <c r="AR236" i="1"/>
  <c r="AL236" i="1"/>
  <c r="AI236" i="1"/>
  <c r="AE236" i="1"/>
  <c r="AA236" i="1"/>
  <c r="W236" i="1"/>
  <c r="S236" i="1"/>
  <c r="O236" i="1"/>
  <c r="K236" i="1"/>
  <c r="BS235" i="1"/>
  <c r="BP235" i="1"/>
  <c r="BL235" i="1"/>
  <c r="BH235" i="1"/>
  <c r="BD235" i="1"/>
  <c r="AV235" i="1"/>
  <c r="AR235" i="1"/>
  <c r="AL235" i="1"/>
  <c r="AI235" i="1"/>
  <c r="AE235" i="1"/>
  <c r="AA235" i="1"/>
  <c r="W235" i="1"/>
  <c r="S235" i="1"/>
  <c r="O235" i="1"/>
  <c r="K235" i="1"/>
  <c r="BS234" i="1"/>
  <c r="BP234" i="1"/>
  <c r="BL234" i="1"/>
  <c r="BH234" i="1"/>
  <c r="BD234" i="1"/>
  <c r="AZ234" i="1"/>
  <c r="AV234" i="1"/>
  <c r="AR234" i="1"/>
  <c r="AL234" i="1"/>
  <c r="AI234" i="1"/>
  <c r="AE234" i="1"/>
  <c r="AA234" i="1"/>
  <c r="W234" i="1"/>
  <c r="S234" i="1"/>
  <c r="O234" i="1"/>
  <c r="BS233" i="1"/>
  <c r="BP233" i="1"/>
  <c r="BL233" i="1"/>
  <c r="BH233" i="1"/>
  <c r="BD233" i="1"/>
  <c r="AZ233" i="1"/>
  <c r="AV233" i="1"/>
  <c r="AR233" i="1"/>
  <c r="AL233" i="1"/>
  <c r="AI233" i="1"/>
  <c r="AE233" i="1"/>
  <c r="AA233" i="1"/>
  <c r="W233" i="1"/>
  <c r="S233" i="1"/>
  <c r="O233" i="1"/>
  <c r="K233" i="1"/>
  <c r="BS232" i="1"/>
  <c r="BP232" i="1"/>
  <c r="BL232" i="1"/>
  <c r="BH232" i="1"/>
  <c r="BD232" i="1"/>
  <c r="AZ232" i="1"/>
  <c r="AV232" i="1"/>
  <c r="AR232" i="1"/>
  <c r="AL232" i="1"/>
  <c r="AI232" i="1"/>
  <c r="AE232" i="1"/>
  <c r="AA232" i="1"/>
  <c r="W232" i="1"/>
  <c r="S232" i="1"/>
  <c r="O232" i="1"/>
  <c r="BS231" i="1"/>
  <c r="BP231" i="1"/>
  <c r="BL231" i="1"/>
  <c r="BH231" i="1"/>
  <c r="BD231" i="1"/>
  <c r="AZ231" i="1"/>
  <c r="AV231" i="1"/>
  <c r="AR231" i="1"/>
  <c r="AL231" i="1"/>
  <c r="AI231" i="1"/>
  <c r="AE231" i="1"/>
  <c r="AA231" i="1"/>
  <c r="W231" i="1"/>
  <c r="S231" i="1"/>
  <c r="O231" i="1"/>
  <c r="BS230" i="1"/>
  <c r="BP230" i="1"/>
  <c r="BL230" i="1"/>
  <c r="BH230" i="1"/>
  <c r="BD230" i="1"/>
  <c r="AL230" i="1"/>
  <c r="AI230" i="1"/>
  <c r="AE230" i="1"/>
  <c r="AA230" i="1"/>
  <c r="W230" i="1"/>
  <c r="S230" i="1"/>
  <c r="O230" i="1"/>
  <c r="K230" i="1"/>
  <c r="BS229" i="1"/>
  <c r="BP229" i="1"/>
  <c r="BL229" i="1"/>
  <c r="BH229" i="1"/>
  <c r="BD229" i="1"/>
  <c r="AZ229" i="1"/>
  <c r="AV229" i="1"/>
  <c r="AR229" i="1"/>
  <c r="AL229" i="1"/>
  <c r="AI229" i="1"/>
  <c r="AE229" i="1"/>
  <c r="AA229" i="1"/>
  <c r="W229" i="1"/>
  <c r="S229" i="1"/>
  <c r="O229" i="1"/>
  <c r="BS228" i="1"/>
  <c r="BP228" i="1"/>
  <c r="BL228" i="1"/>
  <c r="BH228" i="1"/>
  <c r="BD228" i="1"/>
  <c r="AV228" i="1"/>
  <c r="AR228" i="1"/>
  <c r="AL228" i="1"/>
  <c r="AI228" i="1"/>
  <c r="AE228" i="1"/>
  <c r="AA228" i="1"/>
  <c r="W228" i="1"/>
  <c r="S228" i="1"/>
  <c r="O228" i="1"/>
  <c r="K228" i="1"/>
  <c r="BS227" i="1"/>
  <c r="BP227" i="1"/>
  <c r="BL227" i="1"/>
  <c r="BH227" i="1"/>
  <c r="BD227" i="1"/>
  <c r="AZ227" i="1"/>
  <c r="AV227" i="1"/>
  <c r="AR227" i="1"/>
  <c r="AL227" i="1"/>
  <c r="AI227" i="1"/>
  <c r="AE227" i="1"/>
  <c r="AA227" i="1"/>
  <c r="W227" i="1"/>
  <c r="S227" i="1"/>
  <c r="O227" i="1"/>
  <c r="K227" i="1"/>
  <c r="BS226" i="1"/>
  <c r="BP226" i="1"/>
  <c r="BL226" i="1"/>
  <c r="BH226" i="1"/>
  <c r="BD226" i="1"/>
  <c r="AZ226" i="1"/>
  <c r="AV226" i="1"/>
  <c r="AR226" i="1"/>
  <c r="AL226" i="1"/>
  <c r="AI226" i="1"/>
  <c r="AE226" i="1"/>
  <c r="AA226" i="1"/>
  <c r="W226" i="1"/>
  <c r="S226" i="1"/>
  <c r="O226" i="1"/>
  <c r="BS225" i="1"/>
  <c r="BP225" i="1"/>
  <c r="BL225" i="1"/>
  <c r="BH225" i="1"/>
  <c r="BD225" i="1"/>
  <c r="AL225" i="1"/>
  <c r="AI225" i="1"/>
  <c r="AE225" i="1"/>
  <c r="AA225" i="1"/>
  <c r="W225" i="1"/>
  <c r="S225" i="1"/>
  <c r="O225" i="1"/>
  <c r="K225" i="1"/>
  <c r="BS224" i="1"/>
  <c r="BP224" i="1"/>
  <c r="BL224" i="1"/>
  <c r="BH224" i="1"/>
  <c r="BD224" i="1"/>
  <c r="AZ224" i="1"/>
  <c r="AV224" i="1"/>
  <c r="AR224" i="1"/>
  <c r="AL224" i="1"/>
  <c r="AI224" i="1"/>
  <c r="AE224" i="1"/>
  <c r="AA224" i="1"/>
  <c r="W224" i="1"/>
  <c r="S224" i="1"/>
  <c r="O224" i="1"/>
  <c r="BS223" i="1"/>
  <c r="BP223" i="1"/>
  <c r="BL223" i="1"/>
  <c r="BH223" i="1"/>
  <c r="BD223" i="1"/>
  <c r="AZ223" i="1"/>
  <c r="AV223" i="1"/>
  <c r="AR223" i="1"/>
  <c r="AL223" i="1"/>
  <c r="AI223" i="1"/>
  <c r="AE223" i="1"/>
  <c r="AA223" i="1"/>
  <c r="W223" i="1"/>
  <c r="S223" i="1"/>
  <c r="O223" i="1"/>
  <c r="K223" i="1"/>
  <c r="BS222" i="1"/>
  <c r="BP222" i="1"/>
  <c r="BL222" i="1"/>
  <c r="BH222" i="1"/>
  <c r="BD222" i="1"/>
  <c r="AZ222" i="1"/>
  <c r="AV222" i="1"/>
  <c r="AR222" i="1"/>
  <c r="AL222" i="1"/>
  <c r="AI222" i="1"/>
  <c r="AE222" i="1"/>
  <c r="AA222" i="1"/>
  <c r="W222" i="1"/>
  <c r="S222" i="1"/>
  <c r="O222" i="1"/>
  <c r="K222" i="1"/>
  <c r="BS221" i="1"/>
  <c r="BP221" i="1"/>
  <c r="BL221" i="1"/>
  <c r="BH221" i="1"/>
  <c r="BD221" i="1"/>
  <c r="AZ221" i="1"/>
  <c r="AV221" i="1"/>
  <c r="AR221" i="1"/>
  <c r="AL221" i="1"/>
  <c r="AI221" i="1"/>
  <c r="AE221" i="1"/>
  <c r="AA221" i="1"/>
  <c r="W221" i="1"/>
  <c r="S221" i="1"/>
  <c r="O221" i="1"/>
  <c r="BS220" i="1"/>
  <c r="BP220" i="1"/>
  <c r="BL220" i="1"/>
  <c r="BH220" i="1"/>
  <c r="BD220" i="1"/>
  <c r="AZ220" i="1"/>
  <c r="AV220" i="1"/>
  <c r="AR220" i="1"/>
  <c r="AL220" i="1"/>
  <c r="AI220" i="1"/>
  <c r="AE220" i="1"/>
  <c r="AA220" i="1"/>
  <c r="W220" i="1"/>
  <c r="S220" i="1"/>
  <c r="O220" i="1"/>
  <c r="K220" i="1"/>
  <c r="BS219" i="1"/>
  <c r="BP219" i="1"/>
  <c r="BL219" i="1"/>
  <c r="BH219" i="1"/>
  <c r="BD219" i="1"/>
  <c r="AZ219" i="1"/>
  <c r="AV219" i="1"/>
  <c r="AR219" i="1"/>
  <c r="AL219" i="1"/>
  <c r="AI219" i="1"/>
  <c r="AE219" i="1"/>
  <c r="AA219" i="1"/>
  <c r="W219" i="1"/>
  <c r="S219" i="1"/>
  <c r="O219" i="1"/>
  <c r="BS218" i="1"/>
  <c r="BP218" i="1"/>
  <c r="BL218" i="1"/>
  <c r="BH218" i="1"/>
  <c r="BD218" i="1"/>
  <c r="AZ218" i="1"/>
  <c r="AV218" i="1"/>
  <c r="AR218" i="1"/>
  <c r="AL218" i="1"/>
  <c r="AI218" i="1"/>
  <c r="AE218" i="1"/>
  <c r="AA218" i="1"/>
  <c r="W218" i="1"/>
  <c r="S218" i="1"/>
  <c r="O218" i="1"/>
  <c r="K218" i="1"/>
  <c r="BS217" i="1"/>
  <c r="BP217" i="1"/>
  <c r="BL217" i="1"/>
  <c r="BH217" i="1"/>
  <c r="BD217" i="1"/>
  <c r="AV217" i="1"/>
  <c r="AR217" i="1"/>
  <c r="AL217" i="1"/>
  <c r="AI217" i="1"/>
  <c r="AE217" i="1"/>
  <c r="AA217" i="1"/>
  <c r="W217" i="1"/>
  <c r="S217" i="1"/>
  <c r="O217" i="1"/>
  <c r="K217" i="1"/>
  <c r="BS216" i="1"/>
  <c r="BP216" i="1"/>
  <c r="BL216" i="1"/>
  <c r="BH216" i="1"/>
  <c r="BD216" i="1"/>
  <c r="AZ216" i="1"/>
  <c r="AV216" i="1"/>
  <c r="AR216" i="1"/>
  <c r="AL216" i="1"/>
  <c r="AI216" i="1"/>
  <c r="AE216" i="1"/>
  <c r="AA216" i="1"/>
  <c r="W216" i="1"/>
  <c r="S216" i="1"/>
  <c r="O216" i="1"/>
  <c r="K216" i="1"/>
  <c r="BS215" i="1"/>
  <c r="BP215" i="1"/>
  <c r="BL215" i="1"/>
  <c r="BH215" i="1"/>
  <c r="BD215" i="1"/>
  <c r="AZ215" i="1"/>
  <c r="AV215" i="1"/>
  <c r="AR215" i="1"/>
  <c r="AL215" i="1"/>
  <c r="AI215" i="1"/>
  <c r="AE215" i="1"/>
  <c r="AA215" i="1"/>
  <c r="W215" i="1"/>
  <c r="S215" i="1"/>
  <c r="O215" i="1"/>
  <c r="BS214" i="1"/>
  <c r="BP214" i="1"/>
  <c r="BL214" i="1"/>
  <c r="BH214" i="1"/>
  <c r="BD214" i="1"/>
  <c r="AV214" i="1"/>
  <c r="AR214" i="1"/>
  <c r="AL214" i="1"/>
  <c r="AI214" i="1"/>
  <c r="AE214" i="1"/>
  <c r="AA214" i="1"/>
  <c r="W214" i="1"/>
  <c r="S214" i="1"/>
  <c r="O214" i="1"/>
  <c r="K214" i="1"/>
  <c r="BS213" i="1"/>
  <c r="BP213" i="1"/>
  <c r="BL213" i="1"/>
  <c r="BH213" i="1"/>
  <c r="BD213" i="1"/>
  <c r="AZ213" i="1"/>
  <c r="AV213" i="1"/>
  <c r="AR213" i="1"/>
  <c r="AL213" i="1"/>
  <c r="AI213" i="1"/>
  <c r="AE213" i="1"/>
  <c r="AA213" i="1"/>
  <c r="W213" i="1"/>
  <c r="S213" i="1"/>
  <c r="O213" i="1"/>
  <c r="K213" i="1"/>
  <c r="BS212" i="1"/>
  <c r="BP212" i="1"/>
  <c r="BL212" i="1"/>
  <c r="BH212" i="1"/>
  <c r="BD212" i="1"/>
  <c r="AV212" i="1"/>
  <c r="AR212" i="1"/>
  <c r="AL212" i="1"/>
  <c r="AI212" i="1"/>
  <c r="AE212" i="1"/>
  <c r="AA212" i="1"/>
  <c r="W212" i="1"/>
  <c r="S212" i="1"/>
  <c r="O212" i="1"/>
  <c r="K212" i="1"/>
  <c r="BS211" i="1"/>
  <c r="BP211" i="1"/>
  <c r="BL211" i="1"/>
  <c r="BH211" i="1"/>
  <c r="BD211" i="1"/>
  <c r="AZ211" i="1"/>
  <c r="AV211" i="1"/>
  <c r="AR211" i="1"/>
  <c r="AL211" i="1"/>
  <c r="AI211" i="1"/>
  <c r="AE211" i="1"/>
  <c r="AA211" i="1"/>
  <c r="W211" i="1"/>
  <c r="S211" i="1"/>
  <c r="O211" i="1"/>
  <c r="BS210" i="1"/>
  <c r="BP210" i="1"/>
  <c r="BL210" i="1"/>
  <c r="BH210" i="1"/>
  <c r="BD210" i="1"/>
  <c r="AZ210" i="1"/>
  <c r="AV210" i="1"/>
  <c r="AR210" i="1"/>
  <c r="AL210" i="1"/>
  <c r="AI210" i="1"/>
  <c r="AE210" i="1"/>
  <c r="AA210" i="1"/>
  <c r="W210" i="1"/>
  <c r="S210" i="1"/>
  <c r="O210" i="1"/>
  <c r="K210" i="1"/>
  <c r="BS209" i="1"/>
  <c r="BP209" i="1"/>
  <c r="BL209" i="1"/>
  <c r="BH209" i="1"/>
  <c r="BD209" i="1"/>
  <c r="AZ209" i="1"/>
  <c r="AV209" i="1"/>
  <c r="AR209" i="1"/>
  <c r="AL209" i="1"/>
  <c r="AI209" i="1"/>
  <c r="AE209" i="1"/>
  <c r="AA209" i="1"/>
  <c r="W209" i="1"/>
  <c r="S209" i="1"/>
  <c r="O209" i="1"/>
  <c r="BS208" i="1"/>
  <c r="BP208" i="1"/>
  <c r="BL208" i="1"/>
  <c r="BH208" i="1"/>
  <c r="BD208" i="1"/>
  <c r="AZ208" i="1"/>
  <c r="AV208" i="1"/>
  <c r="AR208" i="1"/>
  <c r="AL208" i="1"/>
  <c r="AI208" i="1"/>
  <c r="AE208" i="1"/>
  <c r="AA208" i="1"/>
  <c r="W208" i="1"/>
  <c r="S208" i="1"/>
  <c r="O208" i="1"/>
  <c r="BS207" i="1"/>
  <c r="BP207" i="1"/>
  <c r="BL207" i="1"/>
  <c r="BH207" i="1"/>
  <c r="BD207" i="1"/>
  <c r="AZ207" i="1"/>
  <c r="AV207" i="1"/>
  <c r="AR207" i="1"/>
  <c r="AL207" i="1"/>
  <c r="AI207" i="1"/>
  <c r="AE207" i="1"/>
  <c r="AA207" i="1"/>
  <c r="W207" i="1"/>
  <c r="S207" i="1"/>
  <c r="O207" i="1"/>
  <c r="K207" i="1"/>
  <c r="BS206" i="1"/>
  <c r="BP206" i="1"/>
  <c r="BL206" i="1"/>
  <c r="BH206" i="1"/>
  <c r="BD206" i="1"/>
  <c r="AZ206" i="1"/>
  <c r="AV206" i="1"/>
  <c r="AR206" i="1"/>
  <c r="AL206" i="1"/>
  <c r="AI206" i="1"/>
  <c r="AE206" i="1"/>
  <c r="AA206" i="1"/>
  <c r="W206" i="1"/>
  <c r="S206" i="1"/>
  <c r="O206" i="1"/>
  <c r="BS205" i="1"/>
  <c r="BP205" i="1"/>
  <c r="BL205" i="1"/>
  <c r="BH205" i="1"/>
  <c r="BD205" i="1"/>
  <c r="AZ205" i="1"/>
  <c r="AV205" i="1"/>
  <c r="AR205" i="1"/>
  <c r="AL205" i="1"/>
  <c r="AI205" i="1"/>
  <c r="AE205" i="1"/>
  <c r="AA205" i="1"/>
  <c r="W205" i="1"/>
  <c r="S205" i="1"/>
  <c r="O205" i="1"/>
  <c r="BS204" i="1"/>
  <c r="BP204" i="1"/>
  <c r="BL204" i="1"/>
  <c r="BH204" i="1"/>
  <c r="BD204" i="1"/>
  <c r="AZ204" i="1"/>
  <c r="AV204" i="1"/>
  <c r="AR204" i="1"/>
  <c r="AL204" i="1"/>
  <c r="AI204" i="1"/>
  <c r="AE204" i="1"/>
  <c r="AA204" i="1"/>
  <c r="W204" i="1"/>
  <c r="S204" i="1"/>
  <c r="O204" i="1"/>
  <c r="BS203" i="1"/>
  <c r="BP203" i="1"/>
  <c r="BL203" i="1"/>
  <c r="BH203" i="1"/>
  <c r="BD203" i="1"/>
  <c r="AZ203" i="1"/>
  <c r="AV203" i="1"/>
  <c r="AR203" i="1"/>
  <c r="AL203" i="1"/>
  <c r="AI203" i="1"/>
  <c r="AE203" i="1"/>
  <c r="AA203" i="1"/>
  <c r="W203" i="1"/>
  <c r="S203" i="1"/>
  <c r="O203" i="1"/>
  <c r="K203" i="1"/>
  <c r="BS202" i="1"/>
  <c r="BP202" i="1"/>
  <c r="BL202" i="1"/>
  <c r="BH202" i="1"/>
  <c r="BD202" i="1"/>
  <c r="AZ202" i="1"/>
  <c r="AV202" i="1"/>
  <c r="AR202" i="1"/>
  <c r="AL202" i="1"/>
  <c r="AI202" i="1"/>
  <c r="AE202" i="1"/>
  <c r="AA202" i="1"/>
  <c r="W202" i="1"/>
  <c r="S202" i="1"/>
  <c r="O202" i="1"/>
  <c r="BS201" i="1"/>
  <c r="BP201" i="1"/>
  <c r="BL201" i="1"/>
  <c r="BH201" i="1"/>
  <c r="BD201" i="1"/>
  <c r="AZ201" i="1"/>
  <c r="AV201" i="1"/>
  <c r="AR201" i="1"/>
  <c r="AL201" i="1"/>
  <c r="AI201" i="1"/>
  <c r="AE201" i="1"/>
  <c r="AA201" i="1"/>
  <c r="W201" i="1"/>
  <c r="S201" i="1"/>
  <c r="O201" i="1"/>
  <c r="BS200" i="1"/>
  <c r="BP200" i="1"/>
  <c r="BL200" i="1"/>
  <c r="BH200" i="1"/>
  <c r="BD200" i="1"/>
  <c r="AZ200" i="1"/>
  <c r="AV200" i="1"/>
  <c r="AR200" i="1"/>
  <c r="AL200" i="1"/>
  <c r="AI200" i="1"/>
  <c r="AE200" i="1"/>
  <c r="AA200" i="1"/>
  <c r="W200" i="1"/>
  <c r="S200" i="1"/>
  <c r="O200" i="1"/>
  <c r="K200" i="1"/>
  <c r="BS199" i="1"/>
  <c r="BP199" i="1"/>
  <c r="BL199" i="1"/>
  <c r="BH199" i="1"/>
  <c r="BD199" i="1"/>
  <c r="AZ199" i="1"/>
  <c r="AV199" i="1"/>
  <c r="AR199" i="1"/>
  <c r="AL199" i="1"/>
  <c r="AI199" i="1"/>
  <c r="AE199" i="1"/>
  <c r="AA199" i="1"/>
  <c r="W199" i="1"/>
  <c r="S199" i="1"/>
  <c r="O199" i="1"/>
  <c r="K199" i="1"/>
  <c r="BS198" i="1"/>
  <c r="BP198" i="1"/>
  <c r="BL198" i="1"/>
  <c r="BH198" i="1"/>
  <c r="BD198" i="1"/>
  <c r="AZ198" i="1"/>
  <c r="AV198" i="1"/>
  <c r="AR198" i="1"/>
  <c r="AL198" i="1"/>
  <c r="AI198" i="1"/>
  <c r="AE198" i="1"/>
  <c r="AA198" i="1"/>
  <c r="W198" i="1"/>
  <c r="S198" i="1"/>
  <c r="O198" i="1"/>
  <c r="K198" i="1"/>
  <c r="BS197" i="1"/>
  <c r="BP197" i="1"/>
  <c r="BL197" i="1"/>
  <c r="BH197" i="1"/>
  <c r="BD197" i="1"/>
  <c r="AZ197" i="1"/>
  <c r="AV197" i="1"/>
  <c r="AR197" i="1"/>
  <c r="AL197" i="1"/>
  <c r="AI197" i="1"/>
  <c r="AE197" i="1"/>
  <c r="AA197" i="1"/>
  <c r="W197" i="1"/>
  <c r="S197" i="1"/>
  <c r="O197" i="1"/>
  <c r="K197" i="1"/>
  <c r="BS196" i="1"/>
  <c r="BP196" i="1"/>
  <c r="BL196" i="1"/>
  <c r="BH196" i="1"/>
  <c r="BD196" i="1"/>
  <c r="AZ196" i="1"/>
  <c r="AV196" i="1"/>
  <c r="AR196" i="1"/>
  <c r="AL196" i="1"/>
  <c r="AI196" i="1"/>
  <c r="AE196" i="1"/>
  <c r="AA196" i="1"/>
  <c r="W196" i="1"/>
  <c r="S196" i="1"/>
  <c r="O196" i="1"/>
  <c r="K196" i="1"/>
  <c r="BS195" i="1"/>
  <c r="BP195" i="1"/>
  <c r="BL195" i="1"/>
  <c r="BH195" i="1"/>
  <c r="BD195" i="1"/>
  <c r="AZ195" i="1"/>
  <c r="AV195" i="1"/>
  <c r="AR195" i="1"/>
  <c r="AL195" i="1"/>
  <c r="AI195" i="1"/>
  <c r="AE195" i="1"/>
  <c r="AA195" i="1"/>
  <c r="W195" i="1"/>
  <c r="S195" i="1"/>
  <c r="O195" i="1"/>
  <c r="K195" i="1"/>
  <c r="BS194" i="1"/>
  <c r="BP194" i="1"/>
  <c r="BL194" i="1"/>
  <c r="BH194" i="1"/>
  <c r="BD194" i="1"/>
  <c r="AZ194" i="1"/>
  <c r="AV194" i="1"/>
  <c r="AR194" i="1"/>
  <c r="AL194" i="1"/>
  <c r="AI194" i="1"/>
  <c r="AE194" i="1"/>
  <c r="AA194" i="1"/>
  <c r="W194" i="1"/>
  <c r="S194" i="1"/>
  <c r="O194" i="1"/>
  <c r="BS193" i="1"/>
  <c r="BP193" i="1"/>
  <c r="BL193" i="1"/>
  <c r="BH193" i="1"/>
  <c r="BD193" i="1"/>
  <c r="AZ193" i="1"/>
  <c r="AV193" i="1"/>
  <c r="AR193" i="1"/>
  <c r="AL193" i="1"/>
  <c r="AI193" i="1"/>
  <c r="AE193" i="1"/>
  <c r="AA193" i="1"/>
  <c r="W193" i="1"/>
  <c r="S193" i="1"/>
  <c r="O193" i="1"/>
  <c r="BS192" i="1"/>
  <c r="BP192" i="1"/>
  <c r="BL192" i="1"/>
  <c r="BH192" i="1"/>
  <c r="BD192" i="1"/>
  <c r="AZ192" i="1"/>
  <c r="AV192" i="1"/>
  <c r="AR192" i="1"/>
  <c r="AL192" i="1"/>
  <c r="AI192" i="1"/>
  <c r="AE192" i="1"/>
  <c r="AA192" i="1"/>
  <c r="W192" i="1"/>
  <c r="S192" i="1"/>
  <c r="O192" i="1"/>
  <c r="BS191" i="1"/>
  <c r="BP191" i="1"/>
  <c r="BL191" i="1"/>
  <c r="BH191" i="1"/>
  <c r="BD191" i="1"/>
  <c r="AZ191" i="1"/>
  <c r="AV191" i="1"/>
  <c r="AR191" i="1"/>
  <c r="AL191" i="1"/>
  <c r="AI191" i="1"/>
  <c r="AE191" i="1"/>
  <c r="AA191" i="1"/>
  <c r="W191" i="1"/>
  <c r="S191" i="1"/>
  <c r="O191" i="1"/>
  <c r="K191" i="1"/>
  <c r="BS190" i="1"/>
  <c r="BP190" i="1"/>
  <c r="BL190" i="1"/>
  <c r="BH190" i="1"/>
  <c r="BD190" i="1"/>
  <c r="AZ190" i="1"/>
  <c r="AV190" i="1"/>
  <c r="AR190" i="1"/>
  <c r="AL190" i="1"/>
  <c r="AI190" i="1"/>
  <c r="AE190" i="1"/>
  <c r="AA190" i="1"/>
  <c r="W190" i="1"/>
  <c r="S190" i="1"/>
  <c r="O190" i="1"/>
  <c r="K190" i="1"/>
  <c r="BS189" i="1"/>
  <c r="BP189" i="1"/>
  <c r="BL189" i="1"/>
  <c r="BH189" i="1"/>
  <c r="BD189" i="1"/>
  <c r="AR189" i="1"/>
  <c r="AL189" i="1"/>
  <c r="AI189" i="1"/>
  <c r="AE189" i="1"/>
  <c r="AA189" i="1"/>
  <c r="W189" i="1"/>
  <c r="S189" i="1"/>
  <c r="O189" i="1"/>
  <c r="K189" i="1"/>
  <c r="BS188" i="1"/>
  <c r="BP188" i="1"/>
  <c r="BL188" i="1"/>
  <c r="BH188" i="1"/>
  <c r="BD188" i="1"/>
  <c r="AZ188" i="1"/>
  <c r="AV188" i="1"/>
  <c r="AR188" i="1"/>
  <c r="AL188" i="1"/>
  <c r="AI188" i="1"/>
  <c r="AE188" i="1"/>
  <c r="AA188" i="1"/>
  <c r="W188" i="1"/>
  <c r="S188" i="1"/>
  <c r="O188" i="1"/>
  <c r="K188" i="1"/>
  <c r="BS187" i="1"/>
  <c r="BP187" i="1"/>
  <c r="BL187" i="1"/>
  <c r="BH187" i="1"/>
  <c r="BD187" i="1"/>
  <c r="AZ187" i="1"/>
  <c r="AV187" i="1"/>
  <c r="AR187" i="1"/>
  <c r="AL187" i="1"/>
  <c r="AI187" i="1"/>
  <c r="AE187" i="1"/>
  <c r="AA187" i="1"/>
  <c r="W187" i="1"/>
  <c r="S187" i="1"/>
  <c r="O187" i="1"/>
  <c r="BS186" i="1"/>
  <c r="BP186" i="1"/>
  <c r="BL186" i="1"/>
  <c r="BH186" i="1"/>
  <c r="BD186" i="1"/>
  <c r="AZ186" i="1"/>
  <c r="AV186" i="1"/>
  <c r="AR186" i="1"/>
  <c r="AL186" i="1"/>
  <c r="AI186" i="1"/>
  <c r="AE186" i="1"/>
  <c r="AA186" i="1"/>
  <c r="W186" i="1"/>
  <c r="S186" i="1"/>
  <c r="O186" i="1"/>
  <c r="BS185" i="1"/>
  <c r="BP185" i="1"/>
  <c r="BL185" i="1"/>
  <c r="BH185" i="1"/>
  <c r="BD185" i="1"/>
  <c r="AV185" i="1"/>
  <c r="AR185" i="1"/>
  <c r="AL185" i="1"/>
  <c r="AI185" i="1"/>
  <c r="AE185" i="1"/>
  <c r="AA185" i="1"/>
  <c r="W185" i="1"/>
  <c r="S185" i="1"/>
  <c r="O185" i="1"/>
  <c r="K185" i="1"/>
  <c r="BS184" i="1"/>
  <c r="BP184" i="1"/>
  <c r="BL184" i="1"/>
  <c r="BH184" i="1"/>
  <c r="BD184" i="1"/>
  <c r="AZ184" i="1"/>
  <c r="AV184" i="1"/>
  <c r="AR184" i="1"/>
  <c r="AL184" i="1"/>
  <c r="AI184" i="1"/>
  <c r="AE184" i="1"/>
  <c r="AA184" i="1"/>
  <c r="W184" i="1"/>
  <c r="S184" i="1"/>
  <c r="O184" i="1"/>
  <c r="K184" i="1"/>
  <c r="BS183" i="1"/>
  <c r="BP183" i="1"/>
  <c r="BL183" i="1"/>
  <c r="BH183" i="1"/>
  <c r="BD183" i="1"/>
  <c r="AZ183" i="1"/>
  <c r="AV183" i="1"/>
  <c r="AR183" i="1"/>
  <c r="AL183" i="1"/>
  <c r="AI183" i="1"/>
  <c r="AE183" i="1"/>
  <c r="AA183" i="1"/>
  <c r="W183" i="1"/>
  <c r="S183" i="1"/>
  <c r="O183" i="1"/>
  <c r="K183" i="1"/>
  <c r="BS182" i="1"/>
  <c r="BP182" i="1"/>
  <c r="BL182" i="1"/>
  <c r="BH182" i="1"/>
  <c r="BD182" i="1"/>
  <c r="AZ182" i="1"/>
  <c r="AV182" i="1"/>
  <c r="AR182" i="1"/>
  <c r="AL182" i="1"/>
  <c r="AI182" i="1"/>
  <c r="AE182" i="1"/>
  <c r="AA182" i="1"/>
  <c r="W182" i="1"/>
  <c r="S182" i="1"/>
  <c r="O182" i="1"/>
  <c r="BS181" i="1"/>
  <c r="BP181" i="1"/>
  <c r="BL181" i="1"/>
  <c r="BH181" i="1"/>
  <c r="BD181" i="1"/>
  <c r="AZ181" i="1"/>
  <c r="AV181" i="1"/>
  <c r="AR181" i="1"/>
  <c r="AL181" i="1"/>
  <c r="AI181" i="1"/>
  <c r="AE181" i="1"/>
  <c r="AA181" i="1"/>
  <c r="W181" i="1"/>
  <c r="S181" i="1"/>
  <c r="O181" i="1"/>
  <c r="K181" i="1"/>
  <c r="BS180" i="1"/>
  <c r="BP180" i="1"/>
  <c r="BL180" i="1"/>
  <c r="BH180" i="1"/>
  <c r="BD180" i="1"/>
  <c r="AZ180" i="1"/>
  <c r="AV180" i="1"/>
  <c r="AR180" i="1"/>
  <c r="AL180" i="1"/>
  <c r="AI180" i="1"/>
  <c r="AE180" i="1"/>
  <c r="AA180" i="1"/>
  <c r="W180" i="1"/>
  <c r="S180" i="1"/>
  <c r="O180" i="1"/>
  <c r="K180" i="1"/>
  <c r="BS179" i="1"/>
  <c r="BP179" i="1"/>
  <c r="BL179" i="1"/>
  <c r="BH179" i="1"/>
  <c r="BD179" i="1"/>
  <c r="AR179" i="1"/>
  <c r="AL179" i="1"/>
  <c r="AI179" i="1"/>
  <c r="AE179" i="1"/>
  <c r="AA179" i="1"/>
  <c r="W179" i="1"/>
  <c r="S179" i="1"/>
  <c r="O179" i="1"/>
  <c r="K179" i="1"/>
  <c r="BS178" i="1"/>
  <c r="BP178" i="1"/>
  <c r="BL178" i="1"/>
  <c r="BH178" i="1"/>
  <c r="BD178" i="1"/>
  <c r="AL178" i="1"/>
  <c r="AI178" i="1"/>
  <c r="AE178" i="1"/>
  <c r="AA178" i="1"/>
  <c r="W178" i="1"/>
  <c r="S178" i="1"/>
  <c r="O178" i="1"/>
  <c r="K178" i="1"/>
  <c r="BS177" i="1"/>
  <c r="BP177" i="1"/>
  <c r="BL177" i="1"/>
  <c r="BH177" i="1"/>
  <c r="BD177" i="1"/>
  <c r="AZ177" i="1"/>
  <c r="AV177" i="1"/>
  <c r="AR177" i="1"/>
  <c r="AL177" i="1"/>
  <c r="AI177" i="1"/>
  <c r="AE177" i="1"/>
  <c r="AA177" i="1"/>
  <c r="W177" i="1"/>
  <c r="S177" i="1"/>
  <c r="O177" i="1"/>
  <c r="K177" i="1"/>
  <c r="BS175" i="1"/>
  <c r="BP175" i="1"/>
  <c r="BL175" i="1"/>
  <c r="BH175" i="1"/>
  <c r="BD175" i="1"/>
  <c r="AZ175" i="1"/>
  <c r="AR175" i="1"/>
  <c r="AL175" i="1"/>
  <c r="AI175" i="1"/>
  <c r="AE175" i="1"/>
  <c r="AA175" i="1"/>
  <c r="W175" i="1"/>
  <c r="S175" i="1"/>
  <c r="O175" i="1"/>
  <c r="K175" i="1"/>
  <c r="BS174" i="1"/>
  <c r="BP174" i="1"/>
  <c r="BL174" i="1"/>
  <c r="BH174" i="1"/>
  <c r="BD174" i="1"/>
  <c r="AZ174" i="1"/>
  <c r="AR174" i="1"/>
  <c r="AL174" i="1"/>
  <c r="AI174" i="1"/>
  <c r="AE174" i="1"/>
  <c r="AA174" i="1"/>
  <c r="W174" i="1"/>
  <c r="S174" i="1"/>
  <c r="O174" i="1"/>
  <c r="K174" i="1"/>
  <c r="BS173" i="1"/>
  <c r="BP173" i="1"/>
  <c r="BL173" i="1"/>
  <c r="BH173" i="1"/>
  <c r="BD173" i="1"/>
  <c r="AL173" i="1"/>
  <c r="AI173" i="1"/>
  <c r="AE173" i="1"/>
  <c r="AA173" i="1"/>
  <c r="W173" i="1"/>
  <c r="S173" i="1"/>
  <c r="O173" i="1"/>
  <c r="K173" i="1"/>
  <c r="BS172" i="1"/>
  <c r="BP172" i="1"/>
  <c r="BL172" i="1"/>
  <c r="BH172" i="1"/>
  <c r="BD172" i="1"/>
  <c r="AR172" i="1"/>
  <c r="AL172" i="1"/>
  <c r="AI172" i="1"/>
  <c r="AE172" i="1"/>
  <c r="AA172" i="1"/>
  <c r="W172" i="1"/>
  <c r="S172" i="1"/>
  <c r="O172" i="1"/>
  <c r="K172" i="1"/>
  <c r="BS171" i="1"/>
  <c r="BP171" i="1"/>
  <c r="BL171" i="1"/>
  <c r="BH171" i="1"/>
  <c r="BD171" i="1"/>
  <c r="AZ171" i="1"/>
  <c r="AV171" i="1"/>
  <c r="AR171" i="1"/>
  <c r="AL171" i="1"/>
  <c r="AI171" i="1"/>
  <c r="AE171" i="1"/>
  <c r="AA171" i="1"/>
  <c r="W171" i="1"/>
  <c r="S171" i="1"/>
  <c r="O171" i="1"/>
  <c r="K171" i="1"/>
  <c r="BS170" i="1"/>
  <c r="BP170" i="1"/>
  <c r="BL170" i="1"/>
  <c r="BH170" i="1"/>
  <c r="BD170" i="1"/>
  <c r="AR170" i="1"/>
  <c r="AL170" i="1"/>
  <c r="AI170" i="1"/>
  <c r="AE170" i="1"/>
  <c r="AA170" i="1"/>
  <c r="W170" i="1"/>
  <c r="S170" i="1"/>
  <c r="O170" i="1"/>
  <c r="K170" i="1"/>
  <c r="BS169" i="1"/>
  <c r="BP169" i="1"/>
  <c r="BL169" i="1"/>
  <c r="BH169" i="1"/>
  <c r="BD169" i="1"/>
  <c r="AR169" i="1"/>
  <c r="AL169" i="1"/>
  <c r="AI169" i="1"/>
  <c r="AE169" i="1"/>
  <c r="AA169" i="1"/>
  <c r="W169" i="1"/>
  <c r="S169" i="1"/>
  <c r="O169" i="1"/>
  <c r="K169" i="1"/>
  <c r="BS168" i="1"/>
  <c r="BP168" i="1"/>
  <c r="BL168" i="1"/>
  <c r="BH168" i="1"/>
  <c r="BD168" i="1"/>
  <c r="AZ168" i="1"/>
  <c r="AV168" i="1"/>
  <c r="AR168" i="1"/>
  <c r="AL168" i="1"/>
  <c r="AI168" i="1"/>
  <c r="AE168" i="1"/>
  <c r="AA168" i="1"/>
  <c r="W168" i="1"/>
  <c r="S168" i="1"/>
  <c r="O168" i="1"/>
  <c r="BS167" i="1"/>
  <c r="BP167" i="1"/>
  <c r="BL167" i="1"/>
  <c r="BH167" i="1"/>
  <c r="BD167" i="1"/>
  <c r="AZ167" i="1"/>
  <c r="AV167" i="1"/>
  <c r="AR167" i="1"/>
  <c r="AL167" i="1"/>
  <c r="AI167" i="1"/>
  <c r="AE167" i="1"/>
  <c r="AA167" i="1"/>
  <c r="W167" i="1"/>
  <c r="S167" i="1"/>
  <c r="O167" i="1"/>
  <c r="BS166" i="1"/>
  <c r="BP166" i="1"/>
  <c r="BL166" i="1"/>
  <c r="BH166" i="1"/>
  <c r="BD166" i="1"/>
  <c r="AZ166" i="1"/>
  <c r="AV166" i="1"/>
  <c r="AR166" i="1"/>
  <c r="AL166" i="1"/>
  <c r="AI166" i="1"/>
  <c r="AE166" i="1"/>
  <c r="AA166" i="1"/>
  <c r="W166" i="1"/>
  <c r="S166" i="1"/>
  <c r="O166" i="1"/>
  <c r="K166" i="1"/>
  <c r="BS165" i="1"/>
  <c r="BP165" i="1"/>
  <c r="BL165" i="1"/>
  <c r="BH165" i="1"/>
  <c r="BD165" i="1"/>
  <c r="AZ165" i="1"/>
  <c r="AV165" i="1"/>
  <c r="AR165" i="1"/>
  <c r="AL165" i="1"/>
  <c r="AI165" i="1"/>
  <c r="AE165" i="1"/>
  <c r="AA165" i="1"/>
  <c r="W165" i="1"/>
  <c r="S165" i="1"/>
  <c r="O165" i="1"/>
  <c r="BS164" i="1"/>
  <c r="BP164" i="1"/>
  <c r="BL164" i="1"/>
  <c r="BH164" i="1"/>
  <c r="BD164" i="1"/>
  <c r="AZ164" i="1"/>
  <c r="AV164" i="1"/>
  <c r="AR164" i="1"/>
  <c r="AL164" i="1"/>
  <c r="AI164" i="1"/>
  <c r="AE164" i="1"/>
  <c r="AA164" i="1"/>
  <c r="W164" i="1"/>
  <c r="S164" i="1"/>
  <c r="O164" i="1"/>
  <c r="BS163" i="1"/>
  <c r="BP163" i="1"/>
  <c r="BL163" i="1"/>
  <c r="BH163" i="1"/>
  <c r="BD163" i="1"/>
  <c r="AZ163" i="1"/>
  <c r="AV163" i="1"/>
  <c r="AR163" i="1"/>
  <c r="AL163" i="1"/>
  <c r="AI163" i="1"/>
  <c r="AE163" i="1"/>
  <c r="AA163" i="1"/>
  <c r="W163" i="1"/>
  <c r="S163" i="1"/>
  <c r="O163" i="1"/>
  <c r="K163" i="1"/>
  <c r="BS162" i="1"/>
  <c r="BP162" i="1"/>
  <c r="BL162" i="1"/>
  <c r="BH162" i="1"/>
  <c r="BD162" i="1"/>
  <c r="AZ162" i="1"/>
  <c r="AR162" i="1"/>
  <c r="AL162" i="1"/>
  <c r="AI162" i="1"/>
  <c r="AE162" i="1"/>
  <c r="AA162" i="1"/>
  <c r="W162" i="1"/>
  <c r="S162" i="1"/>
  <c r="O162" i="1"/>
  <c r="K162" i="1"/>
  <c r="BS161" i="1"/>
  <c r="BP161" i="1"/>
  <c r="BL161" i="1"/>
  <c r="BH161" i="1"/>
  <c r="BD161" i="1"/>
  <c r="AR161" i="1"/>
  <c r="AL161" i="1"/>
  <c r="AI161" i="1"/>
  <c r="AE161" i="1"/>
  <c r="AA161" i="1"/>
  <c r="W161" i="1"/>
  <c r="S161" i="1"/>
  <c r="O161" i="1"/>
  <c r="BS160" i="1"/>
  <c r="BP160" i="1"/>
  <c r="BL160" i="1"/>
  <c r="BH160" i="1"/>
  <c r="BD160" i="1"/>
  <c r="AZ160" i="1"/>
  <c r="AV160" i="1"/>
  <c r="AR160" i="1"/>
  <c r="AL160" i="1"/>
  <c r="AI160" i="1"/>
  <c r="AE160" i="1"/>
  <c r="AA160" i="1"/>
  <c r="W160" i="1"/>
  <c r="S160" i="1"/>
  <c r="O160" i="1"/>
  <c r="K160" i="1"/>
  <c r="BS159" i="1"/>
  <c r="BP159" i="1"/>
  <c r="BL159" i="1"/>
  <c r="BH159" i="1"/>
  <c r="BD159" i="1"/>
  <c r="AL159" i="1"/>
  <c r="AI159" i="1"/>
  <c r="AE159" i="1"/>
  <c r="AA159" i="1"/>
  <c r="W159" i="1"/>
  <c r="S159" i="1"/>
  <c r="O159" i="1"/>
  <c r="K159" i="1"/>
  <c r="BS158" i="1"/>
  <c r="BP158" i="1"/>
  <c r="BL158" i="1"/>
  <c r="BH158" i="1"/>
  <c r="BD158" i="1"/>
  <c r="AR158" i="1"/>
  <c r="AL158" i="1"/>
  <c r="AI158" i="1"/>
  <c r="AE158" i="1"/>
  <c r="AA158" i="1"/>
  <c r="W158" i="1"/>
  <c r="S158" i="1"/>
  <c r="O158" i="1"/>
  <c r="BS157" i="1"/>
  <c r="BP157" i="1"/>
  <c r="BL157" i="1"/>
  <c r="BH157" i="1"/>
  <c r="BD157" i="1"/>
  <c r="AZ157" i="1"/>
  <c r="AV157" i="1"/>
  <c r="AR157" i="1"/>
  <c r="AL157" i="1"/>
  <c r="AI157" i="1"/>
  <c r="AE157" i="1"/>
  <c r="AA157" i="1"/>
  <c r="W157" i="1"/>
  <c r="S157" i="1"/>
  <c r="O157" i="1"/>
  <c r="BS156" i="1"/>
  <c r="BP156" i="1"/>
  <c r="BL156" i="1"/>
  <c r="BH156" i="1"/>
  <c r="BD156" i="1"/>
  <c r="AZ156" i="1"/>
  <c r="AV156" i="1"/>
  <c r="AR156" i="1"/>
  <c r="AL156" i="1"/>
  <c r="AI156" i="1"/>
  <c r="AE156" i="1"/>
  <c r="AA156" i="1"/>
  <c r="W156" i="1"/>
  <c r="S156" i="1"/>
  <c r="O156" i="1"/>
  <c r="K156" i="1"/>
  <c r="BS155" i="1"/>
  <c r="BP155" i="1"/>
  <c r="BL155" i="1"/>
  <c r="BH155" i="1"/>
  <c r="BD155" i="1"/>
  <c r="AL155" i="1"/>
  <c r="AI155" i="1"/>
  <c r="AE155" i="1"/>
  <c r="AA155" i="1"/>
  <c r="W155" i="1"/>
  <c r="S155" i="1"/>
  <c r="O155" i="1"/>
  <c r="K155" i="1"/>
  <c r="BS154" i="1"/>
  <c r="BP154" i="1"/>
  <c r="BL154" i="1"/>
  <c r="BH154" i="1"/>
  <c r="BD154" i="1"/>
  <c r="AL154" i="1"/>
  <c r="AI154" i="1"/>
  <c r="AE154" i="1"/>
  <c r="AA154" i="1"/>
  <c r="W154" i="1"/>
  <c r="S154" i="1"/>
  <c r="O154" i="1"/>
  <c r="K154" i="1"/>
  <c r="BS153" i="1"/>
  <c r="BP153" i="1"/>
  <c r="BL153" i="1"/>
  <c r="BH153" i="1"/>
  <c r="BD153" i="1"/>
  <c r="AL153" i="1"/>
  <c r="AI153" i="1"/>
  <c r="AE153" i="1"/>
  <c r="AA153" i="1"/>
  <c r="W153" i="1"/>
  <c r="S153" i="1"/>
  <c r="O153" i="1"/>
  <c r="K153" i="1"/>
  <c r="BS152" i="1"/>
  <c r="BP152" i="1"/>
  <c r="BL152" i="1"/>
  <c r="BH152" i="1"/>
  <c r="BD152" i="1"/>
  <c r="AZ152" i="1"/>
  <c r="AV152" i="1"/>
  <c r="AR152" i="1"/>
  <c r="AL152" i="1"/>
  <c r="AI152" i="1"/>
  <c r="AE152" i="1"/>
  <c r="AA152" i="1"/>
  <c r="W152" i="1"/>
  <c r="S152" i="1"/>
  <c r="O152" i="1"/>
  <c r="BS151" i="1"/>
  <c r="BP151" i="1"/>
  <c r="BL151" i="1"/>
  <c r="BH151" i="1"/>
  <c r="BD151" i="1"/>
  <c r="AZ151" i="1"/>
  <c r="AV151" i="1"/>
  <c r="AR151" i="1"/>
  <c r="AL151" i="1"/>
  <c r="AI151" i="1"/>
  <c r="AE151" i="1"/>
  <c r="AA151" i="1"/>
  <c r="W151" i="1"/>
  <c r="S151" i="1"/>
  <c r="O151" i="1"/>
  <c r="K151" i="1"/>
  <c r="BS150" i="1"/>
  <c r="BP150" i="1"/>
  <c r="BL150" i="1"/>
  <c r="BH150" i="1"/>
  <c r="BD150" i="1"/>
  <c r="AZ150" i="1"/>
  <c r="AV150" i="1"/>
  <c r="AR150" i="1"/>
  <c r="AL150" i="1"/>
  <c r="AI150" i="1"/>
  <c r="AE150" i="1"/>
  <c r="AA150" i="1"/>
  <c r="W150" i="1"/>
  <c r="S150" i="1"/>
  <c r="O150" i="1"/>
  <c r="K150" i="1"/>
  <c r="BS149" i="1"/>
  <c r="BP149" i="1"/>
  <c r="BL149" i="1"/>
  <c r="BH149" i="1"/>
  <c r="BD149" i="1"/>
  <c r="AZ149" i="1"/>
  <c r="AV149" i="1"/>
  <c r="AR149" i="1"/>
  <c r="AL149" i="1"/>
  <c r="AI149" i="1"/>
  <c r="AE149" i="1"/>
  <c r="AA149" i="1"/>
  <c r="W149" i="1"/>
  <c r="S149" i="1"/>
  <c r="O149" i="1"/>
  <c r="BS148" i="1"/>
  <c r="BP148" i="1"/>
  <c r="BL148" i="1"/>
  <c r="BH148" i="1"/>
  <c r="BD148" i="1"/>
  <c r="AZ148" i="1"/>
  <c r="AV148" i="1"/>
  <c r="AR148" i="1"/>
  <c r="AL148" i="1"/>
  <c r="AI148" i="1"/>
  <c r="AE148" i="1"/>
  <c r="AA148" i="1"/>
  <c r="W148" i="1"/>
  <c r="S148" i="1"/>
  <c r="O148" i="1"/>
  <c r="BS147" i="1"/>
  <c r="BP147" i="1"/>
  <c r="BL147" i="1"/>
  <c r="BH147" i="1"/>
  <c r="BD147" i="1"/>
  <c r="AZ147" i="1"/>
  <c r="AV147" i="1"/>
  <c r="AR147" i="1"/>
  <c r="AL147" i="1"/>
  <c r="AI147" i="1"/>
  <c r="AE147" i="1"/>
  <c r="AA147" i="1"/>
  <c r="W147" i="1"/>
  <c r="S147" i="1"/>
  <c r="O147" i="1"/>
  <c r="K147" i="1"/>
  <c r="BS146" i="1"/>
  <c r="BP146" i="1"/>
  <c r="BL146" i="1"/>
  <c r="BH146" i="1"/>
  <c r="BD146" i="1"/>
  <c r="AZ146" i="1"/>
  <c r="AV146" i="1"/>
  <c r="AR146" i="1"/>
  <c r="AL146" i="1"/>
  <c r="AI146" i="1"/>
  <c r="AE146" i="1"/>
  <c r="AA146" i="1"/>
  <c r="W146" i="1"/>
  <c r="S146" i="1"/>
  <c r="O146" i="1"/>
  <c r="BS145" i="1"/>
  <c r="BP145" i="1"/>
  <c r="BL145" i="1"/>
  <c r="BH145" i="1"/>
  <c r="BD145" i="1"/>
  <c r="AZ145" i="1"/>
  <c r="AV145" i="1"/>
  <c r="AR145" i="1"/>
  <c r="AL145" i="1"/>
  <c r="AI145" i="1"/>
  <c r="AE145" i="1"/>
  <c r="AA145" i="1"/>
  <c r="W145" i="1"/>
  <c r="S145" i="1"/>
  <c r="O145" i="1"/>
  <c r="K145" i="1"/>
  <c r="BS144" i="1"/>
  <c r="BP144" i="1"/>
  <c r="BL144" i="1"/>
  <c r="BH144" i="1"/>
  <c r="BD144" i="1"/>
  <c r="AZ144" i="1"/>
  <c r="AV144" i="1"/>
  <c r="AR144" i="1"/>
  <c r="AL144" i="1"/>
  <c r="AI144" i="1"/>
  <c r="AE144" i="1"/>
  <c r="AA144" i="1"/>
  <c r="W144" i="1"/>
  <c r="S144" i="1"/>
  <c r="O144" i="1"/>
  <c r="K144" i="1"/>
  <c r="BS143" i="1"/>
  <c r="BP143" i="1"/>
  <c r="BL143" i="1"/>
  <c r="BH143" i="1"/>
  <c r="BD143" i="1"/>
  <c r="AL143" i="1"/>
  <c r="AI143" i="1"/>
  <c r="AE143" i="1"/>
  <c r="AA143" i="1"/>
  <c r="W143" i="1"/>
  <c r="S143" i="1"/>
  <c r="O143" i="1"/>
  <c r="K143" i="1"/>
  <c r="BS142" i="1"/>
  <c r="BP142" i="1"/>
  <c r="BL142" i="1"/>
  <c r="BH142" i="1"/>
  <c r="BD142" i="1"/>
  <c r="AZ142" i="1"/>
  <c r="AV142" i="1"/>
  <c r="AR142" i="1"/>
  <c r="AL142" i="1"/>
  <c r="AI142" i="1"/>
  <c r="AE142" i="1"/>
  <c r="AA142" i="1"/>
  <c r="W142" i="1"/>
  <c r="S142" i="1"/>
  <c r="O142" i="1"/>
  <c r="BS141" i="1"/>
  <c r="BP141" i="1"/>
  <c r="BL141" i="1"/>
  <c r="BH141" i="1"/>
  <c r="BD141" i="1"/>
  <c r="AZ141" i="1"/>
  <c r="AV141" i="1"/>
  <c r="AR141" i="1"/>
  <c r="AL141" i="1"/>
  <c r="AI141" i="1"/>
  <c r="AE141" i="1"/>
  <c r="AA141" i="1"/>
  <c r="W141" i="1"/>
  <c r="S141" i="1"/>
  <c r="O141" i="1"/>
  <c r="K141" i="1"/>
  <c r="BS140" i="1"/>
  <c r="BP140" i="1"/>
  <c r="BL140" i="1"/>
  <c r="BH140" i="1"/>
  <c r="BD140" i="1"/>
  <c r="AZ140" i="1"/>
  <c r="AV140" i="1"/>
  <c r="AR140" i="1"/>
  <c r="AL140" i="1"/>
  <c r="AI140" i="1"/>
  <c r="AE140" i="1"/>
  <c r="AA140" i="1"/>
  <c r="W140" i="1"/>
  <c r="S140" i="1"/>
  <c r="O140" i="1"/>
  <c r="K140" i="1"/>
  <c r="BS139" i="1"/>
  <c r="BP139" i="1"/>
  <c r="BL139" i="1"/>
  <c r="BH139" i="1"/>
  <c r="BD139" i="1"/>
  <c r="AZ139" i="1"/>
  <c r="AV139" i="1"/>
  <c r="AR139" i="1"/>
  <c r="AL139" i="1"/>
  <c r="AI139" i="1"/>
  <c r="AE139" i="1"/>
  <c r="AA139" i="1"/>
  <c r="W139" i="1"/>
  <c r="S139" i="1"/>
  <c r="O139" i="1"/>
  <c r="K139" i="1"/>
  <c r="BS138" i="1"/>
  <c r="BP138" i="1"/>
  <c r="BL138" i="1"/>
  <c r="BH138" i="1"/>
  <c r="BD138" i="1"/>
  <c r="AZ138" i="1"/>
  <c r="AV138" i="1"/>
  <c r="AR138" i="1"/>
  <c r="AL138" i="1"/>
  <c r="AI138" i="1"/>
  <c r="AE138" i="1"/>
  <c r="AA138" i="1"/>
  <c r="W138" i="1"/>
  <c r="S138" i="1"/>
  <c r="O138" i="1"/>
  <c r="BS137" i="1"/>
  <c r="BP137" i="1"/>
  <c r="BL137" i="1"/>
  <c r="BH137" i="1"/>
  <c r="BD137" i="1"/>
  <c r="AZ137" i="1"/>
  <c r="AV137" i="1"/>
  <c r="AR137" i="1"/>
  <c r="AL137" i="1"/>
  <c r="AI137" i="1"/>
  <c r="AE137" i="1"/>
  <c r="AA137" i="1"/>
  <c r="W137" i="1"/>
  <c r="S137" i="1"/>
  <c r="O137" i="1"/>
  <c r="K137" i="1"/>
  <c r="BS136" i="1"/>
  <c r="BP136" i="1"/>
  <c r="BL136" i="1"/>
  <c r="BH136" i="1"/>
  <c r="BD136" i="1"/>
  <c r="AZ136" i="1"/>
  <c r="AV136" i="1"/>
  <c r="AR136" i="1"/>
  <c r="AL136" i="1"/>
  <c r="AI136" i="1"/>
  <c r="AE136" i="1"/>
  <c r="AA136" i="1"/>
  <c r="W136" i="1"/>
  <c r="S136" i="1"/>
  <c r="O136" i="1"/>
  <c r="BS135" i="1"/>
  <c r="BP135" i="1"/>
  <c r="BL135" i="1"/>
  <c r="BH135" i="1"/>
  <c r="BD135" i="1"/>
  <c r="AZ135" i="1"/>
  <c r="AV135" i="1"/>
  <c r="AR135" i="1"/>
  <c r="AL135" i="1"/>
  <c r="AI135" i="1"/>
  <c r="AE135" i="1"/>
  <c r="AA135" i="1"/>
  <c r="W135" i="1"/>
  <c r="S135" i="1"/>
  <c r="O135" i="1"/>
  <c r="K135" i="1"/>
  <c r="BS134" i="1"/>
  <c r="BP134" i="1"/>
  <c r="BL134" i="1"/>
  <c r="BH134" i="1"/>
  <c r="BD134" i="1"/>
  <c r="AZ134" i="1"/>
  <c r="AV134" i="1"/>
  <c r="AR134" i="1"/>
  <c r="AL134" i="1"/>
  <c r="AI134" i="1"/>
  <c r="AE134" i="1"/>
  <c r="AA134" i="1"/>
  <c r="W134" i="1"/>
  <c r="S134" i="1"/>
  <c r="O134" i="1"/>
  <c r="BS133" i="1"/>
  <c r="BP133" i="1"/>
  <c r="BL133" i="1"/>
  <c r="BH133" i="1"/>
  <c r="BD133" i="1"/>
  <c r="AZ133" i="1"/>
  <c r="AV133" i="1"/>
  <c r="AR133" i="1"/>
  <c r="AL133" i="1"/>
  <c r="AI133" i="1"/>
  <c r="AE133" i="1"/>
  <c r="AA133" i="1"/>
  <c r="W133" i="1"/>
  <c r="S133" i="1"/>
  <c r="O133" i="1"/>
  <c r="K133" i="1"/>
  <c r="BS132" i="1"/>
  <c r="BP132" i="1"/>
  <c r="BL132" i="1"/>
  <c r="BH132" i="1"/>
  <c r="BD132" i="1"/>
  <c r="AZ132" i="1"/>
  <c r="AV132" i="1"/>
  <c r="AR132" i="1"/>
  <c r="AL132" i="1"/>
  <c r="AI132" i="1"/>
  <c r="AE132" i="1"/>
  <c r="AA132" i="1"/>
  <c r="W132" i="1"/>
  <c r="S132" i="1"/>
  <c r="O132" i="1"/>
  <c r="BS131" i="1"/>
  <c r="BP131" i="1"/>
  <c r="BL131" i="1"/>
  <c r="BH131" i="1"/>
  <c r="BD131" i="1"/>
  <c r="AZ131" i="1"/>
  <c r="AV131" i="1"/>
  <c r="AR131" i="1"/>
  <c r="AL131" i="1"/>
  <c r="AI131" i="1"/>
  <c r="AE131" i="1"/>
  <c r="AA131" i="1"/>
  <c r="W131" i="1"/>
  <c r="S131" i="1"/>
  <c r="O131" i="1"/>
  <c r="BS130" i="1"/>
  <c r="BP130" i="1"/>
  <c r="BL130" i="1"/>
  <c r="BH130" i="1"/>
  <c r="BD130" i="1"/>
  <c r="AL130" i="1"/>
  <c r="AI130" i="1"/>
  <c r="AE130" i="1"/>
  <c r="AA130" i="1"/>
  <c r="W130" i="1"/>
  <c r="S130" i="1"/>
  <c r="O130" i="1"/>
  <c r="K130" i="1"/>
  <c r="BS129" i="1"/>
  <c r="BP129" i="1"/>
  <c r="BL129" i="1"/>
  <c r="BH129" i="1"/>
  <c r="BD129" i="1"/>
  <c r="AZ129" i="1"/>
  <c r="AV129" i="1"/>
  <c r="AR129" i="1"/>
  <c r="AL129" i="1"/>
  <c r="AI129" i="1"/>
  <c r="AE129" i="1"/>
  <c r="AA129" i="1"/>
  <c r="W129" i="1"/>
  <c r="S129" i="1"/>
  <c r="O129" i="1"/>
  <c r="BS128" i="1"/>
  <c r="BP128" i="1"/>
  <c r="BL128" i="1"/>
  <c r="BH128" i="1"/>
  <c r="BD128" i="1"/>
  <c r="AL128" i="1"/>
  <c r="AI128" i="1"/>
  <c r="AE128" i="1"/>
  <c r="AA128" i="1"/>
  <c r="W128" i="1"/>
  <c r="S128" i="1"/>
  <c r="O128" i="1"/>
  <c r="K128" i="1"/>
  <c r="BS127" i="1"/>
  <c r="BP127" i="1"/>
  <c r="BL127" i="1"/>
  <c r="BH127" i="1"/>
  <c r="BD127" i="1"/>
  <c r="AZ127" i="1"/>
  <c r="AV127" i="1"/>
  <c r="AR127" i="1"/>
  <c r="AL127" i="1"/>
  <c r="AI127" i="1"/>
  <c r="AE127" i="1"/>
  <c r="AA127" i="1"/>
  <c r="W127" i="1"/>
  <c r="S127" i="1"/>
  <c r="O127" i="1"/>
  <c r="K127" i="1"/>
  <c r="BS126" i="1"/>
  <c r="BP126" i="1"/>
  <c r="BL126" i="1"/>
  <c r="BH126" i="1"/>
  <c r="BD126" i="1"/>
  <c r="AZ126" i="1"/>
  <c r="AV126" i="1"/>
  <c r="AR126" i="1"/>
  <c r="AL126" i="1"/>
  <c r="AI126" i="1"/>
  <c r="AE126" i="1"/>
  <c r="AA126" i="1"/>
  <c r="W126" i="1"/>
  <c r="S126" i="1"/>
  <c r="O126" i="1"/>
  <c r="BS125" i="1"/>
  <c r="BP125" i="1"/>
  <c r="BL125" i="1"/>
  <c r="BH125" i="1"/>
  <c r="BD125" i="1"/>
  <c r="AZ125" i="1"/>
  <c r="AV125" i="1"/>
  <c r="AR125" i="1"/>
  <c r="AL125" i="1"/>
  <c r="AI125" i="1"/>
  <c r="AE125" i="1"/>
  <c r="AA125" i="1"/>
  <c r="W125" i="1"/>
  <c r="S125" i="1"/>
  <c r="O125" i="1"/>
  <c r="K125" i="1"/>
  <c r="BS124" i="1"/>
  <c r="BP124" i="1"/>
  <c r="BL124" i="1"/>
  <c r="BH124" i="1"/>
  <c r="BD124" i="1"/>
  <c r="AZ124" i="1"/>
  <c r="AV124" i="1"/>
  <c r="AR124" i="1"/>
  <c r="AL124" i="1"/>
  <c r="AI124" i="1"/>
  <c r="AE124" i="1"/>
  <c r="AA124" i="1"/>
  <c r="W124" i="1"/>
  <c r="S124" i="1"/>
  <c r="O124" i="1"/>
  <c r="BS123" i="1"/>
  <c r="BP123" i="1"/>
  <c r="BL123" i="1"/>
  <c r="BH123" i="1"/>
  <c r="BD123" i="1"/>
  <c r="AZ123" i="1"/>
  <c r="AV123" i="1"/>
  <c r="AR123" i="1"/>
  <c r="AL123" i="1"/>
  <c r="AI123" i="1"/>
  <c r="AE123" i="1"/>
  <c r="AA123" i="1"/>
  <c r="W123" i="1"/>
  <c r="S123" i="1"/>
  <c r="O123" i="1"/>
  <c r="K123" i="1"/>
  <c r="BS122" i="1"/>
  <c r="BP122" i="1"/>
  <c r="BL122" i="1"/>
  <c r="BH122" i="1"/>
  <c r="BD122" i="1"/>
  <c r="AZ122" i="1"/>
  <c r="AV122" i="1"/>
  <c r="AR122" i="1"/>
  <c r="AL122" i="1"/>
  <c r="AI122" i="1"/>
  <c r="AE122" i="1"/>
  <c r="AA122" i="1"/>
  <c r="W122" i="1"/>
  <c r="S122" i="1"/>
  <c r="O122" i="1"/>
  <c r="BS121" i="1"/>
  <c r="BP121" i="1"/>
  <c r="BL121" i="1"/>
  <c r="BH121" i="1"/>
  <c r="BD121" i="1"/>
  <c r="AV121" i="1"/>
  <c r="AR121" i="1"/>
  <c r="AL121" i="1"/>
  <c r="AI121" i="1"/>
  <c r="AE121" i="1"/>
  <c r="AA121" i="1"/>
  <c r="W121" i="1"/>
  <c r="S121" i="1"/>
  <c r="O121" i="1"/>
  <c r="K121" i="1"/>
  <c r="BS120" i="1"/>
  <c r="BP120" i="1"/>
  <c r="BL120" i="1"/>
  <c r="BH120" i="1"/>
  <c r="BD120" i="1"/>
  <c r="AZ120" i="1"/>
  <c r="AV120" i="1"/>
  <c r="AR120" i="1"/>
  <c r="AL120" i="1"/>
  <c r="AI120" i="1"/>
  <c r="AE120" i="1"/>
  <c r="AA120" i="1"/>
  <c r="W120" i="1"/>
  <c r="S120" i="1"/>
  <c r="O120" i="1"/>
  <c r="BS119" i="1"/>
  <c r="BP119" i="1"/>
  <c r="BL119" i="1"/>
  <c r="BH119" i="1"/>
  <c r="BD119" i="1"/>
  <c r="AV119" i="1"/>
  <c r="AL119" i="1"/>
  <c r="AI119" i="1"/>
  <c r="AE119" i="1"/>
  <c r="AA119" i="1"/>
  <c r="W119" i="1"/>
  <c r="S119" i="1"/>
  <c r="O119" i="1"/>
  <c r="K119" i="1"/>
  <c r="BS118" i="1"/>
  <c r="BP118" i="1"/>
  <c r="BL118" i="1"/>
  <c r="BH118" i="1"/>
  <c r="BD118" i="1"/>
  <c r="AZ118" i="1"/>
  <c r="AV118" i="1"/>
  <c r="AR118" i="1"/>
  <c r="AL118" i="1"/>
  <c r="AI118" i="1"/>
  <c r="AE118" i="1"/>
  <c r="AA118" i="1"/>
  <c r="W118" i="1"/>
  <c r="S118" i="1"/>
  <c r="O118" i="1"/>
  <c r="BS117" i="1"/>
  <c r="BP117" i="1"/>
  <c r="BL117" i="1"/>
  <c r="BH117" i="1"/>
  <c r="BD117" i="1"/>
  <c r="AZ117" i="1"/>
  <c r="AV117" i="1"/>
  <c r="AR117" i="1"/>
  <c r="AL117" i="1"/>
  <c r="AI117" i="1"/>
  <c r="AE117" i="1"/>
  <c r="AA117" i="1"/>
  <c r="W117" i="1"/>
  <c r="S117" i="1"/>
  <c r="O117" i="1"/>
  <c r="K117" i="1"/>
  <c r="BS116" i="1"/>
  <c r="BP116" i="1"/>
  <c r="BL116" i="1"/>
  <c r="BH116" i="1"/>
  <c r="BD116" i="1"/>
  <c r="AZ116" i="1"/>
  <c r="AV116" i="1"/>
  <c r="AR116" i="1"/>
  <c r="AL116" i="1"/>
  <c r="AI116" i="1"/>
  <c r="AE116" i="1"/>
  <c r="AA116" i="1"/>
  <c r="W116" i="1"/>
  <c r="S116" i="1"/>
  <c r="O116" i="1"/>
  <c r="K116" i="1"/>
  <c r="BS115" i="1"/>
  <c r="BP115" i="1"/>
  <c r="BL115" i="1"/>
  <c r="BH115" i="1"/>
  <c r="BD115" i="1"/>
  <c r="AZ115" i="1"/>
  <c r="AV115" i="1"/>
  <c r="AR115" i="1"/>
  <c r="AL115" i="1"/>
  <c r="AI115" i="1"/>
  <c r="AE115" i="1"/>
  <c r="AA115" i="1"/>
  <c r="W115" i="1"/>
  <c r="S115" i="1"/>
  <c r="O115" i="1"/>
  <c r="BS114" i="1"/>
  <c r="BP114" i="1"/>
  <c r="BL114" i="1"/>
  <c r="BH114" i="1"/>
  <c r="BD114" i="1"/>
  <c r="AZ114" i="1"/>
  <c r="AV114" i="1"/>
  <c r="AR114" i="1"/>
  <c r="AL114" i="1"/>
  <c r="AI114" i="1"/>
  <c r="AE114" i="1"/>
  <c r="AA114" i="1"/>
  <c r="W114" i="1"/>
  <c r="S114" i="1"/>
  <c r="O114" i="1"/>
  <c r="K114" i="1"/>
  <c r="BS113" i="1"/>
  <c r="BP113" i="1"/>
  <c r="BL113" i="1"/>
  <c r="BH113" i="1"/>
  <c r="BD113" i="1"/>
  <c r="AZ113" i="1"/>
  <c r="AV113" i="1"/>
  <c r="AR113" i="1"/>
  <c r="AL113" i="1"/>
  <c r="AI113" i="1"/>
  <c r="AE113" i="1"/>
  <c r="AA113" i="1"/>
  <c r="W113" i="1"/>
  <c r="S113" i="1"/>
  <c r="O113" i="1"/>
  <c r="K113" i="1"/>
  <c r="BS112" i="1"/>
  <c r="BP112" i="1"/>
  <c r="BL112" i="1"/>
  <c r="BH112" i="1"/>
  <c r="BD112" i="1"/>
  <c r="AZ112" i="1"/>
  <c r="AV112" i="1"/>
  <c r="AR112" i="1"/>
  <c r="AL112" i="1"/>
  <c r="AI112" i="1"/>
  <c r="AE112" i="1"/>
  <c r="AA112" i="1"/>
  <c r="W112" i="1"/>
  <c r="S112" i="1"/>
  <c r="O112" i="1"/>
  <c r="BS111" i="1"/>
  <c r="BP111" i="1"/>
  <c r="BL111" i="1"/>
  <c r="BH111" i="1"/>
  <c r="BD111" i="1"/>
  <c r="AZ111" i="1"/>
  <c r="AV111" i="1"/>
  <c r="AR111" i="1"/>
  <c r="AL111" i="1"/>
  <c r="AI111" i="1"/>
  <c r="AE111" i="1"/>
  <c r="AA111" i="1"/>
  <c r="W111" i="1"/>
  <c r="S111" i="1"/>
  <c r="O111" i="1"/>
  <c r="BS110" i="1"/>
  <c r="BP110" i="1"/>
  <c r="BL110" i="1"/>
  <c r="BH110" i="1"/>
  <c r="BD110" i="1"/>
  <c r="AZ110" i="1"/>
  <c r="AV110" i="1"/>
  <c r="AR110" i="1"/>
  <c r="AL110" i="1"/>
  <c r="AI110" i="1"/>
  <c r="AE110" i="1"/>
  <c r="AA110" i="1"/>
  <c r="W110" i="1"/>
  <c r="S110" i="1"/>
  <c r="O110" i="1"/>
  <c r="K110" i="1"/>
  <c r="BS109" i="1"/>
  <c r="BP109" i="1"/>
  <c r="BL109" i="1"/>
  <c r="BH109" i="1"/>
  <c r="BD109" i="1"/>
  <c r="AZ109" i="1"/>
  <c r="AV109" i="1"/>
  <c r="AR109" i="1"/>
  <c r="AL109" i="1"/>
  <c r="AI109" i="1"/>
  <c r="AE109" i="1"/>
  <c r="AA109" i="1"/>
  <c r="W109" i="1"/>
  <c r="S109" i="1"/>
  <c r="O109" i="1"/>
  <c r="K109" i="1"/>
  <c r="BS108" i="1"/>
  <c r="BP108" i="1"/>
  <c r="BL108" i="1"/>
  <c r="BH108" i="1"/>
  <c r="BD108" i="1"/>
  <c r="AL108" i="1"/>
  <c r="AI108" i="1"/>
  <c r="AE108" i="1"/>
  <c r="AA108" i="1"/>
  <c r="W108" i="1"/>
  <c r="S108" i="1"/>
  <c r="O108" i="1"/>
  <c r="K108" i="1"/>
  <c r="BS107" i="1"/>
  <c r="BP107" i="1"/>
  <c r="BL107" i="1"/>
  <c r="BH107" i="1"/>
  <c r="BD107" i="1"/>
  <c r="AZ107" i="1"/>
  <c r="AV107" i="1"/>
  <c r="AR107" i="1"/>
  <c r="AL107" i="1"/>
  <c r="AI107" i="1"/>
  <c r="AE107" i="1"/>
  <c r="AA107" i="1"/>
  <c r="W107" i="1"/>
  <c r="S107" i="1"/>
  <c r="O107" i="1"/>
  <c r="BS106" i="1"/>
  <c r="BP106" i="1"/>
  <c r="BL106" i="1"/>
  <c r="BH106" i="1"/>
  <c r="BD106" i="1"/>
  <c r="AZ106" i="1"/>
  <c r="AV106" i="1"/>
  <c r="AR106" i="1"/>
  <c r="AL106" i="1"/>
  <c r="AI106" i="1"/>
  <c r="AE106" i="1"/>
  <c r="AA106" i="1"/>
  <c r="W106" i="1"/>
  <c r="S106" i="1"/>
  <c r="O106" i="1"/>
  <c r="BS105" i="1"/>
  <c r="BP105" i="1"/>
  <c r="BL105" i="1"/>
  <c r="BH105" i="1"/>
  <c r="BD105" i="1"/>
  <c r="AZ105" i="1"/>
  <c r="AV105" i="1"/>
  <c r="AR105" i="1"/>
  <c r="AL105" i="1"/>
  <c r="AI105" i="1"/>
  <c r="AE105" i="1"/>
  <c r="AA105" i="1"/>
  <c r="W105" i="1"/>
  <c r="S105" i="1"/>
  <c r="O105" i="1"/>
  <c r="BS104" i="1"/>
  <c r="BP104" i="1"/>
  <c r="BL104" i="1"/>
  <c r="BH104" i="1"/>
  <c r="BD104" i="1"/>
  <c r="AZ104" i="1"/>
  <c r="AV104" i="1"/>
  <c r="AR104" i="1"/>
  <c r="AL104" i="1"/>
  <c r="AI104" i="1"/>
  <c r="AE104" i="1"/>
  <c r="AA104" i="1"/>
  <c r="W104" i="1"/>
  <c r="S104" i="1"/>
  <c r="O104" i="1"/>
  <c r="K104" i="1"/>
  <c r="BS103" i="1"/>
  <c r="BP103" i="1"/>
  <c r="BL103" i="1"/>
  <c r="BH103" i="1"/>
  <c r="BD103" i="1"/>
  <c r="AZ103" i="1"/>
  <c r="AV103" i="1"/>
  <c r="AR103" i="1"/>
  <c r="AL103" i="1"/>
  <c r="AI103" i="1"/>
  <c r="AE103" i="1"/>
  <c r="AA103" i="1"/>
  <c r="W103" i="1"/>
  <c r="S103" i="1"/>
  <c r="O103" i="1"/>
  <c r="K103" i="1"/>
  <c r="BS102" i="1"/>
  <c r="BP102" i="1"/>
  <c r="BL102" i="1"/>
  <c r="BH102" i="1"/>
  <c r="BD102" i="1"/>
  <c r="AZ102" i="1"/>
  <c r="AV102" i="1"/>
  <c r="AR102" i="1"/>
  <c r="AL102" i="1"/>
  <c r="AI102" i="1"/>
  <c r="AE102" i="1"/>
  <c r="AA102" i="1"/>
  <c r="W102" i="1"/>
  <c r="S102" i="1"/>
  <c r="O102" i="1"/>
  <c r="BS101" i="1"/>
  <c r="BP101" i="1"/>
  <c r="BL101" i="1"/>
  <c r="BH101" i="1"/>
  <c r="BD101" i="1"/>
  <c r="AZ101" i="1"/>
  <c r="AV101" i="1"/>
  <c r="AR101" i="1"/>
  <c r="AL101" i="1"/>
  <c r="AI101" i="1"/>
  <c r="AE101" i="1"/>
  <c r="AA101" i="1"/>
  <c r="W101" i="1"/>
  <c r="S101" i="1"/>
  <c r="O101" i="1"/>
  <c r="K101" i="1"/>
  <c r="BS100" i="1"/>
  <c r="BP100" i="1"/>
  <c r="BL100" i="1"/>
  <c r="BH100" i="1"/>
  <c r="BD100" i="1"/>
  <c r="AZ100" i="1"/>
  <c r="AV100" i="1"/>
  <c r="AR100" i="1"/>
  <c r="AL100" i="1"/>
  <c r="AI100" i="1"/>
  <c r="AE100" i="1"/>
  <c r="AA100" i="1"/>
  <c r="W100" i="1"/>
  <c r="S100" i="1"/>
  <c r="O100" i="1"/>
  <c r="K100" i="1"/>
  <c r="BS99" i="1"/>
  <c r="BP99" i="1"/>
  <c r="BL99" i="1"/>
  <c r="BH99" i="1"/>
  <c r="BD99" i="1"/>
  <c r="AZ99" i="1"/>
  <c r="AV99" i="1"/>
  <c r="AR99" i="1"/>
  <c r="AL99" i="1"/>
  <c r="AI99" i="1"/>
  <c r="AE99" i="1"/>
  <c r="AA99" i="1"/>
  <c r="W99" i="1"/>
  <c r="S99" i="1"/>
  <c r="O99" i="1"/>
  <c r="BS98" i="1"/>
  <c r="BP98" i="1"/>
  <c r="BL98" i="1"/>
  <c r="BH98" i="1"/>
  <c r="BD98" i="1"/>
  <c r="AZ98" i="1"/>
  <c r="AV98" i="1"/>
  <c r="AR98" i="1"/>
  <c r="AL98" i="1"/>
  <c r="AI98" i="1"/>
  <c r="AE98" i="1"/>
  <c r="AA98" i="1"/>
  <c r="W98" i="1"/>
  <c r="S98" i="1"/>
  <c r="O98" i="1"/>
  <c r="BS97" i="1"/>
  <c r="BP97" i="1"/>
  <c r="BL97" i="1"/>
  <c r="BH97" i="1"/>
  <c r="BD97" i="1"/>
  <c r="AZ97" i="1"/>
  <c r="AV97" i="1"/>
  <c r="AR97" i="1"/>
  <c r="AL97" i="1"/>
  <c r="AI97" i="1"/>
  <c r="AE97" i="1"/>
  <c r="AA97" i="1"/>
  <c r="W97" i="1"/>
  <c r="S97" i="1"/>
  <c r="O97" i="1"/>
  <c r="K97" i="1"/>
  <c r="BS96" i="1"/>
  <c r="BP96" i="1"/>
  <c r="BL96" i="1"/>
  <c r="BH96" i="1"/>
  <c r="BD96" i="1"/>
  <c r="AZ96" i="1"/>
  <c r="AV96" i="1"/>
  <c r="AR96" i="1"/>
  <c r="AL96" i="1"/>
  <c r="AI96" i="1"/>
  <c r="AE96" i="1"/>
  <c r="AA96" i="1"/>
  <c r="W96" i="1"/>
  <c r="S96" i="1"/>
  <c r="O96" i="1"/>
  <c r="BS95" i="1"/>
  <c r="BP95" i="1"/>
  <c r="BL95" i="1"/>
  <c r="BH95" i="1"/>
  <c r="BD95" i="1"/>
  <c r="AZ95" i="1"/>
  <c r="AV95" i="1"/>
  <c r="AR95" i="1"/>
  <c r="AL95" i="1"/>
  <c r="AI95" i="1"/>
  <c r="AE95" i="1"/>
  <c r="AA95" i="1"/>
  <c r="W95" i="1"/>
  <c r="S95" i="1"/>
  <c r="O95" i="1"/>
  <c r="K95" i="1"/>
  <c r="BS94" i="1"/>
  <c r="BP94" i="1"/>
  <c r="BL94" i="1"/>
  <c r="BH94" i="1"/>
  <c r="BD94" i="1"/>
  <c r="AL94" i="1"/>
  <c r="AI94" i="1"/>
  <c r="AE94" i="1"/>
  <c r="AA94" i="1"/>
  <c r="W94" i="1"/>
  <c r="S94" i="1"/>
  <c r="O94" i="1"/>
  <c r="K94" i="1"/>
  <c r="BS93" i="1"/>
  <c r="BP93" i="1"/>
  <c r="BL93" i="1"/>
  <c r="BH93" i="1"/>
  <c r="BD93" i="1"/>
  <c r="AZ93" i="1"/>
  <c r="AV93" i="1"/>
  <c r="AR93" i="1"/>
  <c r="AL93" i="1"/>
  <c r="AI93" i="1"/>
  <c r="AE93" i="1"/>
  <c r="AA93" i="1"/>
  <c r="W93" i="1"/>
  <c r="S93" i="1"/>
  <c r="O93" i="1"/>
  <c r="K93" i="1"/>
  <c r="BS92" i="1"/>
  <c r="BP92" i="1"/>
  <c r="BL92" i="1"/>
  <c r="BH92" i="1"/>
  <c r="BD92" i="1"/>
  <c r="AZ92" i="1"/>
  <c r="AV92" i="1"/>
  <c r="AR92" i="1"/>
  <c r="AL92" i="1"/>
  <c r="AI92" i="1"/>
  <c r="AE92" i="1"/>
  <c r="AA92" i="1"/>
  <c r="W92" i="1"/>
  <c r="S92" i="1"/>
  <c r="O92" i="1"/>
  <c r="BS91" i="1"/>
  <c r="BP91" i="1"/>
  <c r="BL91" i="1"/>
  <c r="BH91" i="1"/>
  <c r="BD91" i="1"/>
  <c r="AZ91" i="1"/>
  <c r="AV91" i="1"/>
  <c r="AR91" i="1"/>
  <c r="AL91" i="1"/>
  <c r="AI91" i="1"/>
  <c r="AE91" i="1"/>
  <c r="AA91" i="1"/>
  <c r="W91" i="1"/>
  <c r="S91" i="1"/>
  <c r="O91" i="1"/>
  <c r="BS90" i="1"/>
  <c r="BP90" i="1"/>
  <c r="BL90" i="1"/>
  <c r="BH90" i="1"/>
  <c r="BD90" i="1"/>
  <c r="AZ90" i="1"/>
  <c r="AV90" i="1"/>
  <c r="AR90" i="1"/>
  <c r="AL90" i="1"/>
  <c r="AI90" i="1"/>
  <c r="AE90" i="1"/>
  <c r="AA90" i="1"/>
  <c r="W90" i="1"/>
  <c r="S90" i="1"/>
  <c r="O90" i="1"/>
  <c r="K90" i="1"/>
  <c r="BS89" i="1"/>
  <c r="BP89" i="1"/>
  <c r="BL89" i="1"/>
  <c r="BH89" i="1"/>
  <c r="BD89" i="1"/>
  <c r="AZ89" i="1"/>
  <c r="AV89" i="1"/>
  <c r="AR89" i="1"/>
  <c r="AL89" i="1"/>
  <c r="AI89" i="1"/>
  <c r="AE89" i="1"/>
  <c r="AA89" i="1"/>
  <c r="W89" i="1"/>
  <c r="S89" i="1"/>
  <c r="O89" i="1"/>
  <c r="BS88" i="1"/>
  <c r="BP88" i="1"/>
  <c r="BL88" i="1"/>
  <c r="BH88" i="1"/>
  <c r="BD88" i="1"/>
  <c r="AZ88" i="1"/>
  <c r="AV88" i="1"/>
  <c r="AR88" i="1"/>
  <c r="AL88" i="1"/>
  <c r="AI88" i="1"/>
  <c r="AE88" i="1"/>
  <c r="AA88" i="1"/>
  <c r="W88" i="1"/>
  <c r="S88" i="1"/>
  <c r="O88" i="1"/>
  <c r="K88" i="1"/>
  <c r="BS87" i="1"/>
  <c r="BP87" i="1"/>
  <c r="BL87" i="1"/>
  <c r="BH87" i="1"/>
  <c r="BD87" i="1"/>
  <c r="AZ87" i="1"/>
  <c r="AV87" i="1"/>
  <c r="AR87" i="1"/>
  <c r="AL87" i="1"/>
  <c r="AI87" i="1"/>
  <c r="AE87" i="1"/>
  <c r="AA87" i="1"/>
  <c r="W87" i="1"/>
  <c r="S87" i="1"/>
  <c r="O87" i="1"/>
  <c r="K87" i="1"/>
  <c r="BS86" i="1"/>
  <c r="BP86" i="1"/>
  <c r="BL86" i="1"/>
  <c r="BH86" i="1"/>
  <c r="BD86" i="1"/>
  <c r="AZ86" i="1"/>
  <c r="AV86" i="1"/>
  <c r="AR86" i="1"/>
  <c r="AL86" i="1"/>
  <c r="AI86" i="1"/>
  <c r="AE86" i="1"/>
  <c r="AA86" i="1"/>
  <c r="W86" i="1"/>
  <c r="S86" i="1"/>
  <c r="O86" i="1"/>
  <c r="BS85" i="1"/>
  <c r="BP85" i="1"/>
  <c r="BL85" i="1"/>
  <c r="BH85" i="1"/>
  <c r="BD85" i="1"/>
  <c r="AZ85" i="1"/>
  <c r="AR85" i="1"/>
  <c r="AL85" i="1"/>
  <c r="AI85" i="1"/>
  <c r="AE85" i="1"/>
  <c r="AA85" i="1"/>
  <c r="W85" i="1"/>
  <c r="S85" i="1"/>
  <c r="O85" i="1"/>
  <c r="BS84" i="1"/>
  <c r="BP84" i="1"/>
  <c r="BL84" i="1"/>
  <c r="BH84" i="1"/>
  <c r="BD84" i="1"/>
  <c r="AZ84" i="1"/>
  <c r="AV84" i="1"/>
  <c r="AR84" i="1"/>
  <c r="AL84" i="1"/>
  <c r="AI84" i="1"/>
  <c r="AE84" i="1"/>
  <c r="AA84" i="1"/>
  <c r="W84" i="1"/>
  <c r="S84" i="1"/>
  <c r="O84" i="1"/>
  <c r="K84" i="1"/>
  <c r="BS83" i="1"/>
  <c r="BP83" i="1"/>
  <c r="BL83" i="1"/>
  <c r="BH83" i="1"/>
  <c r="BD83" i="1"/>
  <c r="AZ83" i="1"/>
  <c r="AV83" i="1"/>
  <c r="AR83" i="1"/>
  <c r="AL83" i="1"/>
  <c r="AI83" i="1"/>
  <c r="AE83" i="1"/>
  <c r="AA83" i="1"/>
  <c r="W83" i="1"/>
  <c r="S83" i="1"/>
  <c r="O83" i="1"/>
  <c r="K83" i="1"/>
  <c r="BS82" i="1"/>
  <c r="BP82" i="1"/>
  <c r="BL82" i="1"/>
  <c r="BH82" i="1"/>
  <c r="BD82" i="1"/>
  <c r="AL82" i="1"/>
  <c r="AI82" i="1"/>
  <c r="AE82" i="1"/>
  <c r="AA82" i="1"/>
  <c r="W82" i="1"/>
  <c r="S82" i="1"/>
  <c r="O82" i="1"/>
  <c r="K82" i="1"/>
  <c r="BS81" i="1"/>
  <c r="BP81" i="1"/>
  <c r="BL81" i="1"/>
  <c r="BH81" i="1"/>
  <c r="BD81" i="1"/>
  <c r="AZ81" i="1"/>
  <c r="AV81" i="1"/>
  <c r="AR81" i="1"/>
  <c r="AL81" i="1"/>
  <c r="AI81" i="1"/>
  <c r="AE81" i="1"/>
  <c r="AA81" i="1"/>
  <c r="W81" i="1"/>
  <c r="S81" i="1"/>
  <c r="O81" i="1"/>
  <c r="BS80" i="1"/>
  <c r="BP80" i="1"/>
  <c r="BL80" i="1"/>
  <c r="BH80" i="1"/>
  <c r="BD80" i="1"/>
  <c r="AZ80" i="1"/>
  <c r="AV80" i="1"/>
  <c r="AR80" i="1"/>
  <c r="AL80" i="1"/>
  <c r="AI80" i="1"/>
  <c r="AE80" i="1"/>
  <c r="AA80" i="1"/>
  <c r="W80" i="1"/>
  <c r="S80" i="1"/>
  <c r="O80" i="1"/>
  <c r="BS79" i="1"/>
  <c r="BP79" i="1"/>
  <c r="BL79" i="1"/>
  <c r="BH79" i="1"/>
  <c r="BD79" i="1"/>
  <c r="AZ79" i="1"/>
  <c r="AV79" i="1"/>
  <c r="AR79" i="1"/>
  <c r="AL79" i="1"/>
  <c r="AI79" i="1"/>
  <c r="AE79" i="1"/>
  <c r="AA79" i="1"/>
  <c r="W79" i="1"/>
  <c r="S79" i="1"/>
  <c r="O79" i="1"/>
  <c r="K79" i="1"/>
  <c r="BS78" i="1"/>
  <c r="BP78" i="1"/>
  <c r="BL78" i="1"/>
  <c r="BH78" i="1"/>
  <c r="BD78" i="1"/>
  <c r="AZ78" i="1"/>
  <c r="AV78" i="1"/>
  <c r="AR78" i="1"/>
  <c r="AL78" i="1"/>
  <c r="AI78" i="1"/>
  <c r="AE78" i="1"/>
  <c r="AA78" i="1"/>
  <c r="W78" i="1"/>
  <c r="S78" i="1"/>
  <c r="O78" i="1"/>
  <c r="BS77" i="1"/>
  <c r="BP77" i="1"/>
  <c r="BL77" i="1"/>
  <c r="BH77" i="1"/>
  <c r="BD77" i="1"/>
  <c r="AL77" i="1"/>
  <c r="AI77" i="1"/>
  <c r="AE77" i="1"/>
  <c r="AA77" i="1"/>
  <c r="W77" i="1"/>
  <c r="S77" i="1"/>
  <c r="O77" i="1"/>
  <c r="K77" i="1"/>
  <c r="BS76" i="1"/>
  <c r="BP76" i="1"/>
  <c r="BL76" i="1"/>
  <c r="BH76" i="1"/>
  <c r="BD76" i="1"/>
  <c r="AZ76" i="1"/>
  <c r="AV76" i="1"/>
  <c r="AR76" i="1"/>
  <c r="AL76" i="1"/>
  <c r="AI76" i="1"/>
  <c r="AE76" i="1"/>
  <c r="AA76" i="1"/>
  <c r="W76" i="1"/>
  <c r="S76" i="1"/>
  <c r="O76" i="1"/>
  <c r="BS75" i="1"/>
  <c r="BP75" i="1"/>
  <c r="BL75" i="1"/>
  <c r="BH75" i="1"/>
  <c r="BD75" i="1"/>
  <c r="AZ75" i="1"/>
  <c r="AV75" i="1"/>
  <c r="AR75" i="1"/>
  <c r="AL75" i="1"/>
  <c r="AI75" i="1"/>
  <c r="AE75" i="1"/>
  <c r="AA75" i="1"/>
  <c r="W75" i="1"/>
  <c r="S75" i="1"/>
  <c r="O75" i="1"/>
  <c r="BS74" i="1"/>
  <c r="BP74" i="1"/>
  <c r="BL74" i="1"/>
  <c r="BH74" i="1"/>
  <c r="BD74" i="1"/>
  <c r="AL74" i="1"/>
  <c r="AI74" i="1"/>
  <c r="AE74" i="1"/>
  <c r="AA74" i="1"/>
  <c r="W74" i="1"/>
  <c r="S74" i="1"/>
  <c r="O74" i="1"/>
  <c r="K74" i="1"/>
  <c r="BS73" i="1"/>
  <c r="BP73" i="1"/>
  <c r="BL73" i="1"/>
  <c r="BH73" i="1"/>
  <c r="BD73" i="1"/>
  <c r="AZ73" i="1"/>
  <c r="AV73" i="1"/>
  <c r="AR73" i="1"/>
  <c r="AL73" i="1"/>
  <c r="AI73" i="1"/>
  <c r="AE73" i="1"/>
  <c r="AA73" i="1"/>
  <c r="W73" i="1"/>
  <c r="S73" i="1"/>
  <c r="O73" i="1"/>
  <c r="K73" i="1"/>
  <c r="BS72" i="1"/>
  <c r="BP72" i="1"/>
  <c r="BL72" i="1"/>
  <c r="BH72" i="1"/>
  <c r="BD72" i="1"/>
  <c r="AZ72" i="1"/>
  <c r="AV72" i="1"/>
  <c r="AR72" i="1"/>
  <c r="AL72" i="1"/>
  <c r="AI72" i="1"/>
  <c r="AE72" i="1"/>
  <c r="AA72" i="1"/>
  <c r="W72" i="1"/>
  <c r="S72" i="1"/>
  <c r="O72" i="1"/>
  <c r="K72" i="1"/>
  <c r="BS71" i="1"/>
  <c r="BP71" i="1"/>
  <c r="BL71" i="1"/>
  <c r="BH71" i="1"/>
  <c r="BD71" i="1"/>
  <c r="AZ71" i="1"/>
  <c r="AV71" i="1"/>
  <c r="AR71" i="1"/>
  <c r="AL71" i="1"/>
  <c r="AI71" i="1"/>
  <c r="AE71" i="1"/>
  <c r="AA71" i="1"/>
  <c r="W71" i="1"/>
  <c r="S71" i="1"/>
  <c r="O71" i="1"/>
  <c r="BS70" i="1"/>
  <c r="BP70" i="1"/>
  <c r="BL70" i="1"/>
  <c r="BH70" i="1"/>
  <c r="BD70" i="1"/>
  <c r="AZ70" i="1"/>
  <c r="AV70" i="1"/>
  <c r="AR70" i="1"/>
  <c r="AL70" i="1"/>
  <c r="AI70" i="1"/>
  <c r="AE70" i="1"/>
  <c r="AA70" i="1"/>
  <c r="W70" i="1"/>
  <c r="S70" i="1"/>
  <c r="O70" i="1"/>
  <c r="BS69" i="1"/>
  <c r="BP69" i="1"/>
  <c r="BL69" i="1"/>
  <c r="BH69" i="1"/>
  <c r="BD69" i="1"/>
  <c r="AZ69" i="1"/>
  <c r="AV69" i="1"/>
  <c r="AR69" i="1"/>
  <c r="AL69" i="1"/>
  <c r="AI69" i="1"/>
  <c r="AE69" i="1"/>
  <c r="AA69" i="1"/>
  <c r="W69" i="1"/>
  <c r="S69" i="1"/>
  <c r="O69" i="1"/>
  <c r="BS68" i="1"/>
  <c r="BP68" i="1"/>
  <c r="BL68" i="1"/>
  <c r="BH68" i="1"/>
  <c r="BD68" i="1"/>
  <c r="AZ68" i="1"/>
  <c r="AV68" i="1"/>
  <c r="AR68" i="1"/>
  <c r="AL68" i="1"/>
  <c r="AI68" i="1"/>
  <c r="AE68" i="1"/>
  <c r="AA68" i="1"/>
  <c r="W68" i="1"/>
  <c r="S68" i="1"/>
  <c r="O68" i="1"/>
  <c r="BS67" i="1"/>
  <c r="BP67" i="1"/>
  <c r="BL67" i="1"/>
  <c r="BH67" i="1"/>
  <c r="BD67" i="1"/>
  <c r="AZ67" i="1"/>
  <c r="AV67" i="1"/>
  <c r="AR67" i="1"/>
  <c r="AL67" i="1"/>
  <c r="AI67" i="1"/>
  <c r="AE67" i="1"/>
  <c r="AA67" i="1"/>
  <c r="W67" i="1"/>
  <c r="S67" i="1"/>
  <c r="O67" i="1"/>
  <c r="BS66" i="1"/>
  <c r="BP66" i="1"/>
  <c r="BL66" i="1"/>
  <c r="BH66" i="1"/>
  <c r="BD66" i="1"/>
  <c r="AZ66" i="1"/>
  <c r="AV66" i="1"/>
  <c r="AR66" i="1"/>
  <c r="AL66" i="1"/>
  <c r="AI66" i="1"/>
  <c r="AE66" i="1"/>
  <c r="AA66" i="1"/>
  <c r="W66" i="1"/>
  <c r="S66" i="1"/>
  <c r="O66" i="1"/>
  <c r="BS65" i="1"/>
  <c r="BP65" i="1"/>
  <c r="BL65" i="1"/>
  <c r="BH65" i="1"/>
  <c r="BD65" i="1"/>
  <c r="AZ65" i="1"/>
  <c r="AV65" i="1"/>
  <c r="AR65" i="1"/>
  <c r="AL65" i="1"/>
  <c r="AI65" i="1"/>
  <c r="AE65" i="1"/>
  <c r="AA65" i="1"/>
  <c r="W65" i="1"/>
  <c r="S65" i="1"/>
  <c r="O65" i="1"/>
  <c r="K65" i="1"/>
  <c r="BS64" i="1"/>
  <c r="BP64" i="1"/>
  <c r="BL64" i="1"/>
  <c r="BH64" i="1"/>
  <c r="BD64" i="1"/>
  <c r="AL64" i="1"/>
  <c r="AI64" i="1"/>
  <c r="AE64" i="1"/>
  <c r="AA64" i="1"/>
  <c r="W64" i="1"/>
  <c r="S64" i="1"/>
  <c r="O64" i="1"/>
  <c r="K64" i="1"/>
  <c r="BS63" i="1"/>
  <c r="BP63" i="1"/>
  <c r="BL63" i="1"/>
  <c r="BH63" i="1"/>
  <c r="BD63" i="1"/>
  <c r="AZ63" i="1"/>
  <c r="AV63" i="1"/>
  <c r="AR63" i="1"/>
  <c r="AL63" i="1"/>
  <c r="AI63" i="1"/>
  <c r="AE63" i="1"/>
  <c r="AA63" i="1"/>
  <c r="W63" i="1"/>
  <c r="S63" i="1"/>
  <c r="O63" i="1"/>
  <c r="BS62" i="1"/>
  <c r="BP62" i="1"/>
  <c r="BL62" i="1"/>
  <c r="BH62" i="1"/>
  <c r="BD62" i="1"/>
  <c r="AZ62" i="1"/>
  <c r="AV62" i="1"/>
  <c r="AR62" i="1"/>
  <c r="AL62" i="1"/>
  <c r="AI62" i="1"/>
  <c r="AE62" i="1"/>
  <c r="AA62" i="1"/>
  <c r="W62" i="1"/>
  <c r="S62" i="1"/>
  <c r="O62" i="1"/>
  <c r="K62" i="1"/>
  <c r="BS61" i="1"/>
  <c r="BP61" i="1"/>
  <c r="BL61" i="1"/>
  <c r="BH61" i="1"/>
  <c r="BD61" i="1"/>
  <c r="AZ61" i="1"/>
  <c r="AV61" i="1"/>
  <c r="AR61" i="1"/>
  <c r="AL61" i="1"/>
  <c r="AI61" i="1"/>
  <c r="AE61" i="1"/>
  <c r="AA61" i="1"/>
  <c r="W61" i="1"/>
  <c r="S61" i="1"/>
  <c r="O61" i="1"/>
  <c r="BS60" i="1"/>
  <c r="BP60" i="1"/>
  <c r="BL60" i="1"/>
  <c r="BH60" i="1"/>
  <c r="BD60" i="1"/>
  <c r="AZ60" i="1"/>
  <c r="AV60" i="1"/>
  <c r="AR60" i="1"/>
  <c r="AL60" i="1"/>
  <c r="AI60" i="1"/>
  <c r="AE60" i="1"/>
  <c r="AA60" i="1"/>
  <c r="W60" i="1"/>
  <c r="S60" i="1"/>
  <c r="O60" i="1"/>
  <c r="BS59" i="1"/>
  <c r="BP59" i="1"/>
  <c r="BL59" i="1"/>
  <c r="BH59" i="1"/>
  <c r="BD59" i="1"/>
  <c r="AZ59" i="1"/>
  <c r="AV59" i="1"/>
  <c r="AR59" i="1"/>
  <c r="AL59" i="1"/>
  <c r="AI59" i="1"/>
  <c r="AE59" i="1"/>
  <c r="AA59" i="1"/>
  <c r="W59" i="1"/>
  <c r="S59" i="1"/>
  <c r="O59" i="1"/>
  <c r="BS58" i="1"/>
  <c r="BP58" i="1"/>
  <c r="BL58" i="1"/>
  <c r="BH58" i="1"/>
  <c r="BD58" i="1"/>
  <c r="AZ58" i="1"/>
  <c r="AV58" i="1"/>
  <c r="AR58" i="1"/>
  <c r="AL58" i="1"/>
  <c r="AI58" i="1"/>
  <c r="AE58" i="1"/>
  <c r="AA58" i="1"/>
  <c r="W58" i="1"/>
  <c r="S58" i="1"/>
  <c r="O58" i="1"/>
  <c r="BS57" i="1"/>
  <c r="BP57" i="1"/>
  <c r="BL57" i="1"/>
  <c r="BH57" i="1"/>
  <c r="BD57" i="1"/>
  <c r="AZ57" i="1"/>
  <c r="AV57" i="1"/>
  <c r="AR57" i="1"/>
  <c r="AL57" i="1"/>
  <c r="AI57" i="1"/>
  <c r="AE57" i="1"/>
  <c r="AA57" i="1"/>
  <c r="W57" i="1"/>
  <c r="S57" i="1"/>
  <c r="O57" i="1"/>
  <c r="BS56" i="1"/>
  <c r="BP56" i="1"/>
  <c r="BL56" i="1"/>
  <c r="BH56" i="1"/>
  <c r="BD56" i="1"/>
  <c r="AZ56" i="1"/>
  <c r="AV56" i="1"/>
  <c r="AR56" i="1"/>
  <c r="AL56" i="1"/>
  <c r="AI56" i="1"/>
  <c r="AE56" i="1"/>
  <c r="AA56" i="1"/>
  <c r="W56" i="1"/>
  <c r="S56" i="1"/>
  <c r="O56" i="1"/>
  <c r="BS55" i="1"/>
  <c r="BP55" i="1"/>
  <c r="BL55" i="1"/>
  <c r="BH55" i="1"/>
  <c r="BD55" i="1"/>
  <c r="AZ55" i="1"/>
  <c r="AL55" i="1"/>
  <c r="AI55" i="1"/>
  <c r="AE55" i="1"/>
  <c r="AA55" i="1"/>
  <c r="W55" i="1"/>
  <c r="S55" i="1"/>
  <c r="O55" i="1"/>
  <c r="K55" i="1"/>
  <c r="BS54" i="1"/>
  <c r="BP54" i="1"/>
  <c r="BL54" i="1"/>
  <c r="BH54" i="1"/>
  <c r="BD54" i="1"/>
  <c r="AZ54" i="1"/>
  <c r="AV54" i="1"/>
  <c r="AR54" i="1"/>
  <c r="AL54" i="1"/>
  <c r="AI54" i="1"/>
  <c r="AE54" i="1"/>
  <c r="AA54" i="1"/>
  <c r="W54" i="1"/>
  <c r="S54" i="1"/>
  <c r="O54" i="1"/>
  <c r="K54" i="1"/>
  <c r="BS53" i="1"/>
  <c r="BP53" i="1"/>
  <c r="BL53" i="1"/>
  <c r="BH53" i="1"/>
  <c r="BD53" i="1"/>
  <c r="AZ53" i="1"/>
  <c r="AV53" i="1"/>
  <c r="AR53" i="1"/>
  <c r="AL53" i="1"/>
  <c r="AI53" i="1"/>
  <c r="AE53" i="1"/>
  <c r="AA53" i="1"/>
  <c r="W53" i="1"/>
  <c r="S53" i="1"/>
  <c r="O53" i="1"/>
  <c r="K53" i="1"/>
  <c r="BS52" i="1"/>
  <c r="BP52" i="1"/>
  <c r="BL52" i="1"/>
  <c r="BH52" i="1"/>
  <c r="BD52" i="1"/>
  <c r="AL52" i="1"/>
  <c r="AI52" i="1"/>
  <c r="AE52" i="1"/>
  <c r="AA52" i="1"/>
  <c r="W52" i="1"/>
  <c r="S52" i="1"/>
  <c r="O52" i="1"/>
  <c r="K52" i="1"/>
  <c r="BS51" i="1"/>
  <c r="BP51" i="1"/>
  <c r="BL51" i="1"/>
  <c r="BH51" i="1"/>
  <c r="BD51" i="1"/>
  <c r="AZ51" i="1"/>
  <c r="AV51" i="1"/>
  <c r="AR51" i="1"/>
  <c r="AL51" i="1"/>
  <c r="AI51" i="1"/>
  <c r="AE51" i="1"/>
  <c r="AA51" i="1"/>
  <c r="W51" i="1"/>
  <c r="S51" i="1"/>
  <c r="O51" i="1"/>
  <c r="BS50" i="1"/>
  <c r="BP50" i="1"/>
  <c r="BL50" i="1"/>
  <c r="BH50" i="1"/>
  <c r="BD50" i="1"/>
  <c r="AL50" i="1"/>
  <c r="AI50" i="1"/>
  <c r="AE50" i="1"/>
  <c r="AA50" i="1"/>
  <c r="W50" i="1"/>
  <c r="S50" i="1"/>
  <c r="O50" i="1"/>
  <c r="K50" i="1"/>
  <c r="BS49" i="1"/>
  <c r="BP49" i="1"/>
  <c r="BL49" i="1"/>
  <c r="BH49" i="1"/>
  <c r="BD49" i="1"/>
  <c r="AZ49" i="1"/>
  <c r="AV49" i="1"/>
  <c r="AR49" i="1"/>
  <c r="AL49" i="1"/>
  <c r="AI49" i="1"/>
  <c r="AE49" i="1"/>
  <c r="AA49" i="1"/>
  <c r="W49" i="1"/>
  <c r="S49" i="1"/>
  <c r="O49" i="1"/>
  <c r="BS48" i="1"/>
  <c r="BP48" i="1"/>
  <c r="BL48" i="1"/>
  <c r="BH48" i="1"/>
  <c r="BD48" i="1"/>
  <c r="AZ48" i="1"/>
  <c r="AV48" i="1"/>
  <c r="AR48" i="1"/>
  <c r="AL48" i="1"/>
  <c r="AI48" i="1"/>
  <c r="AE48" i="1"/>
  <c r="AA48" i="1"/>
  <c r="W48" i="1"/>
  <c r="S48" i="1"/>
  <c r="O48" i="1"/>
  <c r="K48" i="1"/>
  <c r="BS47" i="1"/>
  <c r="BP47" i="1"/>
  <c r="BL47" i="1"/>
  <c r="BH47" i="1"/>
  <c r="BD47" i="1"/>
  <c r="AZ47" i="1"/>
  <c r="AV47" i="1"/>
  <c r="AR47" i="1"/>
  <c r="AL47" i="1"/>
  <c r="AI47" i="1"/>
  <c r="AE47" i="1"/>
  <c r="AA47" i="1"/>
  <c r="W47" i="1"/>
  <c r="S47" i="1"/>
  <c r="O47" i="1"/>
  <c r="BS46" i="1"/>
  <c r="BP46" i="1"/>
  <c r="BL46" i="1"/>
  <c r="BH46" i="1"/>
  <c r="BD46" i="1"/>
  <c r="AZ46" i="1"/>
  <c r="AV46" i="1"/>
  <c r="AR46" i="1"/>
  <c r="AL46" i="1"/>
  <c r="AI46" i="1"/>
  <c r="AE46" i="1"/>
  <c r="AA46" i="1"/>
  <c r="W46" i="1"/>
  <c r="S46" i="1"/>
  <c r="O46" i="1"/>
  <c r="BS45" i="1"/>
  <c r="BP45" i="1"/>
  <c r="BL45" i="1"/>
  <c r="BH45" i="1"/>
  <c r="BD45" i="1"/>
  <c r="AZ45" i="1"/>
  <c r="AV45" i="1"/>
  <c r="AR45" i="1"/>
  <c r="AL45" i="1"/>
  <c r="AI45" i="1"/>
  <c r="AE45" i="1"/>
  <c r="AA45" i="1"/>
  <c r="W45" i="1"/>
  <c r="S45" i="1"/>
  <c r="O45" i="1"/>
  <c r="BS44" i="1"/>
  <c r="BP44" i="1"/>
  <c r="BL44" i="1"/>
  <c r="BH44" i="1"/>
  <c r="BD44" i="1"/>
  <c r="AZ44" i="1"/>
  <c r="AV44" i="1"/>
  <c r="AR44" i="1"/>
  <c r="AL44" i="1"/>
  <c r="AI44" i="1"/>
  <c r="AE44" i="1"/>
  <c r="AA44" i="1"/>
  <c r="W44" i="1"/>
  <c r="S44" i="1"/>
  <c r="O44" i="1"/>
  <c r="K44" i="1"/>
  <c r="BS43" i="1"/>
  <c r="BP43" i="1"/>
  <c r="BL43" i="1"/>
  <c r="BH43" i="1"/>
  <c r="BD43" i="1"/>
  <c r="AZ43" i="1"/>
  <c r="AV43" i="1"/>
  <c r="AR43" i="1"/>
  <c r="AL43" i="1"/>
  <c r="AI43" i="1"/>
  <c r="AE43" i="1"/>
  <c r="AA43" i="1"/>
  <c r="W43" i="1"/>
  <c r="S43" i="1"/>
  <c r="O43" i="1"/>
  <c r="K43" i="1"/>
  <c r="BS42" i="1"/>
  <c r="BP42" i="1"/>
  <c r="BL42" i="1"/>
  <c r="BH42" i="1"/>
  <c r="BD42" i="1"/>
  <c r="AZ42" i="1"/>
  <c r="AV42" i="1"/>
  <c r="AR42" i="1"/>
  <c r="AL42" i="1"/>
  <c r="AI42" i="1"/>
  <c r="AE42" i="1"/>
  <c r="AA42" i="1"/>
  <c r="W42" i="1"/>
  <c r="S42" i="1"/>
  <c r="O42" i="1"/>
  <c r="BS41" i="1"/>
  <c r="BP41" i="1"/>
  <c r="BL41" i="1"/>
  <c r="BH41" i="1"/>
  <c r="BD41" i="1"/>
  <c r="AZ41" i="1"/>
  <c r="AV41" i="1"/>
  <c r="AR41" i="1"/>
  <c r="AL41" i="1"/>
  <c r="AI41" i="1"/>
  <c r="AE41" i="1"/>
  <c r="AA41" i="1"/>
  <c r="W41" i="1"/>
  <c r="S41" i="1"/>
  <c r="O41" i="1"/>
  <c r="K41" i="1"/>
  <c r="BS40" i="1"/>
  <c r="BP40" i="1"/>
  <c r="BL40" i="1"/>
  <c r="BH40" i="1"/>
  <c r="BD40" i="1"/>
  <c r="AZ40" i="1"/>
  <c r="AV40" i="1"/>
  <c r="AR40" i="1"/>
  <c r="AL40" i="1"/>
  <c r="AI40" i="1"/>
  <c r="AE40" i="1"/>
  <c r="AA40" i="1"/>
  <c r="W40" i="1"/>
  <c r="S40" i="1"/>
  <c r="O40" i="1"/>
  <c r="BS39" i="1"/>
  <c r="BP39" i="1"/>
  <c r="BL39" i="1"/>
  <c r="BH39" i="1"/>
  <c r="BD39" i="1"/>
  <c r="AZ39" i="1"/>
  <c r="AV39" i="1"/>
  <c r="AR39" i="1"/>
  <c r="AL39" i="1"/>
  <c r="AI39" i="1"/>
  <c r="AE39" i="1"/>
  <c r="AA39" i="1"/>
  <c r="W39" i="1"/>
  <c r="S39" i="1"/>
  <c r="O39" i="1"/>
  <c r="K39" i="1"/>
  <c r="BS38" i="1"/>
  <c r="BP38" i="1"/>
  <c r="BL38" i="1"/>
  <c r="BH38" i="1"/>
  <c r="BD38" i="1"/>
  <c r="AZ38" i="1"/>
  <c r="AV38" i="1"/>
  <c r="AR38" i="1"/>
  <c r="AL38" i="1"/>
  <c r="AI38" i="1"/>
  <c r="AE38" i="1"/>
  <c r="AA38" i="1"/>
  <c r="W38" i="1"/>
  <c r="S38" i="1"/>
  <c r="O38" i="1"/>
  <c r="BS37" i="1"/>
  <c r="BP37" i="1"/>
  <c r="BL37" i="1"/>
  <c r="BH37" i="1"/>
  <c r="BD37" i="1"/>
  <c r="AZ37" i="1"/>
  <c r="AV37" i="1"/>
  <c r="AR37" i="1"/>
  <c r="AL37" i="1"/>
  <c r="AI37" i="1"/>
  <c r="AE37" i="1"/>
  <c r="AA37" i="1"/>
  <c r="W37" i="1"/>
  <c r="S37" i="1"/>
  <c r="O37" i="1"/>
  <c r="BS36" i="1"/>
  <c r="BP36" i="1"/>
  <c r="BL36" i="1"/>
  <c r="BH36" i="1"/>
  <c r="BD36" i="1"/>
  <c r="AZ36" i="1"/>
  <c r="AV36" i="1"/>
  <c r="AR36" i="1"/>
  <c r="AL36" i="1"/>
  <c r="AI36" i="1"/>
  <c r="AE36" i="1"/>
  <c r="AA36" i="1"/>
  <c r="W36" i="1"/>
  <c r="S36" i="1"/>
  <c r="O36" i="1"/>
  <c r="K36" i="1"/>
  <c r="BS35" i="1"/>
  <c r="BP35" i="1"/>
  <c r="BL35" i="1"/>
  <c r="BH35" i="1"/>
  <c r="BD35" i="1"/>
  <c r="AZ35" i="1"/>
  <c r="AV35" i="1"/>
  <c r="AR35" i="1"/>
  <c r="AL35" i="1"/>
  <c r="AI35" i="1"/>
  <c r="AE35" i="1"/>
  <c r="AA35" i="1"/>
  <c r="W35" i="1"/>
  <c r="S35" i="1"/>
  <c r="O35" i="1"/>
  <c r="K35" i="1"/>
  <c r="BS34" i="1"/>
  <c r="BP34" i="1"/>
  <c r="BL34" i="1"/>
  <c r="BH34" i="1"/>
  <c r="BD34" i="1"/>
  <c r="AZ34" i="1"/>
  <c r="AV34" i="1"/>
  <c r="AR34" i="1"/>
  <c r="AL34" i="1"/>
  <c r="AI34" i="1"/>
  <c r="AE34" i="1"/>
  <c r="AA34" i="1"/>
  <c r="W34" i="1"/>
  <c r="S34" i="1"/>
  <c r="O34" i="1"/>
  <c r="K34" i="1"/>
  <c r="BS33" i="1"/>
  <c r="BP33" i="1"/>
  <c r="BL33" i="1"/>
  <c r="BH33" i="1"/>
  <c r="BD33" i="1"/>
  <c r="AZ33" i="1"/>
  <c r="AV33" i="1"/>
  <c r="AR33" i="1"/>
  <c r="AL33" i="1"/>
  <c r="AI33" i="1"/>
  <c r="AE33" i="1"/>
  <c r="AA33" i="1"/>
  <c r="W33" i="1"/>
  <c r="S33" i="1"/>
  <c r="O33" i="1"/>
  <c r="BS32" i="1"/>
  <c r="BP32" i="1"/>
  <c r="BL32" i="1"/>
  <c r="BH32" i="1"/>
  <c r="BD32" i="1"/>
  <c r="AZ32" i="1"/>
  <c r="AV32" i="1"/>
  <c r="AR32" i="1"/>
  <c r="AL32" i="1"/>
  <c r="AI32" i="1"/>
  <c r="AE32" i="1"/>
  <c r="AA32" i="1"/>
  <c r="W32" i="1"/>
  <c r="S32" i="1"/>
  <c r="O32" i="1"/>
  <c r="BS31" i="1"/>
  <c r="BP31" i="1"/>
  <c r="BL31" i="1"/>
  <c r="BH31" i="1"/>
  <c r="BD31" i="1"/>
  <c r="AZ31" i="1"/>
  <c r="AV31" i="1"/>
  <c r="AR31" i="1"/>
  <c r="AL31" i="1"/>
  <c r="AI31" i="1"/>
  <c r="AE31" i="1"/>
  <c r="AA31" i="1"/>
  <c r="W31" i="1"/>
  <c r="S31" i="1"/>
  <c r="O31" i="1"/>
  <c r="K31" i="1"/>
  <c r="BS30" i="1"/>
  <c r="BP30" i="1"/>
  <c r="BL30" i="1"/>
  <c r="BH30" i="1"/>
  <c r="BD30" i="1"/>
  <c r="AZ30" i="1"/>
  <c r="AV30" i="1"/>
  <c r="AR30" i="1"/>
  <c r="AL30" i="1"/>
  <c r="AI30" i="1"/>
  <c r="AE30" i="1"/>
  <c r="AA30" i="1"/>
  <c r="W30" i="1"/>
  <c r="S30" i="1"/>
  <c r="O30" i="1"/>
  <c r="K30" i="1"/>
  <c r="BS29" i="1"/>
  <c r="BP29" i="1"/>
  <c r="BL29" i="1"/>
  <c r="BH29" i="1"/>
  <c r="BD29" i="1"/>
  <c r="AZ29" i="1"/>
  <c r="AV29" i="1"/>
  <c r="AR29" i="1"/>
  <c r="AL29" i="1"/>
  <c r="AI29" i="1"/>
  <c r="AE29" i="1"/>
  <c r="AA29" i="1"/>
  <c r="W29" i="1"/>
  <c r="S29" i="1"/>
  <c r="O29" i="1"/>
  <c r="K29" i="1"/>
  <c r="BS28" i="1"/>
  <c r="BP28" i="1"/>
  <c r="BL28" i="1"/>
  <c r="BH28" i="1"/>
  <c r="BD28" i="1"/>
  <c r="AZ28" i="1"/>
  <c r="AV28" i="1"/>
  <c r="AR28" i="1"/>
  <c r="AL28" i="1"/>
  <c r="AI28" i="1"/>
  <c r="AE28" i="1"/>
  <c r="AA28" i="1"/>
  <c r="W28" i="1"/>
  <c r="S28" i="1"/>
  <c r="O28" i="1"/>
  <c r="K28" i="1"/>
  <c r="BS27" i="1"/>
  <c r="BP27" i="1"/>
  <c r="BL27" i="1"/>
  <c r="BH27" i="1"/>
  <c r="BD27" i="1"/>
  <c r="AZ27" i="1"/>
  <c r="AV27" i="1"/>
  <c r="AR27" i="1"/>
  <c r="AL27" i="1"/>
  <c r="AI27" i="1"/>
  <c r="AE27" i="1"/>
  <c r="AA27" i="1"/>
  <c r="W27" i="1"/>
  <c r="S27" i="1"/>
  <c r="O27" i="1"/>
  <c r="K27" i="1"/>
  <c r="BS26" i="1"/>
  <c r="BP26" i="1"/>
  <c r="BL26" i="1"/>
  <c r="BH26" i="1"/>
  <c r="BD26" i="1"/>
  <c r="AZ26" i="1"/>
  <c r="AV26" i="1"/>
  <c r="AR26" i="1"/>
  <c r="AL26" i="1"/>
  <c r="AI26" i="1"/>
  <c r="AE26" i="1"/>
  <c r="AA26" i="1"/>
  <c r="W26" i="1"/>
  <c r="S26" i="1"/>
  <c r="O26" i="1"/>
  <c r="BS25" i="1"/>
  <c r="BP25" i="1"/>
  <c r="BL25" i="1"/>
  <c r="BH25" i="1"/>
  <c r="BD25" i="1"/>
  <c r="AZ25" i="1"/>
  <c r="AV25" i="1"/>
  <c r="AR25" i="1"/>
  <c r="AL25" i="1"/>
  <c r="AI25" i="1"/>
  <c r="AE25" i="1"/>
  <c r="AA25" i="1"/>
  <c r="W25" i="1"/>
  <c r="S25" i="1"/>
  <c r="O25" i="1"/>
  <c r="K25" i="1"/>
  <c r="BS24" i="1"/>
  <c r="BP24" i="1"/>
  <c r="BL24" i="1"/>
  <c r="BH24" i="1"/>
  <c r="BD24" i="1"/>
  <c r="AZ24" i="1"/>
  <c r="AV24" i="1"/>
  <c r="AR24" i="1"/>
  <c r="AL24" i="1"/>
  <c r="AI24" i="1"/>
  <c r="AE24" i="1"/>
  <c r="AA24" i="1"/>
  <c r="W24" i="1"/>
  <c r="S24" i="1"/>
  <c r="O24" i="1"/>
  <c r="BS23" i="1"/>
  <c r="BP23" i="1"/>
  <c r="BL23" i="1"/>
  <c r="BH23" i="1"/>
  <c r="BD23" i="1"/>
  <c r="AL23" i="1"/>
  <c r="AI23" i="1"/>
  <c r="AE23" i="1"/>
  <c r="AA23" i="1"/>
  <c r="W23" i="1"/>
  <c r="S23" i="1"/>
  <c r="O23" i="1"/>
  <c r="K23" i="1"/>
  <c r="BS22" i="1"/>
  <c r="BP22" i="1"/>
  <c r="BL22" i="1"/>
  <c r="BH22" i="1"/>
  <c r="BD22" i="1"/>
  <c r="AZ22" i="1"/>
  <c r="AV22" i="1"/>
  <c r="AR22" i="1"/>
  <c r="AL22" i="1"/>
  <c r="AI22" i="1"/>
  <c r="AE22" i="1"/>
  <c r="AA22" i="1"/>
  <c r="W22" i="1"/>
  <c r="S22" i="1"/>
  <c r="O22" i="1"/>
  <c r="BS21" i="1"/>
  <c r="BP21" i="1"/>
  <c r="BL21" i="1"/>
  <c r="BH21" i="1"/>
  <c r="BD21" i="1"/>
  <c r="AZ21" i="1"/>
  <c r="AV21" i="1"/>
  <c r="AR21" i="1"/>
  <c r="AL21" i="1"/>
  <c r="AI21" i="1"/>
  <c r="AE21" i="1"/>
  <c r="AA21" i="1"/>
  <c r="W21" i="1"/>
  <c r="S21" i="1"/>
  <c r="O21" i="1"/>
  <c r="BS20" i="1"/>
  <c r="BP20" i="1"/>
  <c r="BL20" i="1"/>
  <c r="BH20" i="1"/>
  <c r="BD20" i="1"/>
  <c r="AZ20" i="1"/>
  <c r="AV20" i="1"/>
  <c r="AR20" i="1"/>
  <c r="AL20" i="1"/>
  <c r="AI20" i="1"/>
  <c r="AE20" i="1"/>
  <c r="AA20" i="1"/>
  <c r="W20" i="1"/>
  <c r="S20" i="1"/>
  <c r="O20" i="1"/>
  <c r="K20" i="1"/>
  <c r="BS19" i="1"/>
  <c r="BP19" i="1"/>
  <c r="BL19" i="1"/>
  <c r="BH19" i="1"/>
  <c r="BD19" i="1"/>
  <c r="AZ19" i="1"/>
  <c r="AV19" i="1"/>
  <c r="AR19" i="1"/>
  <c r="AL19" i="1"/>
  <c r="AI19" i="1"/>
  <c r="AE19" i="1"/>
  <c r="AA19" i="1"/>
  <c r="W19" i="1"/>
  <c r="S19" i="1"/>
  <c r="O19" i="1"/>
  <c r="K19" i="1"/>
  <c r="BS18" i="1"/>
  <c r="BP18" i="1"/>
  <c r="BL18" i="1"/>
  <c r="BH18" i="1"/>
  <c r="BD18" i="1"/>
  <c r="AZ18" i="1"/>
  <c r="AV18" i="1"/>
  <c r="AR18" i="1"/>
  <c r="AL18" i="1"/>
  <c r="AI18" i="1"/>
  <c r="AE18" i="1"/>
  <c r="AA18" i="1"/>
  <c r="W18" i="1"/>
  <c r="S18" i="1"/>
  <c r="O18" i="1"/>
  <c r="BS17" i="1"/>
  <c r="BP17" i="1"/>
  <c r="BL17" i="1"/>
  <c r="BH17" i="1"/>
  <c r="BD17" i="1"/>
  <c r="AL17" i="1"/>
  <c r="AI17" i="1"/>
  <c r="AE17" i="1"/>
  <c r="AA17" i="1"/>
  <c r="W17" i="1"/>
  <c r="S17" i="1"/>
  <c r="O17" i="1"/>
  <c r="K17" i="1"/>
  <c r="BS16" i="1"/>
  <c r="BP16" i="1"/>
  <c r="BL16" i="1"/>
  <c r="BH16" i="1"/>
  <c r="BD16" i="1"/>
  <c r="AZ16" i="1"/>
  <c r="AV16" i="1"/>
  <c r="AR16" i="1"/>
  <c r="AL16" i="1"/>
  <c r="AI16" i="1"/>
  <c r="AE16" i="1"/>
  <c r="AA16" i="1"/>
  <c r="W16" i="1"/>
  <c r="S16" i="1"/>
  <c r="O16" i="1"/>
  <c r="BS15" i="1"/>
  <c r="BP15" i="1"/>
  <c r="BL15" i="1"/>
  <c r="BH15" i="1"/>
  <c r="BD15" i="1"/>
  <c r="AZ15" i="1"/>
  <c r="AV15" i="1"/>
  <c r="AR15" i="1"/>
  <c r="AL15" i="1"/>
  <c r="AI15" i="1"/>
  <c r="AE15" i="1"/>
  <c r="AA15" i="1"/>
  <c r="W15" i="1"/>
  <c r="S15" i="1"/>
  <c r="O15" i="1"/>
  <c r="BS14" i="1"/>
  <c r="BP14" i="1"/>
  <c r="BL14" i="1"/>
  <c r="BH14" i="1"/>
  <c r="BD14" i="1"/>
  <c r="AZ14" i="1"/>
  <c r="AV14" i="1"/>
  <c r="AR14" i="1"/>
  <c r="AL14" i="1"/>
  <c r="AI14" i="1"/>
  <c r="AE14" i="1"/>
  <c r="AA14" i="1"/>
  <c r="W14" i="1"/>
  <c r="S14" i="1"/>
  <c r="O14" i="1"/>
  <c r="BT78" i="1" l="1"/>
  <c r="BT70" i="1"/>
  <c r="BT74" i="1"/>
  <c r="BT79" i="1"/>
  <c r="BT67" i="1"/>
  <c r="BT71" i="1"/>
  <c r="BT75" i="1"/>
  <c r="BU75" i="1" s="1"/>
  <c r="BT72" i="1"/>
  <c r="BU72" i="1" s="1"/>
  <c r="BT77" i="1"/>
  <c r="BT73" i="1"/>
  <c r="BU73" i="1" s="1"/>
  <c r="BT66" i="1"/>
  <c r="BU66" i="1" s="1"/>
  <c r="BT68" i="1"/>
  <c r="BU68" i="1" s="1"/>
  <c r="BT76" i="1"/>
  <c r="BU76" i="1" s="1"/>
  <c r="BT65" i="1"/>
  <c r="BT69" i="1"/>
  <c r="BT172" i="1"/>
  <c r="BU172" i="1" s="1"/>
  <c r="AM304" i="1"/>
  <c r="AN304" i="1" s="1"/>
  <c r="AM358" i="1"/>
  <c r="AN358" i="1" s="1"/>
  <c r="AM388" i="1"/>
  <c r="AN388" i="1" s="1"/>
  <c r="AM470" i="1"/>
  <c r="AN470" i="1" s="1"/>
  <c r="AM83" i="1"/>
  <c r="AN83" i="1" s="1"/>
  <c r="BT253" i="1"/>
  <c r="BU253" i="1" s="1"/>
  <c r="BT538" i="1"/>
  <c r="AM222" i="1"/>
  <c r="AN222" i="1" s="1"/>
  <c r="AM17" i="1"/>
  <c r="AN17" i="1" s="1"/>
  <c r="BT164" i="1"/>
  <c r="BU164" i="1" s="1"/>
  <c r="BT459" i="1"/>
  <c r="BU459" i="1" s="1"/>
  <c r="BT545" i="1"/>
  <c r="AM152" i="1"/>
  <c r="AN152" i="1" s="1"/>
  <c r="BT128" i="1"/>
  <c r="BU128" i="1" s="1"/>
  <c r="AM242" i="1"/>
  <c r="AN242" i="1" s="1"/>
  <c r="BT319" i="1"/>
  <c r="BU319" i="1" s="1"/>
  <c r="BT383" i="1"/>
  <c r="BU383" i="1" s="1"/>
  <c r="BT413" i="1"/>
  <c r="BU413" i="1" s="1"/>
  <c r="AM492" i="1"/>
  <c r="AN492" i="1" s="1"/>
  <c r="AM496" i="1"/>
  <c r="AN496" i="1" s="1"/>
  <c r="AM578" i="1"/>
  <c r="AN578" i="1" s="1"/>
  <c r="AM135" i="1"/>
  <c r="AN135" i="1" s="1"/>
  <c r="AM246" i="1"/>
  <c r="AN246" i="1" s="1"/>
  <c r="BT293" i="1"/>
  <c r="BU293" i="1" s="1"/>
  <c r="BT379" i="1"/>
  <c r="BU379" i="1" s="1"/>
  <c r="BT447" i="1"/>
  <c r="BU447" i="1" s="1"/>
  <c r="BT23" i="1"/>
  <c r="BU23" i="1" s="1"/>
  <c r="AM59" i="1"/>
  <c r="BU69" i="1"/>
  <c r="BU77" i="1"/>
  <c r="AM132" i="1"/>
  <c r="AN132" i="1" s="1"/>
  <c r="BT133" i="1"/>
  <c r="BU133" i="1" s="1"/>
  <c r="BT372" i="1"/>
  <c r="BU372" i="1" s="1"/>
  <c r="BT525" i="1"/>
  <c r="BT203" i="1"/>
  <c r="BU203" i="1" s="1"/>
  <c r="AM514" i="1"/>
  <c r="BT574" i="1"/>
  <c r="BT155" i="1"/>
  <c r="BU155" i="1" s="1"/>
  <c r="BT552" i="1"/>
  <c r="AM565" i="1"/>
  <c r="AN565" i="1" s="1"/>
  <c r="BT568" i="1"/>
  <c r="AM185" i="1"/>
  <c r="AN185" i="1" s="1"/>
  <c r="BT370" i="1"/>
  <c r="BU370" i="1" s="1"/>
  <c r="BT491" i="1"/>
  <c r="BU491" i="1" s="1"/>
  <c r="BT334" i="1"/>
  <c r="BU334" i="1" s="1"/>
  <c r="BT392" i="1"/>
  <c r="BU392" i="1" s="1"/>
  <c r="BT408" i="1"/>
  <c r="BU408" i="1" s="1"/>
  <c r="BT463" i="1"/>
  <c r="BU463" i="1" s="1"/>
  <c r="BT488" i="1"/>
  <c r="BU488" i="1" s="1"/>
  <c r="BT265" i="1"/>
  <c r="BU265" i="1" s="1"/>
  <c r="AM289" i="1"/>
  <c r="AN289" i="1" s="1"/>
  <c r="BT294" i="1"/>
  <c r="BU294" i="1" s="1"/>
  <c r="BT297" i="1"/>
  <c r="BU297" i="1" s="1"/>
  <c r="BT50" i="1"/>
  <c r="BU50" i="1" s="1"/>
  <c r="AM79" i="1"/>
  <c r="AN79" i="1" s="1"/>
  <c r="BT94" i="1"/>
  <c r="BU94" i="1" s="1"/>
  <c r="BT153" i="1"/>
  <c r="BU153" i="1" s="1"/>
  <c r="BT258" i="1"/>
  <c r="BU258" i="1" s="1"/>
  <c r="BT261" i="1"/>
  <c r="BU261" i="1" s="1"/>
  <c r="AM80" i="1"/>
  <c r="BT117" i="1"/>
  <c r="BU117" i="1" s="1"/>
  <c r="BT129" i="1"/>
  <c r="BU129" i="1" s="1"/>
  <c r="AM139" i="1"/>
  <c r="AN139" i="1" s="1"/>
  <c r="AM208" i="1"/>
  <c r="AN208" i="1" s="1"/>
  <c r="AM219" i="1"/>
  <c r="AN219" i="1" s="1"/>
  <c r="AM283" i="1"/>
  <c r="AN283" i="1" s="1"/>
  <c r="BT366" i="1"/>
  <c r="BU366" i="1" s="1"/>
  <c r="AM419" i="1"/>
  <c r="AN419" i="1" s="1"/>
  <c r="AM472" i="1"/>
  <c r="AN472" i="1" s="1"/>
  <c r="BT495" i="1"/>
  <c r="BU495" i="1" s="1"/>
  <c r="BT505" i="1"/>
  <c r="BU505" i="1" s="1"/>
  <c r="BT125" i="1"/>
  <c r="BU125" i="1" s="1"/>
  <c r="BT175" i="1"/>
  <c r="BU175" i="1" s="1"/>
  <c r="AM56" i="1"/>
  <c r="AN56" i="1" s="1"/>
  <c r="AM68" i="1"/>
  <c r="AM92" i="1"/>
  <c r="AN92" i="1" s="1"/>
  <c r="BT115" i="1"/>
  <c r="BU115" i="1" s="1"/>
  <c r="AM212" i="1"/>
  <c r="AN212" i="1" s="1"/>
  <c r="BT214" i="1"/>
  <c r="BU214" i="1" s="1"/>
  <c r="BT256" i="1"/>
  <c r="BU256" i="1" s="1"/>
  <c r="BT262" i="1"/>
  <c r="BU262" i="1" s="1"/>
  <c r="BT266" i="1"/>
  <c r="BU266" i="1" s="1"/>
  <c r="BT288" i="1"/>
  <c r="BU288" i="1" s="1"/>
  <c r="AM313" i="1"/>
  <c r="AM380" i="1"/>
  <c r="AN380" i="1" s="1"/>
  <c r="AM397" i="1"/>
  <c r="AN397" i="1" s="1"/>
  <c r="BT403" i="1"/>
  <c r="BU403" i="1" s="1"/>
  <c r="BT433" i="1"/>
  <c r="BU433" i="1" s="1"/>
  <c r="BT454" i="1"/>
  <c r="BU454" i="1" s="1"/>
  <c r="BT464" i="1"/>
  <c r="BU464" i="1" s="1"/>
  <c r="AM501" i="1"/>
  <c r="AN501" i="1" s="1"/>
  <c r="BT581" i="1"/>
  <c r="AM587" i="1"/>
  <c r="AN587" i="1" s="1"/>
  <c r="AM24" i="1"/>
  <c r="AN24" i="1" s="1"/>
  <c r="BT45" i="1"/>
  <c r="BU45" i="1" s="1"/>
  <c r="AM72" i="1"/>
  <c r="AN72" i="1" s="1"/>
  <c r="AM106" i="1"/>
  <c r="AN106" i="1" s="1"/>
  <c r="BT108" i="1"/>
  <c r="BU108" i="1" s="1"/>
  <c r="AM155" i="1"/>
  <c r="AN155" i="1" s="1"/>
  <c r="AM165" i="1"/>
  <c r="AN165" i="1" s="1"/>
  <c r="BT207" i="1"/>
  <c r="BU207" i="1" s="1"/>
  <c r="BT247" i="1"/>
  <c r="BU247" i="1" s="1"/>
  <c r="BT298" i="1"/>
  <c r="BU298" i="1" s="1"/>
  <c r="AM354" i="1"/>
  <c r="AN354" i="1" s="1"/>
  <c r="AM372" i="1"/>
  <c r="AN372" i="1" s="1"/>
  <c r="AM440" i="1"/>
  <c r="AN440" i="1" s="1"/>
  <c r="AM444" i="1"/>
  <c r="AM511" i="1"/>
  <c r="AN511" i="1" s="1"/>
  <c r="AM525" i="1"/>
  <c r="AN525" i="1" s="1"/>
  <c r="AM27" i="1"/>
  <c r="AN27" i="1" s="1"/>
  <c r="BT130" i="1"/>
  <c r="BU130" i="1" s="1"/>
  <c r="BT42" i="1"/>
  <c r="BU42" i="1" s="1"/>
  <c r="BT58" i="1"/>
  <c r="BU58" i="1" s="1"/>
  <c r="AM96" i="1"/>
  <c r="AN96" i="1" s="1"/>
  <c r="AM121" i="1"/>
  <c r="AN121" i="1" s="1"/>
  <c r="AM173" i="1"/>
  <c r="BT190" i="1"/>
  <c r="BU190" i="1" s="1"/>
  <c r="BT204" i="1"/>
  <c r="BU204" i="1" s="1"/>
  <c r="AM232" i="1"/>
  <c r="AN232" i="1" s="1"/>
  <c r="AM254" i="1"/>
  <c r="AN254" i="1" s="1"/>
  <c r="AM266" i="1"/>
  <c r="AN266" i="1" s="1"/>
  <c r="AM280" i="1"/>
  <c r="AN280" i="1" s="1"/>
  <c r="AM288" i="1"/>
  <c r="AN288" i="1" s="1"/>
  <c r="BT388" i="1"/>
  <c r="BU388" i="1" s="1"/>
  <c r="AM409" i="1"/>
  <c r="AN409" i="1" s="1"/>
  <c r="AM428" i="1"/>
  <c r="AN428" i="1" s="1"/>
  <c r="BT465" i="1"/>
  <c r="BU465" i="1" s="1"/>
  <c r="BT468" i="1"/>
  <c r="BU468" i="1" s="1"/>
  <c r="AM522" i="1"/>
  <c r="AN522" i="1" s="1"/>
  <c r="BT562" i="1"/>
  <c r="BT583" i="1"/>
  <c r="BT137" i="1"/>
  <c r="BU137" i="1" s="1"/>
  <c r="BT32" i="1"/>
  <c r="BU32" i="1" s="1"/>
  <c r="AM53" i="1"/>
  <c r="AN53" i="1" s="1"/>
  <c r="BT54" i="1"/>
  <c r="BU54" i="1" s="1"/>
  <c r="AM57" i="1"/>
  <c r="AN57" i="1" s="1"/>
  <c r="BT104" i="1"/>
  <c r="BU104" i="1" s="1"/>
  <c r="AM199" i="1"/>
  <c r="AN199" i="1" s="1"/>
  <c r="BT322" i="1"/>
  <c r="BU322" i="1" s="1"/>
  <c r="BT329" i="1"/>
  <c r="BU329" i="1" s="1"/>
  <c r="AM557" i="1"/>
  <c r="AN557" i="1" s="1"/>
  <c r="AM558" i="1"/>
  <c r="AN558" i="1" s="1"/>
  <c r="AM572" i="1"/>
  <c r="AN572" i="1" s="1"/>
  <c r="BT575" i="1"/>
  <c r="AM580" i="1"/>
  <c r="AN580" i="1" s="1"/>
  <c r="BT543" i="1"/>
  <c r="AM25" i="1"/>
  <c r="AN25" i="1" s="1"/>
  <c r="AM28" i="1"/>
  <c r="AN28" i="1" s="1"/>
  <c r="BT29" i="1"/>
  <c r="BU29" i="1" s="1"/>
  <c r="AM31" i="1"/>
  <c r="AN31" i="1" s="1"/>
  <c r="AM38" i="1"/>
  <c r="AN38" i="1" s="1"/>
  <c r="BT39" i="1"/>
  <c r="BU39" i="1" s="1"/>
  <c r="AM45" i="1"/>
  <c r="AN45" i="1" s="1"/>
  <c r="AM78" i="1"/>
  <c r="AN78" i="1" s="1"/>
  <c r="AM100" i="1"/>
  <c r="AN100" i="1" s="1"/>
  <c r="BT230" i="1"/>
  <c r="BU230" i="1" s="1"/>
  <c r="BT312" i="1"/>
  <c r="BU312" i="1" s="1"/>
  <c r="AM342" i="1"/>
  <c r="AN342" i="1" s="1"/>
  <c r="AM359" i="1"/>
  <c r="AN359" i="1" s="1"/>
  <c r="BT443" i="1"/>
  <c r="BU443" i="1" s="1"/>
  <c r="AM454" i="1"/>
  <c r="AN454" i="1" s="1"/>
  <c r="AM464" i="1"/>
  <c r="AN464" i="1" s="1"/>
  <c r="BT493" i="1"/>
  <c r="BU493" i="1" s="1"/>
  <c r="AM542" i="1"/>
  <c r="AN542" i="1" s="1"/>
  <c r="BT154" i="1"/>
  <c r="BU154" i="1" s="1"/>
  <c r="AM166" i="1"/>
  <c r="AN166" i="1" s="1"/>
  <c r="AM170" i="1"/>
  <c r="AN170" i="1" s="1"/>
  <c r="BT245" i="1"/>
  <c r="BU245" i="1" s="1"/>
  <c r="AM263" i="1"/>
  <c r="AN263" i="1" s="1"/>
  <c r="BT264" i="1"/>
  <c r="BU264" i="1" s="1"/>
  <c r="BT307" i="1"/>
  <c r="BU307" i="1" s="1"/>
  <c r="BT343" i="1"/>
  <c r="BU343" i="1" s="1"/>
  <c r="BT353" i="1"/>
  <c r="BU353" i="1" s="1"/>
  <c r="AM461" i="1"/>
  <c r="AN461" i="1" s="1"/>
  <c r="BT500" i="1"/>
  <c r="BU500" i="1" s="1"/>
  <c r="BT532" i="1"/>
  <c r="BU532" i="1" s="1"/>
  <c r="AM124" i="1"/>
  <c r="AN124" i="1" s="1"/>
  <c r="BT38" i="1"/>
  <c r="BU38" i="1" s="1"/>
  <c r="AM130" i="1"/>
  <c r="AN130" i="1" s="1"/>
  <c r="AM138" i="1"/>
  <c r="AN138" i="1" s="1"/>
  <c r="AM141" i="1"/>
  <c r="AN141" i="1" s="1"/>
  <c r="BT184" i="1"/>
  <c r="BU184" i="1" s="1"/>
  <c r="AM221" i="1"/>
  <c r="AN221" i="1" s="1"/>
  <c r="BT231" i="1"/>
  <c r="BU231" i="1" s="1"/>
  <c r="AM349" i="1"/>
  <c r="AN349" i="1" s="1"/>
  <c r="AM381" i="1"/>
  <c r="AN381" i="1" s="1"/>
  <c r="BT444" i="1"/>
  <c r="BU444" i="1" s="1"/>
  <c r="AM465" i="1"/>
  <c r="AN465" i="1" s="1"/>
  <c r="BT469" i="1"/>
  <c r="BU469" i="1" s="1"/>
  <c r="BT536" i="1"/>
  <c r="BU536" i="1" s="1"/>
  <c r="BT556" i="1"/>
  <c r="BT416" i="1"/>
  <c r="BU416" i="1" s="1"/>
  <c r="BT28" i="1"/>
  <c r="BU28" i="1" s="1"/>
  <c r="BT64" i="1"/>
  <c r="BU64" i="1" s="1"/>
  <c r="BT80" i="1"/>
  <c r="BU80" i="1" s="1"/>
  <c r="BT168" i="1"/>
  <c r="BU168" i="1" s="1"/>
  <c r="AM171" i="1"/>
  <c r="AN171" i="1" s="1"/>
  <c r="BT189" i="1"/>
  <c r="BU189" i="1" s="1"/>
  <c r="BT375" i="1"/>
  <c r="BU375" i="1" s="1"/>
  <c r="BT395" i="1"/>
  <c r="BU395" i="1" s="1"/>
  <c r="BT519" i="1"/>
  <c r="BU519" i="1" s="1"/>
  <c r="BT48" i="1"/>
  <c r="BU48" i="1" s="1"/>
  <c r="AM284" i="1"/>
  <c r="AN284" i="1" s="1"/>
  <c r="BT338" i="1"/>
  <c r="BU338" i="1" s="1"/>
  <c r="AM34" i="1"/>
  <c r="AN34" i="1" s="1"/>
  <c r="AM52" i="1"/>
  <c r="BT84" i="1"/>
  <c r="BU84" i="1" s="1"/>
  <c r="BT86" i="1"/>
  <c r="BU86" i="1" s="1"/>
  <c r="BT88" i="1"/>
  <c r="BU88" i="1" s="1"/>
  <c r="AM146" i="1"/>
  <c r="AN146" i="1" s="1"/>
  <c r="AM158" i="1"/>
  <c r="AN158" i="1" s="1"/>
  <c r="AM400" i="1"/>
  <c r="AN400" i="1" s="1"/>
  <c r="AM404" i="1"/>
  <c r="AN404" i="1" s="1"/>
  <c r="AM507" i="1"/>
  <c r="AN507" i="1" s="1"/>
  <c r="AM527" i="1"/>
  <c r="AN527" i="1" s="1"/>
  <c r="AM530" i="1"/>
  <c r="AM551" i="1"/>
  <c r="AN551" i="1" s="1"/>
  <c r="BT590" i="1"/>
  <c r="AM420" i="1"/>
  <c r="AM32" i="1"/>
  <c r="AN32" i="1" s="1"/>
  <c r="AM42" i="1"/>
  <c r="AN42" i="1" s="1"/>
  <c r="BT55" i="1"/>
  <c r="BU55" i="1" s="1"/>
  <c r="BT59" i="1"/>
  <c r="BU59" i="1" s="1"/>
  <c r="BU67" i="1"/>
  <c r="BU71" i="1"/>
  <c r="AM533" i="1"/>
  <c r="AN533" i="1" s="1"/>
  <c r="BT371" i="1"/>
  <c r="BU371" i="1" s="1"/>
  <c r="AM460" i="1"/>
  <c r="AN460" i="1" s="1"/>
  <c r="BT478" i="1"/>
  <c r="BU478" i="1" s="1"/>
  <c r="AM515" i="1"/>
  <c r="AM104" i="1"/>
  <c r="AN104" i="1" s="1"/>
  <c r="AM126" i="1"/>
  <c r="AN126" i="1" s="1"/>
  <c r="BT198" i="1"/>
  <c r="BU198" i="1" s="1"/>
  <c r="BT275" i="1"/>
  <c r="BU275" i="1" s="1"/>
  <c r="BT279" i="1"/>
  <c r="BU279" i="1" s="1"/>
  <c r="BT283" i="1"/>
  <c r="BU283" i="1" s="1"/>
  <c r="AM396" i="1"/>
  <c r="AN396" i="1" s="1"/>
  <c r="AM417" i="1"/>
  <c r="AN417" i="1" s="1"/>
  <c r="BT439" i="1"/>
  <c r="BU439" i="1" s="1"/>
  <c r="AM540" i="1"/>
  <c r="AN540" i="1" s="1"/>
  <c r="AM15" i="1"/>
  <c r="AN15" i="1" s="1"/>
  <c r="BT16" i="1"/>
  <c r="BU16" i="1" s="1"/>
  <c r="BT81" i="1"/>
  <c r="BU81" i="1" s="1"/>
  <c r="AM271" i="1"/>
  <c r="AN271" i="1" s="1"/>
  <c r="BT330" i="1"/>
  <c r="BU330" i="1" s="1"/>
  <c r="AM363" i="1"/>
  <c r="AN363" i="1" s="1"/>
  <c r="AM474" i="1"/>
  <c r="BT20" i="1"/>
  <c r="BU20" i="1" s="1"/>
  <c r="BT309" i="1"/>
  <c r="BU309" i="1" s="1"/>
  <c r="BT82" i="1"/>
  <c r="BU82" i="1" s="1"/>
  <c r="AM307" i="1"/>
  <c r="AN307" i="1" s="1"/>
  <c r="BT354" i="1"/>
  <c r="BU354" i="1" s="1"/>
  <c r="AM433" i="1"/>
  <c r="AN433" i="1" s="1"/>
  <c r="BT510" i="1"/>
  <c r="BU510" i="1" s="1"/>
  <c r="BT524" i="1"/>
  <c r="BU524" i="1" s="1"/>
  <c r="AM567" i="1"/>
  <c r="AN567" i="1" s="1"/>
  <c r="BT387" i="1"/>
  <c r="BU387" i="1" s="1"/>
  <c r="BT409" i="1"/>
  <c r="BU409" i="1" s="1"/>
  <c r="AM455" i="1"/>
  <c r="AN455" i="1" s="1"/>
  <c r="AM506" i="1"/>
  <c r="AN506" i="1" s="1"/>
  <c r="BT228" i="1"/>
  <c r="BU228" i="1" s="1"/>
  <c r="BT345" i="1"/>
  <c r="BU345" i="1" s="1"/>
  <c r="AM405" i="1"/>
  <c r="AN405" i="1" s="1"/>
  <c r="AM520" i="1"/>
  <c r="BT559" i="1"/>
  <c r="BT432" i="1"/>
  <c r="BU432" i="1" s="1"/>
  <c r="AM563" i="1"/>
  <c r="AN563" i="1" s="1"/>
  <c r="AM125" i="1"/>
  <c r="AN125" i="1" s="1"/>
  <c r="AM160" i="1"/>
  <c r="AN160" i="1" s="1"/>
  <c r="BT177" i="1"/>
  <c r="BU177" i="1" s="1"/>
  <c r="BT14" i="1"/>
  <c r="BU14" i="1" s="1"/>
  <c r="BT18" i="1"/>
  <c r="BU18" i="1" s="1"/>
  <c r="AM20" i="1"/>
  <c r="AN20" i="1" s="1"/>
  <c r="BT21" i="1"/>
  <c r="BU21" i="1" s="1"/>
  <c r="AM37" i="1"/>
  <c r="AN37" i="1" s="1"/>
  <c r="AM47" i="1"/>
  <c r="AN47" i="1" s="1"/>
  <c r="AM50" i="1"/>
  <c r="AN50" i="1" s="1"/>
  <c r="AM51" i="1"/>
  <c r="AN51" i="1" s="1"/>
  <c r="BT57" i="1"/>
  <c r="BU57" i="1" s="1"/>
  <c r="BT60" i="1"/>
  <c r="BU60" i="1" s="1"/>
  <c r="AM64" i="1"/>
  <c r="AN64" i="1" s="1"/>
  <c r="BU79" i="1"/>
  <c r="BT83" i="1"/>
  <c r="BU83" i="1" s="1"/>
  <c r="AM85" i="1"/>
  <c r="AN85" i="1" s="1"/>
  <c r="BT93" i="1"/>
  <c r="BU93" i="1" s="1"/>
  <c r="BT95" i="1"/>
  <c r="BU95" i="1" s="1"/>
  <c r="BT107" i="1"/>
  <c r="BU107" i="1" s="1"/>
  <c r="BT111" i="1"/>
  <c r="BU111" i="1" s="1"/>
  <c r="BT118" i="1"/>
  <c r="BU118" i="1" s="1"/>
  <c r="BT121" i="1"/>
  <c r="BU121" i="1" s="1"/>
  <c r="BT142" i="1"/>
  <c r="BU142" i="1" s="1"/>
  <c r="BT146" i="1"/>
  <c r="BU146" i="1" s="1"/>
  <c r="AM157" i="1"/>
  <c r="AN157" i="1" s="1"/>
  <c r="AM177" i="1"/>
  <c r="AN177" i="1" s="1"/>
  <c r="BT180" i="1"/>
  <c r="BU180" i="1" s="1"/>
  <c r="AM188" i="1"/>
  <c r="AN188" i="1" s="1"/>
  <c r="AM192" i="1"/>
  <c r="AN192" i="1" s="1"/>
  <c r="AM195" i="1"/>
  <c r="AN195" i="1" s="1"/>
  <c r="AM198" i="1"/>
  <c r="AN198" i="1" s="1"/>
  <c r="BT202" i="1"/>
  <c r="BU202" i="1" s="1"/>
  <c r="AM204" i="1"/>
  <c r="BT212" i="1"/>
  <c r="BU212" i="1" s="1"/>
  <c r="BT226" i="1"/>
  <c r="BU226" i="1" s="1"/>
  <c r="AM233" i="1"/>
  <c r="AN233" i="1" s="1"/>
  <c r="BT250" i="1"/>
  <c r="BU250" i="1" s="1"/>
  <c r="AM255" i="1"/>
  <c r="AN255" i="1" s="1"/>
  <c r="AM257" i="1"/>
  <c r="AN257" i="1" s="1"/>
  <c r="AM262" i="1"/>
  <c r="AN262" i="1" s="1"/>
  <c r="BT289" i="1"/>
  <c r="BU289" i="1" s="1"/>
  <c r="BT303" i="1"/>
  <c r="BU303" i="1" s="1"/>
  <c r="AM308" i="1"/>
  <c r="AN308" i="1" s="1"/>
  <c r="AM371" i="1"/>
  <c r="AN371" i="1" s="1"/>
  <c r="AM374" i="1"/>
  <c r="AN374" i="1" s="1"/>
  <c r="AM377" i="1"/>
  <c r="AN377" i="1" s="1"/>
  <c r="AM384" i="1"/>
  <c r="AN384" i="1" s="1"/>
  <c r="AM393" i="1"/>
  <c r="AN393" i="1" s="1"/>
  <c r="BT407" i="1"/>
  <c r="BU407" i="1" s="1"/>
  <c r="AM411" i="1"/>
  <c r="AN411" i="1" s="1"/>
  <c r="BT420" i="1"/>
  <c r="BU420" i="1" s="1"/>
  <c r="AM429" i="1"/>
  <c r="AN429" i="1" s="1"/>
  <c r="BT430" i="1"/>
  <c r="BU430" i="1" s="1"/>
  <c r="BT442" i="1"/>
  <c r="BU442" i="1" s="1"/>
  <c r="BT446" i="1"/>
  <c r="BU446" i="1" s="1"/>
  <c r="AM448" i="1"/>
  <c r="AN448" i="1" s="1"/>
  <c r="AM453" i="1"/>
  <c r="AN453" i="1" s="1"/>
  <c r="AM458" i="1"/>
  <c r="BT462" i="1"/>
  <c r="BU462" i="1" s="1"/>
  <c r="BT473" i="1"/>
  <c r="BU473" i="1" s="1"/>
  <c r="BT496" i="1"/>
  <c r="BU496" i="1" s="1"/>
  <c r="AM539" i="1"/>
  <c r="AN539" i="1" s="1"/>
  <c r="AM541" i="1"/>
  <c r="AN541" i="1" s="1"/>
  <c r="AM548" i="1"/>
  <c r="AN548" i="1" s="1"/>
  <c r="BT551" i="1"/>
  <c r="BT572" i="1"/>
  <c r="BX572" i="1" s="1"/>
  <c r="BY572" i="1" s="1"/>
  <c r="BT588" i="1"/>
  <c r="BT173" i="1"/>
  <c r="BU173" i="1" s="1"/>
  <c r="BT282" i="1"/>
  <c r="BU282" i="1" s="1"/>
  <c r="BT339" i="1"/>
  <c r="BU339" i="1" s="1"/>
  <c r="BT380" i="1"/>
  <c r="BU380" i="1" s="1"/>
  <c r="BT396" i="1"/>
  <c r="BU396" i="1" s="1"/>
  <c r="BT22" i="1"/>
  <c r="BU22" i="1" s="1"/>
  <c r="AM30" i="1"/>
  <c r="AN30" i="1" s="1"/>
  <c r="BT31" i="1"/>
  <c r="BU31" i="1" s="1"/>
  <c r="BT33" i="1"/>
  <c r="BU33" i="1" s="1"/>
  <c r="BT43" i="1"/>
  <c r="BU43" i="1" s="1"/>
  <c r="AM55" i="1"/>
  <c r="AN55" i="1" s="1"/>
  <c r="BT61" i="1"/>
  <c r="BU61" i="1" s="1"/>
  <c r="BU65" i="1"/>
  <c r="AM67" i="1"/>
  <c r="AN67" i="1" s="1"/>
  <c r="AM82" i="1"/>
  <c r="AM87" i="1"/>
  <c r="AN87" i="1" s="1"/>
  <c r="AM89" i="1"/>
  <c r="AN89" i="1" s="1"/>
  <c r="BT90" i="1"/>
  <c r="BU90" i="1" s="1"/>
  <c r="BT97" i="1"/>
  <c r="BU97" i="1" s="1"/>
  <c r="BT139" i="1"/>
  <c r="BU139" i="1" s="1"/>
  <c r="BT143" i="1"/>
  <c r="BU143" i="1" s="1"/>
  <c r="AM145" i="1"/>
  <c r="AN145" i="1" s="1"/>
  <c r="BT150" i="1"/>
  <c r="BU150" i="1" s="1"/>
  <c r="AM169" i="1"/>
  <c r="AN169" i="1" s="1"/>
  <c r="BT193" i="1"/>
  <c r="BU193" i="1" s="1"/>
  <c r="AM201" i="1"/>
  <c r="AN201" i="1" s="1"/>
  <c r="BT213" i="1"/>
  <c r="BU213" i="1" s="1"/>
  <c r="AM215" i="1"/>
  <c r="AN215" i="1" s="1"/>
  <c r="AM218" i="1"/>
  <c r="AN218" i="1" s="1"/>
  <c r="BT237" i="1"/>
  <c r="BU237" i="1" s="1"/>
  <c r="BT240" i="1"/>
  <c r="BU240" i="1" s="1"/>
  <c r="AM276" i="1"/>
  <c r="AN276" i="1" s="1"/>
  <c r="AM298" i="1"/>
  <c r="AN298" i="1" s="1"/>
  <c r="BT299" i="1"/>
  <c r="BU299" i="1" s="1"/>
  <c r="AM301" i="1"/>
  <c r="AN301" i="1" s="1"/>
  <c r="BT310" i="1"/>
  <c r="BU310" i="1" s="1"/>
  <c r="BT314" i="1"/>
  <c r="BU314" i="1" s="1"/>
  <c r="AM320" i="1"/>
  <c r="AN320" i="1" s="1"/>
  <c r="BT362" i="1"/>
  <c r="BU362" i="1" s="1"/>
  <c r="AM378" i="1"/>
  <c r="AN378" i="1" s="1"/>
  <c r="BT382" i="1"/>
  <c r="BU382" i="1" s="1"/>
  <c r="AM406" i="1"/>
  <c r="AN406" i="1" s="1"/>
  <c r="BT423" i="1"/>
  <c r="BU423" i="1" s="1"/>
  <c r="BT424" i="1"/>
  <c r="BU424" i="1" s="1"/>
  <c r="BT427" i="1"/>
  <c r="BU427" i="1" s="1"/>
  <c r="AM432" i="1"/>
  <c r="AN432" i="1" s="1"/>
  <c r="AM441" i="1"/>
  <c r="AN441" i="1" s="1"/>
  <c r="AM452" i="1"/>
  <c r="AN452" i="1" s="1"/>
  <c r="BT537" i="1"/>
  <c r="BT554" i="1"/>
  <c r="AM164" i="1"/>
  <c r="BT244" i="1"/>
  <c r="BU244" i="1" s="1"/>
  <c r="AM436" i="1"/>
  <c r="AN436" i="1" s="1"/>
  <c r="BT25" i="1"/>
  <c r="BU25" i="1" s="1"/>
  <c r="AM63" i="1"/>
  <c r="AN63" i="1" s="1"/>
  <c r="AM71" i="1"/>
  <c r="AN71" i="1" s="1"/>
  <c r="AM86" i="1"/>
  <c r="BT87" i="1"/>
  <c r="BU87" i="1" s="1"/>
  <c r="AM111" i="1"/>
  <c r="AN111" i="1" s="1"/>
  <c r="AM114" i="1"/>
  <c r="AN114" i="1" s="1"/>
  <c r="AM117" i="1"/>
  <c r="AN117" i="1" s="1"/>
  <c r="AM127" i="1"/>
  <c r="AN127" i="1" s="1"/>
  <c r="AM149" i="1"/>
  <c r="AN149" i="1" s="1"/>
  <c r="BT161" i="1"/>
  <c r="BU161" i="1" s="1"/>
  <c r="AM182" i="1"/>
  <c r="AN182" i="1" s="1"/>
  <c r="BT183" i="1"/>
  <c r="BU183" i="1" s="1"/>
  <c r="BT186" i="1"/>
  <c r="BU186" i="1" s="1"/>
  <c r="BT199" i="1"/>
  <c r="BU199" i="1" s="1"/>
  <c r="AM202" i="1"/>
  <c r="AN202" i="1" s="1"/>
  <c r="BT206" i="1"/>
  <c r="BU206" i="1" s="1"/>
  <c r="BT223" i="1"/>
  <c r="BU223" i="1" s="1"/>
  <c r="AM225" i="1"/>
  <c r="AM250" i="1"/>
  <c r="AN250" i="1" s="1"/>
  <c r="BT281" i="1"/>
  <c r="BU281" i="1" s="1"/>
  <c r="BT287" i="1"/>
  <c r="BU287" i="1" s="1"/>
  <c r="BT311" i="1"/>
  <c r="BU311" i="1" s="1"/>
  <c r="AM321" i="1"/>
  <c r="AN321" i="1" s="1"/>
  <c r="BT347" i="1"/>
  <c r="BU347" i="1" s="1"/>
  <c r="BT386" i="1"/>
  <c r="BU386" i="1" s="1"/>
  <c r="BT421" i="1"/>
  <c r="BU421" i="1" s="1"/>
  <c r="BT428" i="1"/>
  <c r="BU428" i="1" s="1"/>
  <c r="AM435" i="1"/>
  <c r="AN435" i="1" s="1"/>
  <c r="BT451" i="1"/>
  <c r="BU451" i="1" s="1"/>
  <c r="BT508" i="1"/>
  <c r="BU508" i="1" s="1"/>
  <c r="AM510" i="1"/>
  <c r="AN510" i="1" s="1"/>
  <c r="BT514" i="1"/>
  <c r="BU514" i="1" s="1"/>
  <c r="AM521" i="1"/>
  <c r="AN521" i="1" s="1"/>
  <c r="AM115" i="1"/>
  <c r="AN115" i="1" s="1"/>
  <c r="BT225" i="1"/>
  <c r="BU225" i="1" s="1"/>
  <c r="AM508" i="1"/>
  <c r="AN508" i="1" s="1"/>
  <c r="BT15" i="1"/>
  <c r="BU15" i="1" s="1"/>
  <c r="BT35" i="1"/>
  <c r="BU35" i="1" s="1"/>
  <c r="AM39" i="1"/>
  <c r="AN39" i="1" s="1"/>
  <c r="BT51" i="1"/>
  <c r="BU51" i="1" s="1"/>
  <c r="BU78" i="1"/>
  <c r="AM90" i="1"/>
  <c r="AN90" i="1" s="1"/>
  <c r="AM93" i="1"/>
  <c r="AN93" i="1" s="1"/>
  <c r="BT98" i="1"/>
  <c r="BU98" i="1" s="1"/>
  <c r="BT112" i="1"/>
  <c r="BU112" i="1" s="1"/>
  <c r="BT122" i="1"/>
  <c r="BU122" i="1" s="1"/>
  <c r="AM142" i="1"/>
  <c r="AN142" i="1" s="1"/>
  <c r="AM175" i="1"/>
  <c r="AM189" i="1"/>
  <c r="AN189" i="1" s="1"/>
  <c r="AM193" i="1"/>
  <c r="AN193" i="1" s="1"/>
  <c r="AM209" i="1"/>
  <c r="AN209" i="1" s="1"/>
  <c r="AM249" i="1"/>
  <c r="AN249" i="1" s="1"/>
  <c r="AM260" i="1"/>
  <c r="AN260" i="1" s="1"/>
  <c r="BT274" i="1"/>
  <c r="BU274" i="1" s="1"/>
  <c r="BT315" i="1"/>
  <c r="BU315" i="1" s="1"/>
  <c r="AM330" i="1"/>
  <c r="AN330" i="1" s="1"/>
  <c r="BT344" i="1"/>
  <c r="BU344" i="1" s="1"/>
  <c r="AM355" i="1"/>
  <c r="AN355" i="1" s="1"/>
  <c r="BT359" i="1"/>
  <c r="BU359" i="1" s="1"/>
  <c r="BT373" i="1"/>
  <c r="BU373" i="1" s="1"/>
  <c r="BT398" i="1"/>
  <c r="BU398" i="1" s="1"/>
  <c r="BT417" i="1"/>
  <c r="BU417" i="1" s="1"/>
  <c r="BT440" i="1"/>
  <c r="AM446" i="1"/>
  <c r="BT450" i="1"/>
  <c r="BU450" i="1" s="1"/>
  <c r="AM456" i="1"/>
  <c r="AN456" i="1" s="1"/>
  <c r="AM459" i="1"/>
  <c r="AN459" i="1" s="1"/>
  <c r="AM479" i="1"/>
  <c r="AN479" i="1" s="1"/>
  <c r="AM490" i="1"/>
  <c r="AN490" i="1" s="1"/>
  <c r="BT517" i="1"/>
  <c r="BU517" i="1" s="1"/>
  <c r="AM532" i="1"/>
  <c r="AN532" i="1" s="1"/>
  <c r="BT533" i="1"/>
  <c r="BU533" i="1" s="1"/>
  <c r="AM543" i="1"/>
  <c r="AN543" i="1" s="1"/>
  <c r="BT547" i="1"/>
  <c r="AM571" i="1"/>
  <c r="AN571" i="1" s="1"/>
  <c r="AM118" i="1"/>
  <c r="BT126" i="1"/>
  <c r="BU126" i="1" s="1"/>
  <c r="BT224" i="1"/>
  <c r="BU224" i="1" s="1"/>
  <c r="AM243" i="1"/>
  <c r="AN243" i="1" s="1"/>
  <c r="BT406" i="1"/>
  <c r="BU406" i="1" s="1"/>
  <c r="BT530" i="1"/>
  <c r="BU530" i="1" s="1"/>
  <c r="AM14" i="1"/>
  <c r="AN14" i="1" s="1"/>
  <c r="AM18" i="1"/>
  <c r="AN18" i="1" s="1"/>
  <c r="BT19" i="1"/>
  <c r="BU19" i="1" s="1"/>
  <c r="AM21" i="1"/>
  <c r="BT26" i="1"/>
  <c r="BU26" i="1" s="1"/>
  <c r="AM29" i="1"/>
  <c r="AN29" i="1" s="1"/>
  <c r="AM41" i="1"/>
  <c r="AN41" i="1" s="1"/>
  <c r="BT46" i="1"/>
  <c r="BU46" i="1" s="1"/>
  <c r="AM48" i="1"/>
  <c r="AN48" i="1" s="1"/>
  <c r="BT49" i="1"/>
  <c r="BU49" i="1" s="1"/>
  <c r="AM60" i="1"/>
  <c r="BT63" i="1"/>
  <c r="BU63" i="1" s="1"/>
  <c r="AM74" i="1"/>
  <c r="AN74" i="1" s="1"/>
  <c r="AM75" i="1"/>
  <c r="AM97" i="1"/>
  <c r="AN97" i="1" s="1"/>
  <c r="BT147" i="1"/>
  <c r="BU147" i="1" s="1"/>
  <c r="AM159" i="1"/>
  <c r="AN159" i="1" s="1"/>
  <c r="BT160" i="1"/>
  <c r="BU160" i="1" s="1"/>
  <c r="AM179" i="1"/>
  <c r="AN179" i="1" s="1"/>
  <c r="AM183" i="1"/>
  <c r="AN183" i="1" s="1"/>
  <c r="AM186" i="1"/>
  <c r="AN186" i="1" s="1"/>
  <c r="BT187" i="1"/>
  <c r="BU187" i="1" s="1"/>
  <c r="AM190" i="1"/>
  <c r="AN190" i="1" s="1"/>
  <c r="BT197" i="1"/>
  <c r="BU197" i="1" s="1"/>
  <c r="AM205" i="1"/>
  <c r="AN205" i="1" s="1"/>
  <c r="BT220" i="1"/>
  <c r="BU220" i="1" s="1"/>
  <c r="AM230" i="1"/>
  <c r="AN230" i="1" s="1"/>
  <c r="BT232" i="1"/>
  <c r="BU232" i="1" s="1"/>
  <c r="AM267" i="1"/>
  <c r="AN267" i="1" s="1"/>
  <c r="AM270" i="1"/>
  <c r="AN270" i="1" s="1"/>
  <c r="AM281" i="1"/>
  <c r="AN281" i="1" s="1"/>
  <c r="AM299" i="1"/>
  <c r="AN299" i="1" s="1"/>
  <c r="AM302" i="1"/>
  <c r="AN302" i="1" s="1"/>
  <c r="AM305" i="1"/>
  <c r="AN305" i="1" s="1"/>
  <c r="AM310" i="1"/>
  <c r="AN310" i="1" s="1"/>
  <c r="AM315" i="1"/>
  <c r="AN315" i="1" s="1"/>
  <c r="BT356" i="1"/>
  <c r="BU356" i="1" s="1"/>
  <c r="BT363" i="1"/>
  <c r="BU363" i="1" s="1"/>
  <c r="AM375" i="1"/>
  <c r="AN375" i="1" s="1"/>
  <c r="BT376" i="1"/>
  <c r="BU376" i="1" s="1"/>
  <c r="AM395" i="1"/>
  <c r="AN395" i="1" s="1"/>
  <c r="BT399" i="1"/>
  <c r="BU399" i="1" s="1"/>
  <c r="AM423" i="1"/>
  <c r="AN423" i="1" s="1"/>
  <c r="BT438" i="1"/>
  <c r="BU438" i="1" s="1"/>
  <c r="BT457" i="1"/>
  <c r="BU457" i="1" s="1"/>
  <c r="AM462" i="1"/>
  <c r="BT474" i="1"/>
  <c r="BU474" i="1" s="1"/>
  <c r="AM483" i="1"/>
  <c r="AM493" i="1"/>
  <c r="AN493" i="1" s="1"/>
  <c r="BT511" i="1"/>
  <c r="BU511" i="1" s="1"/>
  <c r="AM516" i="1"/>
  <c r="AN516" i="1" s="1"/>
  <c r="BT520" i="1"/>
  <c r="BU520" i="1" s="1"/>
  <c r="BT523" i="1"/>
  <c r="BU523" i="1" s="1"/>
  <c r="AM560" i="1"/>
  <c r="AN560" i="1" s="1"/>
  <c r="BT131" i="1"/>
  <c r="BU131" i="1" s="1"/>
  <c r="AM167" i="1"/>
  <c r="AN167" i="1" s="1"/>
  <c r="BT452" i="1"/>
  <c r="BU452" i="1" s="1"/>
  <c r="BT515" i="1"/>
  <c r="BU515" i="1" s="1"/>
  <c r="AM544" i="1"/>
  <c r="AN544" i="1" s="1"/>
  <c r="BT564" i="1"/>
  <c r="BT569" i="1"/>
  <c r="AM573" i="1"/>
  <c r="AN573" i="1" s="1"/>
  <c r="BT576" i="1"/>
  <c r="AM22" i="1"/>
  <c r="AN22" i="1" s="1"/>
  <c r="AM35" i="1"/>
  <c r="BT36" i="1"/>
  <c r="BU36" i="1" s="1"/>
  <c r="AM54" i="1"/>
  <c r="AN54" i="1" s="1"/>
  <c r="AM61" i="1"/>
  <c r="BT62" i="1"/>
  <c r="BU62" i="1" s="1"/>
  <c r="AM65" i="1"/>
  <c r="AN65" i="1" s="1"/>
  <c r="BU70" i="1"/>
  <c r="BT85" i="1"/>
  <c r="BU85" i="1" s="1"/>
  <c r="BT89" i="1"/>
  <c r="BU89" i="1" s="1"/>
  <c r="BT92" i="1"/>
  <c r="BU92" i="1" s="1"/>
  <c r="AM101" i="1"/>
  <c r="AN101" i="1" s="1"/>
  <c r="AM112" i="1"/>
  <c r="AN112" i="1" s="1"/>
  <c r="AM122" i="1"/>
  <c r="AN122" i="1" s="1"/>
  <c r="AM133" i="1"/>
  <c r="AN133" i="1" s="1"/>
  <c r="BT141" i="1"/>
  <c r="BU141" i="1" s="1"/>
  <c r="BT145" i="1"/>
  <c r="BU145" i="1" s="1"/>
  <c r="BT165" i="1"/>
  <c r="BU165" i="1" s="1"/>
  <c r="AM168" i="1"/>
  <c r="AN168" i="1" s="1"/>
  <c r="BT169" i="1"/>
  <c r="BU169" i="1" s="1"/>
  <c r="AM172" i="1"/>
  <c r="BX172" i="1" s="1"/>
  <c r="BY172" i="1" s="1"/>
  <c r="BT174" i="1"/>
  <c r="BU174" i="1" s="1"/>
  <c r="AM180" i="1"/>
  <c r="BT188" i="1"/>
  <c r="BU188" i="1" s="1"/>
  <c r="BT218" i="1"/>
  <c r="BU218" i="1" s="1"/>
  <c r="AM220" i="1"/>
  <c r="AN220" i="1" s="1"/>
  <c r="AM258" i="1"/>
  <c r="AN258" i="1" s="1"/>
  <c r="BT259" i="1"/>
  <c r="BU259" i="1" s="1"/>
  <c r="BT270" i="1"/>
  <c r="BU270" i="1" s="1"/>
  <c r="AM274" i="1"/>
  <c r="AN274" i="1" s="1"/>
  <c r="BT291" i="1"/>
  <c r="BU291" i="1" s="1"/>
  <c r="AM294" i="1"/>
  <c r="AN294" i="1" s="1"/>
  <c r="BT306" i="1"/>
  <c r="BU306" i="1" s="1"/>
  <c r="BT320" i="1"/>
  <c r="BU320" i="1" s="1"/>
  <c r="AM325" i="1"/>
  <c r="AN325" i="1" s="1"/>
  <c r="AM347" i="1"/>
  <c r="AN347" i="1" s="1"/>
  <c r="BT348" i="1"/>
  <c r="BU348" i="1" s="1"/>
  <c r="AM367" i="1"/>
  <c r="AN367" i="1" s="1"/>
  <c r="AM389" i="1"/>
  <c r="AN389" i="1" s="1"/>
  <c r="BT390" i="1"/>
  <c r="BU390" i="1" s="1"/>
  <c r="AM392" i="1"/>
  <c r="AN392" i="1" s="1"/>
  <c r="BT393" i="1"/>
  <c r="BU393" i="1" s="1"/>
  <c r="AM408" i="1"/>
  <c r="AN408" i="1" s="1"/>
  <c r="AM410" i="1"/>
  <c r="AN410" i="1" s="1"/>
  <c r="AM413" i="1"/>
  <c r="AN413" i="1" s="1"/>
  <c r="AM437" i="1"/>
  <c r="AN437" i="1" s="1"/>
  <c r="AM450" i="1"/>
  <c r="AN450" i="1" s="1"/>
  <c r="BT460" i="1"/>
  <c r="BU460" i="1" s="1"/>
  <c r="AM484" i="1"/>
  <c r="AN484" i="1" s="1"/>
  <c r="AM488" i="1"/>
  <c r="AN488" i="1" s="1"/>
  <c r="BT506" i="1"/>
  <c r="BU506" i="1" s="1"/>
  <c r="AM517" i="1"/>
  <c r="AN517" i="1" s="1"/>
  <c r="BT531" i="1"/>
  <c r="BU531" i="1" s="1"/>
  <c r="BT541" i="1"/>
  <c r="BT549" i="1"/>
  <c r="BT116" i="1"/>
  <c r="BU116" i="1" s="1"/>
  <c r="BT431" i="1"/>
  <c r="BU431" i="1" s="1"/>
  <c r="BT509" i="1"/>
  <c r="BU509" i="1" s="1"/>
  <c r="AM589" i="1"/>
  <c r="AN589" i="1" s="1"/>
  <c r="AM19" i="1"/>
  <c r="AN19" i="1" s="1"/>
  <c r="BT40" i="1"/>
  <c r="BU40" i="1" s="1"/>
  <c r="BT47" i="1"/>
  <c r="BU47" i="1" s="1"/>
  <c r="AM49" i="1"/>
  <c r="AN49" i="1" s="1"/>
  <c r="AM58" i="1"/>
  <c r="AN58" i="1" s="1"/>
  <c r="AM69" i="1"/>
  <c r="AM76" i="1"/>
  <c r="AN76" i="1" s="1"/>
  <c r="AM84" i="1"/>
  <c r="AN84" i="1" s="1"/>
  <c r="AM91" i="1"/>
  <c r="AN91" i="1" s="1"/>
  <c r="AM94" i="1"/>
  <c r="BT96" i="1"/>
  <c r="BU96" i="1" s="1"/>
  <c r="AM98" i="1"/>
  <c r="AN98" i="1" s="1"/>
  <c r="AM108" i="1"/>
  <c r="AN108" i="1" s="1"/>
  <c r="AM116" i="1"/>
  <c r="AN116" i="1" s="1"/>
  <c r="AM143" i="1"/>
  <c r="AN143" i="1" s="1"/>
  <c r="AM147" i="1"/>
  <c r="AN147" i="1" s="1"/>
  <c r="BT158" i="1"/>
  <c r="BU158" i="1" s="1"/>
  <c r="BT162" i="1"/>
  <c r="BU162" i="1" s="1"/>
  <c r="BT178" i="1"/>
  <c r="BU178" i="1" s="1"/>
  <c r="AM181" i="1"/>
  <c r="AN181" i="1" s="1"/>
  <c r="BT182" i="1"/>
  <c r="BU182" i="1" s="1"/>
  <c r="BT185" i="1"/>
  <c r="BU185" i="1" s="1"/>
  <c r="AM194" i="1"/>
  <c r="AN194" i="1" s="1"/>
  <c r="AM203" i="1"/>
  <c r="AN203" i="1" s="1"/>
  <c r="AM213" i="1"/>
  <c r="AN213" i="1" s="1"/>
  <c r="AM223" i="1"/>
  <c r="AN223" i="1" s="1"/>
  <c r="AM227" i="1"/>
  <c r="AN227" i="1" s="1"/>
  <c r="BT229" i="1"/>
  <c r="BU229" i="1" s="1"/>
  <c r="BT238" i="1"/>
  <c r="BU238" i="1" s="1"/>
  <c r="AM251" i="1"/>
  <c r="AN251" i="1" s="1"/>
  <c r="AM290" i="1"/>
  <c r="AN290" i="1" s="1"/>
  <c r="BT304" i="1"/>
  <c r="BU304" i="1" s="1"/>
  <c r="BT357" i="1"/>
  <c r="BU357" i="1" s="1"/>
  <c r="AM383" i="1"/>
  <c r="BT385" i="1"/>
  <c r="BU385" i="1" s="1"/>
  <c r="BT400" i="1"/>
  <c r="BU400" i="1" s="1"/>
  <c r="BT415" i="1"/>
  <c r="BU415" i="1" s="1"/>
  <c r="BT418" i="1"/>
  <c r="BU418" i="1" s="1"/>
  <c r="BT422" i="1"/>
  <c r="BU422" i="1" s="1"/>
  <c r="AM447" i="1"/>
  <c r="AN447" i="1" s="1"/>
  <c r="BT448" i="1"/>
  <c r="BU448" i="1" s="1"/>
  <c r="AM463" i="1"/>
  <c r="AN463" i="1" s="1"/>
  <c r="BT467" i="1"/>
  <c r="BU467" i="1" s="1"/>
  <c r="AM471" i="1"/>
  <c r="AN471" i="1" s="1"/>
  <c r="BT482" i="1"/>
  <c r="BU482" i="1" s="1"/>
  <c r="BT485" i="1"/>
  <c r="BU485" i="1" s="1"/>
  <c r="AM497" i="1"/>
  <c r="AN497" i="1" s="1"/>
  <c r="AM502" i="1"/>
  <c r="AN502" i="1" s="1"/>
  <c r="BT512" i="1"/>
  <c r="BU512" i="1" s="1"/>
  <c r="BT534" i="1"/>
  <c r="BU534" i="1" s="1"/>
  <c r="AM546" i="1"/>
  <c r="AN546" i="1" s="1"/>
  <c r="BT557" i="1"/>
  <c r="AM568" i="1"/>
  <c r="AN568" i="1" s="1"/>
  <c r="BT570" i="1"/>
  <c r="AM582" i="1"/>
  <c r="AN582" i="1" s="1"/>
  <c r="BT151" i="1"/>
  <c r="BU151" i="1" s="1"/>
  <c r="AM197" i="1"/>
  <c r="BT17" i="1"/>
  <c r="BU17" i="1" s="1"/>
  <c r="AM23" i="1"/>
  <c r="AN23" i="1" s="1"/>
  <c r="BT24" i="1"/>
  <c r="BU24" i="1" s="1"/>
  <c r="AM26" i="1"/>
  <c r="AN26" i="1" s="1"/>
  <c r="BT27" i="1"/>
  <c r="BU27" i="1" s="1"/>
  <c r="BT30" i="1"/>
  <c r="BU30" i="1" s="1"/>
  <c r="AM44" i="1"/>
  <c r="AN44" i="1" s="1"/>
  <c r="AM46" i="1"/>
  <c r="AN46" i="1" s="1"/>
  <c r="BT52" i="1"/>
  <c r="BU52" i="1" s="1"/>
  <c r="AM62" i="1"/>
  <c r="AN62" i="1" s="1"/>
  <c r="AM66" i="1"/>
  <c r="AN66" i="1" s="1"/>
  <c r="BU74" i="1"/>
  <c r="AM95" i="1"/>
  <c r="BT106" i="1"/>
  <c r="BU106" i="1" s="1"/>
  <c r="AM109" i="1"/>
  <c r="AN109" i="1" s="1"/>
  <c r="AM119" i="1"/>
  <c r="AN119" i="1" s="1"/>
  <c r="BT120" i="1"/>
  <c r="BU120" i="1" s="1"/>
  <c r="AM137" i="1"/>
  <c r="AN137" i="1" s="1"/>
  <c r="BT138" i="1"/>
  <c r="BU138" i="1" s="1"/>
  <c r="AM151" i="1"/>
  <c r="BT201" i="1"/>
  <c r="BU201" i="1" s="1"/>
  <c r="BT211" i="1"/>
  <c r="BU211" i="1" s="1"/>
  <c r="BT236" i="1"/>
  <c r="BU236" i="1" s="1"/>
  <c r="BT239" i="1"/>
  <c r="BU239" i="1" s="1"/>
  <c r="AM241" i="1"/>
  <c r="AN241" i="1" s="1"/>
  <c r="AM265" i="1"/>
  <c r="AN265" i="1" s="1"/>
  <c r="BT269" i="1"/>
  <c r="BU269" i="1" s="1"/>
  <c r="BT272" i="1"/>
  <c r="BU272" i="1" s="1"/>
  <c r="AM297" i="1"/>
  <c r="AN297" i="1" s="1"/>
  <c r="AM303" i="1"/>
  <c r="AN303" i="1" s="1"/>
  <c r="AM311" i="1"/>
  <c r="AN311" i="1" s="1"/>
  <c r="BT323" i="1"/>
  <c r="BU323" i="1" s="1"/>
  <c r="AM326" i="1"/>
  <c r="AN326" i="1" s="1"/>
  <c r="AM329" i="1"/>
  <c r="AN329" i="1" s="1"/>
  <c r="AM338" i="1"/>
  <c r="AN338" i="1" s="1"/>
  <c r="AM376" i="1"/>
  <c r="AN376" i="1" s="1"/>
  <c r="AM421" i="1"/>
  <c r="AM424" i="1"/>
  <c r="AN424" i="1" s="1"/>
  <c r="BT445" i="1"/>
  <c r="BU445" i="1" s="1"/>
  <c r="BT453" i="1"/>
  <c r="BU453" i="1" s="1"/>
  <c r="BT455" i="1"/>
  <c r="BU455" i="1" s="1"/>
  <c r="AM469" i="1"/>
  <c r="AN469" i="1" s="1"/>
  <c r="BT565" i="1"/>
  <c r="BT578" i="1"/>
  <c r="BT113" i="1"/>
  <c r="BU113" i="1" s="1"/>
  <c r="AM128" i="1"/>
  <c r="AN128" i="1" s="1"/>
  <c r="AM153" i="1"/>
  <c r="AN153" i="1" s="1"/>
  <c r="AM237" i="1"/>
  <c r="AN237" i="1" s="1"/>
  <c r="BT241" i="1"/>
  <c r="BU241" i="1" s="1"/>
  <c r="AM398" i="1"/>
  <c r="AN398" i="1" s="1"/>
  <c r="BT529" i="1"/>
  <c r="BU529" i="1" s="1"/>
  <c r="AM553" i="1"/>
  <c r="AN553" i="1" s="1"/>
  <c r="AM16" i="1"/>
  <c r="AN16" i="1" s="1"/>
  <c r="BT37" i="1"/>
  <c r="BU37" i="1" s="1"/>
  <c r="BT41" i="1"/>
  <c r="BU41" i="1" s="1"/>
  <c r="AM70" i="1"/>
  <c r="AN70" i="1" s="1"/>
  <c r="AM81" i="1"/>
  <c r="AN81" i="1" s="1"/>
  <c r="AM88" i="1"/>
  <c r="AN88" i="1" s="1"/>
  <c r="BT103" i="1"/>
  <c r="BU103" i="1" s="1"/>
  <c r="AM105" i="1"/>
  <c r="AN105" i="1" s="1"/>
  <c r="AM134" i="1"/>
  <c r="AN134" i="1" s="1"/>
  <c r="BT149" i="1"/>
  <c r="BU149" i="1" s="1"/>
  <c r="BT152" i="1"/>
  <c r="BU152" i="1" s="1"/>
  <c r="BT157" i="1"/>
  <c r="BU157" i="1" s="1"/>
  <c r="BT159" i="1"/>
  <c r="BU159" i="1" s="1"/>
  <c r="AM162" i="1"/>
  <c r="AN162" i="1" s="1"/>
  <c r="BT163" i="1"/>
  <c r="BU163" i="1" s="1"/>
  <c r="AM184" i="1"/>
  <c r="BT192" i="1"/>
  <c r="BU192" i="1" s="1"/>
  <c r="BT196" i="1"/>
  <c r="BU196" i="1" s="1"/>
  <c r="AM200" i="1"/>
  <c r="AN200" i="1" s="1"/>
  <c r="AM207" i="1"/>
  <c r="AN207" i="1" s="1"/>
  <c r="AM210" i="1"/>
  <c r="AN210" i="1" s="1"/>
  <c r="AM238" i="1"/>
  <c r="AN238" i="1" s="1"/>
  <c r="AM282" i="1"/>
  <c r="AN282" i="1" s="1"/>
  <c r="AM285" i="1"/>
  <c r="AN285" i="1" s="1"/>
  <c r="BT286" i="1"/>
  <c r="BU286" i="1" s="1"/>
  <c r="AM319" i="1"/>
  <c r="AN319" i="1" s="1"/>
  <c r="BT352" i="1"/>
  <c r="BU352" i="1" s="1"/>
  <c r="AM387" i="1"/>
  <c r="AN387" i="1" s="1"/>
  <c r="AM422" i="1"/>
  <c r="AN422" i="1" s="1"/>
  <c r="BT435" i="1"/>
  <c r="BU435" i="1" s="1"/>
  <c r="AM467" i="1"/>
  <c r="AN467" i="1" s="1"/>
  <c r="BT492" i="1"/>
  <c r="BU492" i="1" s="1"/>
  <c r="AM512" i="1"/>
  <c r="AN512" i="1" s="1"/>
  <c r="AM537" i="1"/>
  <c r="AN537" i="1" s="1"/>
  <c r="AM575" i="1"/>
  <c r="AN575" i="1" s="1"/>
  <c r="AM584" i="1"/>
  <c r="AN584" i="1" s="1"/>
  <c r="AM129" i="1"/>
  <c r="AN129" i="1" s="1"/>
  <c r="BT585" i="1"/>
  <c r="AM33" i="1"/>
  <c r="AN33" i="1" s="1"/>
  <c r="BT34" i="1"/>
  <c r="BU34" i="1" s="1"/>
  <c r="AM36" i="1"/>
  <c r="AN36" i="1" s="1"/>
  <c r="AM40" i="1"/>
  <c r="AN40" i="1" s="1"/>
  <c r="AM43" i="1"/>
  <c r="BT44" i="1"/>
  <c r="BU44" i="1" s="1"/>
  <c r="BT53" i="1"/>
  <c r="BU53" i="1" s="1"/>
  <c r="BT56" i="1"/>
  <c r="BU56" i="1" s="1"/>
  <c r="AM73" i="1"/>
  <c r="AN73" i="1" s="1"/>
  <c r="AM77" i="1"/>
  <c r="AN77" i="1" s="1"/>
  <c r="BT91" i="1"/>
  <c r="BU91" i="1" s="1"/>
  <c r="AM99" i="1"/>
  <c r="AN99" i="1" s="1"/>
  <c r="BT100" i="1"/>
  <c r="BU100" i="1" s="1"/>
  <c r="AM113" i="1"/>
  <c r="AM120" i="1"/>
  <c r="AN120" i="1" s="1"/>
  <c r="BT132" i="1"/>
  <c r="BU132" i="1" s="1"/>
  <c r="AM148" i="1"/>
  <c r="AN148" i="1" s="1"/>
  <c r="AM156" i="1"/>
  <c r="AN156" i="1" s="1"/>
  <c r="AM161" i="1"/>
  <c r="AN161" i="1" s="1"/>
  <c r="BT166" i="1"/>
  <c r="BU166" i="1" s="1"/>
  <c r="BT171" i="1"/>
  <c r="BU171" i="1" s="1"/>
  <c r="BT179" i="1"/>
  <c r="BU179" i="1" s="1"/>
  <c r="AM191" i="1"/>
  <c r="AN191" i="1" s="1"/>
  <c r="BT208" i="1"/>
  <c r="BU208" i="1" s="1"/>
  <c r="AM211" i="1"/>
  <c r="AN211" i="1" s="1"/>
  <c r="BT219" i="1"/>
  <c r="BU219" i="1" s="1"/>
  <c r="AM228" i="1"/>
  <c r="BT233" i="1"/>
  <c r="BU233" i="1" s="1"/>
  <c r="BT249" i="1"/>
  <c r="BU249" i="1" s="1"/>
  <c r="BT257" i="1"/>
  <c r="BU257" i="1" s="1"/>
  <c r="AM269" i="1"/>
  <c r="AN269" i="1" s="1"/>
  <c r="AM275" i="1"/>
  <c r="AN275" i="1" s="1"/>
  <c r="AM316" i="1"/>
  <c r="AN316" i="1" s="1"/>
  <c r="AM323" i="1"/>
  <c r="AN323" i="1" s="1"/>
  <c r="BT324" i="1"/>
  <c r="BU324" i="1" s="1"/>
  <c r="BT333" i="1"/>
  <c r="BU333" i="1" s="1"/>
  <c r="BT336" i="1"/>
  <c r="BU336" i="1" s="1"/>
  <c r="AM345" i="1"/>
  <c r="AN345" i="1" s="1"/>
  <c r="AM351" i="1"/>
  <c r="AN351" i="1" s="1"/>
  <c r="AM364" i="1"/>
  <c r="AN364" i="1" s="1"/>
  <c r="BT365" i="1"/>
  <c r="BU365" i="1" s="1"/>
  <c r="BT378" i="1"/>
  <c r="BU378" i="1" s="1"/>
  <c r="BT404" i="1"/>
  <c r="BU404" i="1" s="1"/>
  <c r="BT412" i="1"/>
  <c r="BU412" i="1" s="1"/>
  <c r="AM414" i="1"/>
  <c r="AN414" i="1" s="1"/>
  <c r="BT419" i="1"/>
  <c r="BU419" i="1" s="1"/>
  <c r="BT436" i="1"/>
  <c r="BU436" i="1" s="1"/>
  <c r="AM439" i="1"/>
  <c r="AN439" i="1" s="1"/>
  <c r="BT470" i="1"/>
  <c r="BU470" i="1" s="1"/>
  <c r="AM475" i="1"/>
  <c r="AN475" i="1" s="1"/>
  <c r="AM478" i="1"/>
  <c r="AN478" i="1" s="1"/>
  <c r="BT487" i="1"/>
  <c r="BU487" i="1" s="1"/>
  <c r="AM495" i="1"/>
  <c r="AN495" i="1" s="1"/>
  <c r="BT501" i="1"/>
  <c r="BU501" i="1" s="1"/>
  <c r="AM503" i="1"/>
  <c r="AN503" i="1" s="1"/>
  <c r="AM526" i="1"/>
  <c r="AN526" i="1" s="1"/>
  <c r="AM534" i="1"/>
  <c r="AN534" i="1" s="1"/>
  <c r="AM547" i="1"/>
  <c r="AN547" i="1" s="1"/>
  <c r="AM555" i="1"/>
  <c r="AN555" i="1" s="1"/>
  <c r="BT561" i="1"/>
  <c r="BT566" i="1"/>
  <c r="AM569" i="1"/>
  <c r="AN569" i="1" s="1"/>
  <c r="AM585" i="1"/>
  <c r="AN585" i="1" s="1"/>
  <c r="AN80" i="1"/>
  <c r="BT136" i="1"/>
  <c r="BU136" i="1" s="1"/>
  <c r="AM102" i="1"/>
  <c r="BT110" i="1"/>
  <c r="BU110" i="1" s="1"/>
  <c r="BT119" i="1"/>
  <c r="BU119" i="1" s="1"/>
  <c r="BT170" i="1"/>
  <c r="BU170" i="1" s="1"/>
  <c r="BT205" i="1"/>
  <c r="BU205" i="1" s="1"/>
  <c r="AM217" i="1"/>
  <c r="BT123" i="1"/>
  <c r="BU123" i="1" s="1"/>
  <c r="AM136" i="1"/>
  <c r="BT134" i="1"/>
  <c r="BU134" i="1" s="1"/>
  <c r="BT140" i="1"/>
  <c r="BU140" i="1" s="1"/>
  <c r="BT144" i="1"/>
  <c r="BU144" i="1" s="1"/>
  <c r="BT181" i="1"/>
  <c r="BU181" i="1" s="1"/>
  <c r="BT194" i="1"/>
  <c r="BU194" i="1" s="1"/>
  <c r="AM196" i="1"/>
  <c r="AM103" i="1"/>
  <c r="AM110" i="1"/>
  <c r="BT209" i="1"/>
  <c r="BU209" i="1" s="1"/>
  <c r="AM214" i="1"/>
  <c r="BT101" i="1"/>
  <c r="BU101" i="1" s="1"/>
  <c r="AM107" i="1"/>
  <c r="BT114" i="1"/>
  <c r="BU114" i="1" s="1"/>
  <c r="BT124" i="1"/>
  <c r="BU124" i="1" s="1"/>
  <c r="AM150" i="1"/>
  <c r="BT167" i="1"/>
  <c r="BU167" i="1" s="1"/>
  <c r="BT191" i="1"/>
  <c r="BU191" i="1" s="1"/>
  <c r="BT216" i="1"/>
  <c r="BU216" i="1" s="1"/>
  <c r="AM123" i="1"/>
  <c r="BT127" i="1"/>
  <c r="BU127" i="1" s="1"/>
  <c r="BT148" i="1"/>
  <c r="BU148" i="1" s="1"/>
  <c r="AM163" i="1"/>
  <c r="AM174" i="1"/>
  <c r="AM187" i="1"/>
  <c r="BT200" i="1"/>
  <c r="BU200" i="1" s="1"/>
  <c r="BT135" i="1"/>
  <c r="BU135" i="1" s="1"/>
  <c r="AM140" i="1"/>
  <c r="AM144" i="1"/>
  <c r="AM154" i="1"/>
  <c r="BT156" i="1"/>
  <c r="BU156" i="1" s="1"/>
  <c r="AM178" i="1"/>
  <c r="BT195" i="1"/>
  <c r="BU195" i="1" s="1"/>
  <c r="BT99" i="1"/>
  <c r="BU99" i="1" s="1"/>
  <c r="BT102" i="1"/>
  <c r="BU102" i="1" s="1"/>
  <c r="BT105" i="1"/>
  <c r="BU105" i="1" s="1"/>
  <c r="BT109" i="1"/>
  <c r="BU109" i="1" s="1"/>
  <c r="AM131" i="1"/>
  <c r="AM206" i="1"/>
  <c r="BT210" i="1"/>
  <c r="BU210" i="1" s="1"/>
  <c r="BT217" i="1"/>
  <c r="BU217" i="1" s="1"/>
  <c r="BT222" i="1"/>
  <c r="BU222" i="1" s="1"/>
  <c r="AM224" i="1"/>
  <c r="AM240" i="1"/>
  <c r="AM293" i="1"/>
  <c r="BT302" i="1"/>
  <c r="BU302" i="1" s="1"/>
  <c r="AM235" i="1"/>
  <c r="AM268" i="1"/>
  <c r="AM286" i="1"/>
  <c r="BT295" i="1"/>
  <c r="BU295" i="1" s="1"/>
  <c r="BT278" i="1"/>
  <c r="BU278" i="1" s="1"/>
  <c r="AM277" i="1"/>
  <c r="BT284" i="1"/>
  <c r="BU284" i="1" s="1"/>
  <c r="BT242" i="1"/>
  <c r="BT248" i="1"/>
  <c r="BU248" i="1" s="1"/>
  <c r="AM252" i="1"/>
  <c r="AM256" i="1"/>
  <c r="BT267" i="1"/>
  <c r="BU267" i="1" s="1"/>
  <c r="AM272" i="1"/>
  <c r="BT273" i="1"/>
  <c r="BU273" i="1" s="1"/>
  <c r="BT300" i="1"/>
  <c r="BU300" i="1" s="1"/>
  <c r="AN313" i="1"/>
  <c r="AM231" i="1"/>
  <c r="BT234" i="1"/>
  <c r="BU234" i="1" s="1"/>
  <c r="AM236" i="1"/>
  <c r="AM244" i="1"/>
  <c r="AM247" i="1"/>
  <c r="AM261" i="1"/>
  <c r="AM264" i="1"/>
  <c r="BT285" i="1"/>
  <c r="BU285" i="1" s="1"/>
  <c r="AM291" i="1"/>
  <c r="BT292" i="1"/>
  <c r="BU292" i="1" s="1"/>
  <c r="AM306" i="1"/>
  <c r="AM317" i="1"/>
  <c r="BT221" i="1"/>
  <c r="BU221" i="1" s="1"/>
  <c r="AM248" i="1"/>
  <c r="AM253" i="1"/>
  <c r="BT254" i="1"/>
  <c r="BU254" i="1" s="1"/>
  <c r="AM278" i="1"/>
  <c r="AM348" i="1"/>
  <c r="AM216" i="1"/>
  <c r="AM226" i="1"/>
  <c r="BT227" i="1"/>
  <c r="BU227" i="1" s="1"/>
  <c r="BT271" i="1"/>
  <c r="BU271" i="1" s="1"/>
  <c r="BT276" i="1"/>
  <c r="BU276" i="1" s="1"/>
  <c r="AM287" i="1"/>
  <c r="AM292" i="1"/>
  <c r="AM295" i="1"/>
  <c r="BT296" i="1"/>
  <c r="BU296" i="1" s="1"/>
  <c r="BT301" i="1"/>
  <c r="BU301" i="1" s="1"/>
  <c r="AM314" i="1"/>
  <c r="BT318" i="1"/>
  <c r="BU318" i="1" s="1"/>
  <c r="AM229" i="1"/>
  <c r="BT246" i="1"/>
  <c r="BT251" i="1"/>
  <c r="BU251" i="1" s="1"/>
  <c r="AM273" i="1"/>
  <c r="AM300" i="1"/>
  <c r="BT215" i="1"/>
  <c r="BU215" i="1" s="1"/>
  <c r="BT235" i="1"/>
  <c r="BU235" i="1" s="1"/>
  <c r="AM239" i="1"/>
  <c r="AM245" i="1"/>
  <c r="BT255" i="1"/>
  <c r="BU255" i="1" s="1"/>
  <c r="AM259" i="1"/>
  <c r="BT260" i="1"/>
  <c r="BU260" i="1" s="1"/>
  <c r="BT268" i="1"/>
  <c r="BU268" i="1" s="1"/>
  <c r="BT277" i="1"/>
  <c r="BU277" i="1" s="1"/>
  <c r="BT280" i="1"/>
  <c r="BU280" i="1" s="1"/>
  <c r="BT290" i="1"/>
  <c r="BU290" i="1" s="1"/>
  <c r="AM296" i="1"/>
  <c r="AM234" i="1"/>
  <c r="BT243" i="1"/>
  <c r="BU243" i="1" s="1"/>
  <c r="BT252" i="1"/>
  <c r="BU252" i="1" s="1"/>
  <c r="BT263" i="1"/>
  <c r="BU263" i="1" s="1"/>
  <c r="AM279" i="1"/>
  <c r="BT305" i="1"/>
  <c r="BU305" i="1" s="1"/>
  <c r="BT308" i="1"/>
  <c r="BU308" i="1" s="1"/>
  <c r="BT317" i="1"/>
  <c r="BU317" i="1" s="1"/>
  <c r="BT341" i="1"/>
  <c r="BU341" i="1" s="1"/>
  <c r="BT402" i="1"/>
  <c r="BU402" i="1" s="1"/>
  <c r="BT494" i="1"/>
  <c r="BU494" i="1" s="1"/>
  <c r="BT321" i="1"/>
  <c r="BU321" i="1" s="1"/>
  <c r="BT325" i="1"/>
  <c r="BU325" i="1" s="1"/>
  <c r="BT327" i="1"/>
  <c r="BU327" i="1" s="1"/>
  <c r="AM336" i="1"/>
  <c r="AM361" i="1"/>
  <c r="BT368" i="1"/>
  <c r="BU368" i="1" s="1"/>
  <c r="AM334" i="1"/>
  <c r="AM343" i="1"/>
  <c r="BT346" i="1"/>
  <c r="BU346" i="1" s="1"/>
  <c r="AM370" i="1"/>
  <c r="BT394" i="1"/>
  <c r="BU394" i="1" s="1"/>
  <c r="AM407" i="1"/>
  <c r="AM412" i="1"/>
  <c r="BT489" i="1"/>
  <c r="BU489" i="1" s="1"/>
  <c r="AM309" i="1"/>
  <c r="AM332" i="1"/>
  <c r="BT335" i="1"/>
  <c r="BU335" i="1" s="1"/>
  <c r="BT337" i="1"/>
  <c r="BU337" i="1" s="1"/>
  <c r="BT350" i="1"/>
  <c r="BU350" i="1" s="1"/>
  <c r="AM352" i="1"/>
  <c r="AM402" i="1"/>
  <c r="BT518" i="1"/>
  <c r="BU518" i="1" s="1"/>
  <c r="BT313" i="1"/>
  <c r="BU313" i="1" s="1"/>
  <c r="AM339" i="1"/>
  <c r="AM346" i="1"/>
  <c r="AM356" i="1"/>
  <c r="AM365" i="1"/>
  <c r="AM382" i="1"/>
  <c r="AM390" i="1"/>
  <c r="BT391" i="1"/>
  <c r="BU391" i="1" s="1"/>
  <c r="BT405" i="1"/>
  <c r="BU405" i="1" s="1"/>
  <c r="BT410" i="1"/>
  <c r="BU410" i="1" s="1"/>
  <c r="AM487" i="1"/>
  <c r="BT316" i="1"/>
  <c r="BU316" i="1" s="1"/>
  <c r="AM341" i="1"/>
  <c r="AM350" i="1"/>
  <c r="BT360" i="1"/>
  <c r="BU360" i="1" s="1"/>
  <c r="AM415" i="1"/>
  <c r="AM327" i="1"/>
  <c r="BT331" i="1"/>
  <c r="BU331" i="1" s="1"/>
  <c r="BT342" i="1"/>
  <c r="BU342" i="1" s="1"/>
  <c r="AM362" i="1"/>
  <c r="AM368" i="1"/>
  <c r="BT369" i="1"/>
  <c r="BU369" i="1" s="1"/>
  <c r="AM385" i="1"/>
  <c r="BT397" i="1"/>
  <c r="BU397" i="1" s="1"/>
  <c r="AM574" i="1"/>
  <c r="AM333" i="1"/>
  <c r="AM335" i="1"/>
  <c r="AM344" i="1"/>
  <c r="BT349" i="1"/>
  <c r="BU349" i="1" s="1"/>
  <c r="BT351" i="1"/>
  <c r="BU351" i="1" s="1"/>
  <c r="BT355" i="1"/>
  <c r="BU355" i="1" s="1"/>
  <c r="AM357" i="1"/>
  <c r="BT374" i="1"/>
  <c r="BU374" i="1" s="1"/>
  <c r="AM379" i="1"/>
  <c r="BT381" i="1"/>
  <c r="BU381" i="1" s="1"/>
  <c r="AM391" i="1"/>
  <c r="BT411" i="1"/>
  <c r="BU411" i="1" s="1"/>
  <c r="BT414" i="1"/>
  <c r="BU414" i="1" s="1"/>
  <c r="BT328" i="1"/>
  <c r="BU328" i="1" s="1"/>
  <c r="AM331" i="1"/>
  <c r="AM337" i="1"/>
  <c r="BT340" i="1"/>
  <c r="BU340" i="1" s="1"/>
  <c r="AM353" i="1"/>
  <c r="BT358" i="1"/>
  <c r="BT364" i="1"/>
  <c r="BU364" i="1" s="1"/>
  <c r="AM373" i="1"/>
  <c r="AM386" i="1"/>
  <c r="BT389" i="1"/>
  <c r="BU389" i="1" s="1"/>
  <c r="AM399" i="1"/>
  <c r="AM403" i="1"/>
  <c r="AM427" i="1"/>
  <c r="AM504" i="1"/>
  <c r="AM318" i="1"/>
  <c r="BT326" i="1"/>
  <c r="BU326" i="1" s="1"/>
  <c r="AM366" i="1"/>
  <c r="BT367" i="1"/>
  <c r="BU367" i="1" s="1"/>
  <c r="AM369" i="1"/>
  <c r="BT377" i="1"/>
  <c r="BU377" i="1" s="1"/>
  <c r="BT384" i="1"/>
  <c r="BU384" i="1" s="1"/>
  <c r="AM394" i="1"/>
  <c r="AM312" i="1"/>
  <c r="AM322" i="1"/>
  <c r="AM324" i="1"/>
  <c r="AM328" i="1"/>
  <c r="BT332" i="1"/>
  <c r="BU332" i="1" s="1"/>
  <c r="AM340" i="1"/>
  <c r="AM360" i="1"/>
  <c r="BT361" i="1"/>
  <c r="BU361" i="1" s="1"/>
  <c r="BT528" i="1"/>
  <c r="BU528" i="1" s="1"/>
  <c r="AM445" i="1"/>
  <c r="AM451" i="1"/>
  <c r="AM457" i="1"/>
  <c r="BT458" i="1"/>
  <c r="BU458" i="1" s="1"/>
  <c r="AM468" i="1"/>
  <c r="AM473" i="1"/>
  <c r="AM494" i="1"/>
  <c r="BT507" i="1"/>
  <c r="BU507" i="1" s="1"/>
  <c r="AM509" i="1"/>
  <c r="AN530" i="1"/>
  <c r="AM538" i="1"/>
  <c r="AN538" i="1" s="1"/>
  <c r="BT546" i="1"/>
  <c r="AM549" i="1"/>
  <c r="AN549" i="1" s="1"/>
  <c r="AM556" i="1"/>
  <c r="AM564" i="1"/>
  <c r="AN564" i="1" s="1"/>
  <c r="AM416" i="1"/>
  <c r="BT437" i="1"/>
  <c r="BU437" i="1" s="1"/>
  <c r="AM476" i="1"/>
  <c r="BT477" i="1"/>
  <c r="BU477" i="1" s="1"/>
  <c r="BT483" i="1"/>
  <c r="BU483" i="1" s="1"/>
  <c r="AM491" i="1"/>
  <c r="BT497" i="1"/>
  <c r="BU497" i="1" s="1"/>
  <c r="AM499" i="1"/>
  <c r="BT502" i="1"/>
  <c r="BU502" i="1" s="1"/>
  <c r="AM528" i="1"/>
  <c r="AM531" i="1"/>
  <c r="BT535" i="1"/>
  <c r="BU535" i="1" s="1"/>
  <c r="AM550" i="1"/>
  <c r="AN550" i="1" s="1"/>
  <c r="BT553" i="1"/>
  <c r="BT560" i="1"/>
  <c r="BT571" i="1"/>
  <c r="BT577" i="1"/>
  <c r="AM581" i="1"/>
  <c r="BT584" i="1"/>
  <c r="BT434" i="1"/>
  <c r="BU434" i="1" s="1"/>
  <c r="AM442" i="1"/>
  <c r="BT449" i="1"/>
  <c r="BU449" i="1" s="1"/>
  <c r="BT466" i="1"/>
  <c r="BU466" i="1" s="1"/>
  <c r="AM482" i="1"/>
  <c r="BT513" i="1"/>
  <c r="BU513" i="1" s="1"/>
  <c r="AM518" i="1"/>
  <c r="AM545" i="1"/>
  <c r="AM588" i="1"/>
  <c r="AN588" i="1" s="1"/>
  <c r="AM418" i="1"/>
  <c r="BT426" i="1"/>
  <c r="BU426" i="1" s="1"/>
  <c r="AM430" i="1"/>
  <c r="BT471" i="1"/>
  <c r="BU471" i="1" s="1"/>
  <c r="BT480" i="1"/>
  <c r="BU480" i="1" s="1"/>
  <c r="AM485" i="1"/>
  <c r="BT486" i="1"/>
  <c r="BU486" i="1" s="1"/>
  <c r="AM523" i="1"/>
  <c r="AM552" i="1"/>
  <c r="AN552" i="1" s="1"/>
  <c r="AM559" i="1"/>
  <c r="AN559" i="1" s="1"/>
  <c r="AM570" i="1"/>
  <c r="AN570" i="1" s="1"/>
  <c r="AM425" i="1"/>
  <c r="BT456" i="1"/>
  <c r="BU456" i="1" s="1"/>
  <c r="BT461" i="1"/>
  <c r="BU461" i="1" s="1"/>
  <c r="BT516" i="1"/>
  <c r="BU516" i="1" s="1"/>
  <c r="BT521" i="1"/>
  <c r="BU521" i="1" s="1"/>
  <c r="BT526" i="1"/>
  <c r="BU526" i="1" s="1"/>
  <c r="BT567" i="1"/>
  <c r="BT573" i="1"/>
  <c r="AM576" i="1"/>
  <c r="AM583" i="1"/>
  <c r="AM426" i="1"/>
  <c r="AM449" i="1"/>
  <c r="AM466" i="1"/>
  <c r="AM477" i="1"/>
  <c r="BT490" i="1"/>
  <c r="BU490" i="1" s="1"/>
  <c r="BT498" i="1"/>
  <c r="BU498" i="1" s="1"/>
  <c r="AM500" i="1"/>
  <c r="AM505" i="1"/>
  <c r="BT522" i="1"/>
  <c r="BU522" i="1" s="1"/>
  <c r="BT527" i="1"/>
  <c r="BU527" i="1" s="1"/>
  <c r="AM535" i="1"/>
  <c r="BT555" i="1"/>
  <c r="AM566" i="1"/>
  <c r="AN566" i="1" s="1"/>
  <c r="BT579" i="1"/>
  <c r="BT586" i="1"/>
  <c r="BT429" i="1"/>
  <c r="BU429" i="1" s="1"/>
  <c r="AM431" i="1"/>
  <c r="AM434" i="1"/>
  <c r="AM443" i="1"/>
  <c r="BT472" i="1"/>
  <c r="BU472" i="1" s="1"/>
  <c r="BT475" i="1"/>
  <c r="BU475" i="1" s="1"/>
  <c r="AM480" i="1"/>
  <c r="BT481" i="1"/>
  <c r="BU481" i="1" s="1"/>
  <c r="AM489" i="1"/>
  <c r="AM513" i="1"/>
  <c r="BT544" i="1"/>
  <c r="BT548" i="1"/>
  <c r="BT563" i="1"/>
  <c r="AM577" i="1"/>
  <c r="AN577" i="1" s="1"/>
  <c r="BT580" i="1"/>
  <c r="AM590" i="1"/>
  <c r="AN590" i="1" s="1"/>
  <c r="BT441" i="1"/>
  <c r="BU441" i="1" s="1"/>
  <c r="AM481" i="1"/>
  <c r="BT484" i="1"/>
  <c r="BU484" i="1" s="1"/>
  <c r="AM486" i="1"/>
  <c r="BT503" i="1"/>
  <c r="BU503" i="1" s="1"/>
  <c r="AM519" i="1"/>
  <c r="AM524" i="1"/>
  <c r="AM529" i="1"/>
  <c r="AM536" i="1"/>
  <c r="BT539" i="1"/>
  <c r="BT550" i="1"/>
  <c r="AM554" i="1"/>
  <c r="AN554" i="1" s="1"/>
  <c r="AM561" i="1"/>
  <c r="AN561" i="1" s="1"/>
  <c r="AN514" i="1"/>
  <c r="BT587" i="1"/>
  <c r="BT425" i="1"/>
  <c r="BU425" i="1" s="1"/>
  <c r="AM438" i="1"/>
  <c r="BT476" i="1"/>
  <c r="BU476" i="1" s="1"/>
  <c r="BT479" i="1"/>
  <c r="BU479" i="1" s="1"/>
  <c r="AM498" i="1"/>
  <c r="BT499" i="1"/>
  <c r="BU499" i="1" s="1"/>
  <c r="BT504" i="1"/>
  <c r="BU504" i="1" s="1"/>
  <c r="BT540" i="1"/>
  <c r="BT542" i="1"/>
  <c r="BT558" i="1"/>
  <c r="AM562" i="1"/>
  <c r="AM579" i="1"/>
  <c r="AN579" i="1" s="1"/>
  <c r="BT582" i="1"/>
  <c r="AM586" i="1"/>
  <c r="AN586" i="1" s="1"/>
  <c r="BT589" i="1"/>
  <c r="BX578" i="1" l="1"/>
  <c r="BY578" i="1" s="1"/>
  <c r="BX94" i="1"/>
  <c r="BY94" i="1" s="1"/>
  <c r="BX86" i="1"/>
  <c r="BY86" i="1" s="1"/>
  <c r="BX560" i="1"/>
  <c r="BY560" i="1" s="1"/>
  <c r="BX558" i="1"/>
  <c r="BY558" i="1" s="1"/>
  <c r="BX525" i="1"/>
  <c r="BY525" i="1" s="1"/>
  <c r="BX575" i="1"/>
  <c r="BY575" i="1" s="1"/>
  <c r="BX465" i="1"/>
  <c r="BY465" i="1" s="1"/>
  <c r="BX383" i="1"/>
  <c r="BY383" i="1" s="1"/>
  <c r="BX539" i="1"/>
  <c r="BY539" i="1" s="1"/>
  <c r="BX275" i="1"/>
  <c r="BY275" i="1" s="1"/>
  <c r="BX175" i="1"/>
  <c r="BY175" i="1" s="1"/>
  <c r="BX545" i="1"/>
  <c r="BY545" i="1" s="1"/>
  <c r="AN545" i="1"/>
  <c r="BX556" i="1"/>
  <c r="BY556" i="1" s="1"/>
  <c r="AN556" i="1"/>
  <c r="BX583" i="1"/>
  <c r="BY583" i="1" s="1"/>
  <c r="AN583" i="1"/>
  <c r="BX581" i="1"/>
  <c r="BY581" i="1" s="1"/>
  <c r="AN581" i="1"/>
  <c r="BX294" i="1"/>
  <c r="BY294" i="1" s="1"/>
  <c r="BX67" i="1"/>
  <c r="BY67" i="1" s="1"/>
  <c r="BX43" i="1"/>
  <c r="BY43" i="1" s="1"/>
  <c r="BX565" i="1"/>
  <c r="BY565" i="1" s="1"/>
  <c r="BX21" i="1"/>
  <c r="BY21" i="1" s="1"/>
  <c r="BX562" i="1"/>
  <c r="BY562" i="1" s="1"/>
  <c r="AN562" i="1"/>
  <c r="BX576" i="1"/>
  <c r="BY576" i="1" s="1"/>
  <c r="AN576" i="1"/>
  <c r="BX574" i="1"/>
  <c r="BY574" i="1" s="1"/>
  <c r="AN574" i="1"/>
  <c r="BX571" i="1"/>
  <c r="BY571" i="1" s="1"/>
  <c r="BX400" i="1"/>
  <c r="BY400" i="1" s="1"/>
  <c r="BX80" i="1"/>
  <c r="BY80" i="1" s="1"/>
  <c r="BX20" i="1"/>
  <c r="BY20" i="1" s="1"/>
  <c r="BX265" i="1"/>
  <c r="BY265" i="1" s="1"/>
  <c r="BX82" i="1"/>
  <c r="BY82" i="1" s="1"/>
  <c r="AN86" i="1"/>
  <c r="BX464" i="1"/>
  <c r="BY464" i="1" s="1"/>
  <c r="BX590" i="1"/>
  <c r="BY590" i="1" s="1"/>
  <c r="BX548" i="1"/>
  <c r="BY548" i="1" s="1"/>
  <c r="BX413" i="1"/>
  <c r="BY413" i="1" s="1"/>
  <c r="BX250" i="1"/>
  <c r="BY250" i="1" s="1"/>
  <c r="BU525" i="1"/>
  <c r="BX549" i="1"/>
  <c r="BY549" i="1" s="1"/>
  <c r="BX166" i="1"/>
  <c r="BY166" i="1" s="1"/>
  <c r="BX143" i="1"/>
  <c r="BY143" i="1" s="1"/>
  <c r="BX228" i="1"/>
  <c r="BY228" i="1" s="1"/>
  <c r="BX421" i="1"/>
  <c r="BY421" i="1" s="1"/>
  <c r="BX541" i="1"/>
  <c r="BY541" i="1" s="1"/>
  <c r="BX462" i="1"/>
  <c r="BY462" i="1" s="1"/>
  <c r="BX106" i="1"/>
  <c r="BY106" i="1" s="1"/>
  <c r="BX65" i="1"/>
  <c r="BY65" i="1" s="1"/>
  <c r="BX14" i="1"/>
  <c r="BY14" i="1" s="1"/>
  <c r="BX197" i="1"/>
  <c r="BY197" i="1" s="1"/>
  <c r="BX589" i="1"/>
  <c r="BY589" i="1" s="1"/>
  <c r="BX232" i="1"/>
  <c r="BY232" i="1" s="1"/>
  <c r="BX199" i="1"/>
  <c r="BY199" i="1" s="1"/>
  <c r="AN94" i="1"/>
  <c r="BX68" i="1"/>
  <c r="BY68" i="1" s="1"/>
  <c r="BX189" i="1"/>
  <c r="BY189" i="1" s="1"/>
  <c r="BX398" i="1"/>
  <c r="BY398" i="1" s="1"/>
  <c r="BX15" i="1"/>
  <c r="BY15" i="1" s="1"/>
  <c r="BX569" i="1"/>
  <c r="BY569" i="1" s="1"/>
  <c r="BX553" i="1"/>
  <c r="BY553" i="1" s="1"/>
  <c r="BX91" i="1"/>
  <c r="BY91" i="1" s="1"/>
  <c r="BX61" i="1"/>
  <c r="BY61" i="1" s="1"/>
  <c r="BX463" i="1"/>
  <c r="BY463" i="1" s="1"/>
  <c r="AN228" i="1"/>
  <c r="BX137" i="1"/>
  <c r="BY137" i="1" s="1"/>
  <c r="BX139" i="1"/>
  <c r="BY139" i="1" s="1"/>
  <c r="BX155" i="1"/>
  <c r="BY155" i="1" s="1"/>
  <c r="BX122" i="1"/>
  <c r="BY122" i="1" s="1"/>
  <c r="BX201" i="1"/>
  <c r="BY201" i="1" s="1"/>
  <c r="BX108" i="1"/>
  <c r="BY108" i="1" s="1"/>
  <c r="AN21" i="1"/>
  <c r="BX570" i="1"/>
  <c r="BY570" i="1" s="1"/>
  <c r="BX338" i="1"/>
  <c r="BY338" i="1" s="1"/>
  <c r="BX185" i="1"/>
  <c r="BY185" i="1" s="1"/>
  <c r="BX113" i="1"/>
  <c r="BY113" i="1" s="1"/>
  <c r="BX446" i="1"/>
  <c r="BY446" i="1" s="1"/>
  <c r="BX458" i="1"/>
  <c r="BY458" i="1" s="1"/>
  <c r="BX422" i="1"/>
  <c r="BY422" i="1" s="1"/>
  <c r="BX424" i="1"/>
  <c r="BY424" i="1" s="1"/>
  <c r="AN383" i="1"/>
  <c r="BX230" i="1"/>
  <c r="BY230" i="1" s="1"/>
  <c r="AN197" i="1"/>
  <c r="BX83" i="1"/>
  <c r="BY83" i="1" s="1"/>
  <c r="BX533" i="1"/>
  <c r="BY533" i="1" s="1"/>
  <c r="BX511" i="1"/>
  <c r="BY511" i="1" s="1"/>
  <c r="BX276" i="1"/>
  <c r="BY276" i="1" s="1"/>
  <c r="BX347" i="1"/>
  <c r="BY347" i="1" s="1"/>
  <c r="BX192" i="1"/>
  <c r="BY192" i="1" s="1"/>
  <c r="BX31" i="1"/>
  <c r="BY31" i="1" s="1"/>
  <c r="BX258" i="1"/>
  <c r="BY258" i="1" s="1"/>
  <c r="BX180" i="1"/>
  <c r="BY180" i="1" s="1"/>
  <c r="BX237" i="1"/>
  <c r="BY237" i="1" s="1"/>
  <c r="BX460" i="1"/>
  <c r="BY460" i="1" s="1"/>
  <c r="AN68" i="1"/>
  <c r="BX75" i="1"/>
  <c r="BY75" i="1" s="1"/>
  <c r="BX567" i="1"/>
  <c r="BY567" i="1" s="1"/>
  <c r="AN446" i="1"/>
  <c r="BX564" i="1"/>
  <c r="BY564" i="1" s="1"/>
  <c r="BX538" i="1"/>
  <c r="BY538" i="1" s="1"/>
  <c r="BX363" i="1"/>
  <c r="BY363" i="1" s="1"/>
  <c r="BX203" i="1"/>
  <c r="BY203" i="1" s="1"/>
  <c r="BX156" i="1"/>
  <c r="BY156" i="1" s="1"/>
  <c r="AN175" i="1"/>
  <c r="BX152" i="1"/>
  <c r="BY152" i="1" s="1"/>
  <c r="BX153" i="1"/>
  <c r="BY153" i="1" s="1"/>
  <c r="AN172" i="1"/>
  <c r="BX141" i="1"/>
  <c r="BY141" i="1" s="1"/>
  <c r="BX26" i="1"/>
  <c r="BY26" i="1" s="1"/>
  <c r="BX19" i="1"/>
  <c r="BY19" i="1" s="1"/>
  <c r="BX22" i="1"/>
  <c r="BY22" i="1" s="1"/>
  <c r="BX28" i="1"/>
  <c r="BY28" i="1" s="1"/>
  <c r="AN75" i="1"/>
  <c r="BX24" i="1"/>
  <c r="BY24" i="1" s="1"/>
  <c r="BX573" i="1"/>
  <c r="BY573" i="1" s="1"/>
  <c r="BX299" i="1"/>
  <c r="BY299" i="1" s="1"/>
  <c r="BX159" i="1"/>
  <c r="BY159" i="1" s="1"/>
  <c r="BX90" i="1"/>
  <c r="BY90" i="1" s="1"/>
  <c r="BX188" i="1"/>
  <c r="BY188" i="1" s="1"/>
  <c r="BX551" i="1"/>
  <c r="BY551" i="1" s="1"/>
  <c r="BX52" i="1"/>
  <c r="BY52" i="1" s="1"/>
  <c r="BX580" i="1"/>
  <c r="BY580" i="1" s="1"/>
  <c r="BX544" i="1"/>
  <c r="BY544" i="1" s="1"/>
  <c r="BX419" i="1"/>
  <c r="BY419" i="1" s="1"/>
  <c r="BX492" i="1"/>
  <c r="BY492" i="1" s="1"/>
  <c r="BX552" i="1"/>
  <c r="BY552" i="1" s="1"/>
  <c r="BX397" i="1"/>
  <c r="BY397" i="1" s="1"/>
  <c r="BX408" i="1"/>
  <c r="BY408" i="1" s="1"/>
  <c r="BX289" i="1"/>
  <c r="BY289" i="1" s="1"/>
  <c r="BX170" i="1"/>
  <c r="BY170" i="1" s="1"/>
  <c r="BX130" i="1"/>
  <c r="BY130" i="1" s="1"/>
  <c r="AN43" i="1"/>
  <c r="BX23" i="1"/>
  <c r="BY23" i="1" s="1"/>
  <c r="BX74" i="1"/>
  <c r="BY74" i="1" s="1"/>
  <c r="BX18" i="1"/>
  <c r="BY18" i="1" s="1"/>
  <c r="BX95" i="1"/>
  <c r="BY95" i="1" s="1"/>
  <c r="BX35" i="1"/>
  <c r="BY35" i="1" s="1"/>
  <c r="BX179" i="1"/>
  <c r="BY179" i="1" s="1"/>
  <c r="BX164" i="1"/>
  <c r="BY164" i="1" s="1"/>
  <c r="BX59" i="1"/>
  <c r="BY59" i="1" s="1"/>
  <c r="BX69" i="1"/>
  <c r="BY69" i="1" s="1"/>
  <c r="BX435" i="1"/>
  <c r="BY435" i="1" s="1"/>
  <c r="AN180" i="1"/>
  <c r="BX36" i="1"/>
  <c r="BY36" i="1" s="1"/>
  <c r="BX54" i="1"/>
  <c r="BY54" i="1" s="1"/>
  <c r="BX48" i="1"/>
  <c r="BY48" i="1" s="1"/>
  <c r="BX559" i="1"/>
  <c r="BY559" i="1" s="1"/>
  <c r="BX534" i="1"/>
  <c r="BY534" i="1" s="1"/>
  <c r="BX297" i="1"/>
  <c r="BY297" i="1" s="1"/>
  <c r="BX269" i="1"/>
  <c r="BY269" i="1" s="1"/>
  <c r="AN52" i="1"/>
  <c r="AN35" i="1"/>
  <c r="BX120" i="1"/>
  <c r="BY120" i="1" s="1"/>
  <c r="BX508" i="1"/>
  <c r="BY508" i="1" s="1"/>
  <c r="BX488" i="1"/>
  <c r="BY488" i="1" s="1"/>
  <c r="BX414" i="1"/>
  <c r="BY414" i="1" s="1"/>
  <c r="BX207" i="1"/>
  <c r="BY207" i="1" s="1"/>
  <c r="BX202" i="1"/>
  <c r="BY202" i="1" s="1"/>
  <c r="BX157" i="1"/>
  <c r="BY157" i="1" s="1"/>
  <c r="AN59" i="1"/>
  <c r="BX429" i="1"/>
  <c r="BY429" i="1" s="1"/>
  <c r="BX588" i="1"/>
  <c r="BY588" i="1" s="1"/>
  <c r="BX111" i="1"/>
  <c r="BY111" i="1" s="1"/>
  <c r="BX371" i="1"/>
  <c r="BY371" i="1" s="1"/>
  <c r="BX50" i="1"/>
  <c r="BY50" i="1" s="1"/>
  <c r="BX29" i="1"/>
  <c r="BY29" i="1" s="1"/>
  <c r="BX512" i="1"/>
  <c r="BY512" i="1" s="1"/>
  <c r="AN421" i="1"/>
  <c r="BX249" i="1"/>
  <c r="BY249" i="1" s="1"/>
  <c r="BX133" i="1"/>
  <c r="BY133" i="1" s="1"/>
  <c r="BX543" i="1"/>
  <c r="BY543" i="1" s="1"/>
  <c r="BX555" i="1"/>
  <c r="BY555" i="1" s="1"/>
  <c r="BX584" i="1"/>
  <c r="BY584" i="1" s="1"/>
  <c r="BX129" i="1"/>
  <c r="BY129" i="1" s="1"/>
  <c r="BX193" i="1"/>
  <c r="BY193" i="1" s="1"/>
  <c r="BX115" i="1"/>
  <c r="BY115" i="1" s="1"/>
  <c r="BX298" i="1"/>
  <c r="BY298" i="1" s="1"/>
  <c r="AN95" i="1"/>
  <c r="BX557" i="1"/>
  <c r="BY557" i="1" s="1"/>
  <c r="BX444" i="1"/>
  <c r="BY444" i="1" s="1"/>
  <c r="BX450" i="1"/>
  <c r="BY450" i="1" s="1"/>
  <c r="BX506" i="1"/>
  <c r="BY506" i="1" s="1"/>
  <c r="BX220" i="1"/>
  <c r="BY220" i="1" s="1"/>
  <c r="BX241" i="1"/>
  <c r="BY241" i="1" s="1"/>
  <c r="BX283" i="1"/>
  <c r="BY283" i="1" s="1"/>
  <c r="BX168" i="1"/>
  <c r="BY168" i="1" s="1"/>
  <c r="BX77" i="1"/>
  <c r="BY77" i="1" s="1"/>
  <c r="BX66" i="1"/>
  <c r="BY66" i="1" s="1"/>
  <c r="BX304" i="1"/>
  <c r="BY304" i="1" s="1"/>
  <c r="BX454" i="1"/>
  <c r="BY454" i="1" s="1"/>
  <c r="BX436" i="1"/>
  <c r="BY436" i="1" s="1"/>
  <c r="BX433" i="1"/>
  <c r="BY433" i="1" s="1"/>
  <c r="BX223" i="1"/>
  <c r="BY223" i="1" s="1"/>
  <c r="BX284" i="1"/>
  <c r="BY284" i="1" s="1"/>
  <c r="BX128" i="1"/>
  <c r="BY128" i="1" s="1"/>
  <c r="BX76" i="1"/>
  <c r="BY76" i="1" s="1"/>
  <c r="BX78" i="1"/>
  <c r="BY78" i="1" s="1"/>
  <c r="BX388" i="1"/>
  <c r="BY388" i="1" s="1"/>
  <c r="BX173" i="1"/>
  <c r="BY173" i="1" s="1"/>
  <c r="BX432" i="1"/>
  <c r="BY432" i="1" s="1"/>
  <c r="BX222" i="1"/>
  <c r="BY222" i="1" s="1"/>
  <c r="BX307" i="1"/>
  <c r="BY307" i="1" s="1"/>
  <c r="BX27" i="1"/>
  <c r="BY27" i="1" s="1"/>
  <c r="BX184" i="1"/>
  <c r="BY184" i="1" s="1"/>
  <c r="BX151" i="1"/>
  <c r="BY151" i="1" s="1"/>
  <c r="BX568" i="1"/>
  <c r="BY568" i="1" s="1"/>
  <c r="BX274" i="1"/>
  <c r="BY274" i="1" s="1"/>
  <c r="BX540" i="1"/>
  <c r="BY540" i="1" s="1"/>
  <c r="BX320" i="1"/>
  <c r="BY320" i="1" s="1"/>
  <c r="BX323" i="1"/>
  <c r="BY323" i="1" s="1"/>
  <c r="BX266" i="1"/>
  <c r="BY266" i="1" s="1"/>
  <c r="AN151" i="1"/>
  <c r="BX542" i="1"/>
  <c r="BY542" i="1" s="1"/>
  <c r="BX345" i="1"/>
  <c r="BY345" i="1" s="1"/>
  <c r="BX546" i="1"/>
  <c r="BY546" i="1" s="1"/>
  <c r="BX204" i="1"/>
  <c r="BY204" i="1" s="1"/>
  <c r="BX587" i="1"/>
  <c r="BY587" i="1" s="1"/>
  <c r="BX453" i="1"/>
  <c r="BY453" i="1" s="1"/>
  <c r="BX138" i="1"/>
  <c r="BY138" i="1" s="1"/>
  <c r="AN173" i="1"/>
  <c r="BX165" i="1"/>
  <c r="BY165" i="1" s="1"/>
  <c r="BX30" i="1"/>
  <c r="BY30" i="1" s="1"/>
  <c r="BX119" i="1"/>
  <c r="BY119" i="1" s="1"/>
  <c r="BX510" i="1"/>
  <c r="BY510" i="1" s="1"/>
  <c r="BX372" i="1"/>
  <c r="BY372" i="1" s="1"/>
  <c r="BX375" i="1"/>
  <c r="BY375" i="1" s="1"/>
  <c r="BX316" i="1"/>
  <c r="BY316" i="1" s="1"/>
  <c r="BX186" i="1"/>
  <c r="BY186" i="1" s="1"/>
  <c r="BX88" i="1"/>
  <c r="BY88" i="1" s="1"/>
  <c r="AN69" i="1"/>
  <c r="BX45" i="1"/>
  <c r="BY45" i="1" s="1"/>
  <c r="BX469" i="1"/>
  <c r="BY469" i="1" s="1"/>
  <c r="BX117" i="1"/>
  <c r="BY117" i="1" s="1"/>
  <c r="BX58" i="1"/>
  <c r="BY58" i="1" s="1"/>
  <c r="BX537" i="1"/>
  <c r="BY537" i="1" s="1"/>
  <c r="BX428" i="1"/>
  <c r="BY428" i="1" s="1"/>
  <c r="BX459" i="1"/>
  <c r="BY459" i="1" s="1"/>
  <c r="BX303" i="1"/>
  <c r="BY303" i="1" s="1"/>
  <c r="BX38" i="1"/>
  <c r="BY38" i="1" s="1"/>
  <c r="BX51" i="1"/>
  <c r="BY51" i="1" s="1"/>
  <c r="BX60" i="1"/>
  <c r="BY60" i="1" s="1"/>
  <c r="BX526" i="1"/>
  <c r="BY526" i="1" s="1"/>
  <c r="BX395" i="1"/>
  <c r="BY395" i="1" s="1"/>
  <c r="BX493" i="1"/>
  <c r="BY493" i="1" s="1"/>
  <c r="BX262" i="1"/>
  <c r="BY262" i="1" s="1"/>
  <c r="BX209" i="1"/>
  <c r="BY209" i="1" s="1"/>
  <c r="BX42" i="1"/>
  <c r="BY42" i="1" s="1"/>
  <c r="BX377" i="1"/>
  <c r="BY377" i="1" s="1"/>
  <c r="BX478" i="1"/>
  <c r="BY478" i="1" s="1"/>
  <c r="AN458" i="1"/>
  <c r="BX532" i="1"/>
  <c r="BY532" i="1" s="1"/>
  <c r="BX238" i="1"/>
  <c r="BY238" i="1" s="1"/>
  <c r="BX98" i="1"/>
  <c r="BY98" i="1" s="1"/>
  <c r="BX56" i="1"/>
  <c r="BY56" i="1" s="1"/>
  <c r="BX47" i="1"/>
  <c r="BY47" i="1" s="1"/>
  <c r="BX55" i="1"/>
  <c r="BY55" i="1" s="1"/>
  <c r="BX495" i="1"/>
  <c r="BY495" i="1" s="1"/>
  <c r="BX374" i="1"/>
  <c r="BY374" i="1" s="1"/>
  <c r="AN444" i="1"/>
  <c r="BX282" i="1"/>
  <c r="BY282" i="1" s="1"/>
  <c r="BX208" i="1"/>
  <c r="BY208" i="1" s="1"/>
  <c r="BX16" i="1"/>
  <c r="BY16" i="1" s="1"/>
  <c r="BX32" i="1"/>
  <c r="BY32" i="1" s="1"/>
  <c r="BX39" i="1"/>
  <c r="BY39" i="1" s="1"/>
  <c r="BX364" i="1"/>
  <c r="BY364" i="1" s="1"/>
  <c r="BX483" i="1"/>
  <c r="BY483" i="1" s="1"/>
  <c r="BX142" i="1"/>
  <c r="BY142" i="1" s="1"/>
  <c r="BX354" i="1"/>
  <c r="BY354" i="1" s="1"/>
  <c r="BX579" i="1"/>
  <c r="BY579" i="1" s="1"/>
  <c r="BX516" i="1"/>
  <c r="BY516" i="1" s="1"/>
  <c r="BX288" i="1"/>
  <c r="BY288" i="1" s="1"/>
  <c r="AN204" i="1"/>
  <c r="BX125" i="1"/>
  <c r="BY125" i="1" s="1"/>
  <c r="BX404" i="1"/>
  <c r="BY404" i="1" s="1"/>
  <c r="BX72" i="1"/>
  <c r="BY72" i="1" s="1"/>
  <c r="BX475" i="1"/>
  <c r="BY475" i="1" s="1"/>
  <c r="AN462" i="1"/>
  <c r="BX221" i="1"/>
  <c r="BY221" i="1" s="1"/>
  <c r="BX392" i="1"/>
  <c r="BY392" i="1" s="1"/>
  <c r="AN164" i="1"/>
  <c r="AN184" i="1"/>
  <c r="BX198" i="1"/>
  <c r="BY198" i="1" s="1"/>
  <c r="BX162" i="1"/>
  <c r="BY162" i="1" s="1"/>
  <c r="AN61" i="1"/>
  <c r="BX64" i="1"/>
  <c r="BY64" i="1" s="1"/>
  <c r="BX563" i="1"/>
  <c r="BY563" i="1" s="1"/>
  <c r="BX467" i="1"/>
  <c r="BY467" i="1" s="1"/>
  <c r="BX406" i="1"/>
  <c r="BY406" i="1" s="1"/>
  <c r="BX301" i="1"/>
  <c r="BY301" i="1" s="1"/>
  <c r="BX145" i="1"/>
  <c r="BY145" i="1" s="1"/>
  <c r="BX73" i="1"/>
  <c r="BY73" i="1" s="1"/>
  <c r="BX81" i="1"/>
  <c r="BY81" i="1" s="1"/>
  <c r="BX585" i="1"/>
  <c r="BY585" i="1" s="1"/>
  <c r="BX135" i="1"/>
  <c r="BY135" i="1" s="1"/>
  <c r="BX70" i="1"/>
  <c r="BY70" i="1" s="1"/>
  <c r="AN60" i="1"/>
  <c r="BX514" i="1"/>
  <c r="BY514" i="1" s="1"/>
  <c r="BX405" i="1"/>
  <c r="BY405" i="1" s="1"/>
  <c r="BX447" i="1"/>
  <c r="BY447" i="1" s="1"/>
  <c r="BX452" i="1"/>
  <c r="BY452" i="1" s="1"/>
  <c r="BX479" i="1"/>
  <c r="BY479" i="1" s="1"/>
  <c r="BX530" i="1"/>
  <c r="BY530" i="1" s="1"/>
  <c r="BX410" i="1"/>
  <c r="BY410" i="1" s="1"/>
  <c r="BX393" i="1"/>
  <c r="BY393" i="1" s="1"/>
  <c r="BX218" i="1"/>
  <c r="BY218" i="1" s="1"/>
  <c r="BX310" i="1"/>
  <c r="BY310" i="1" s="1"/>
  <c r="BX367" i="1"/>
  <c r="BY367" i="1" s="1"/>
  <c r="BX132" i="1"/>
  <c r="BY132" i="1" s="1"/>
  <c r="BX177" i="1"/>
  <c r="BY177" i="1" s="1"/>
  <c r="AN113" i="1"/>
  <c r="BX116" i="1"/>
  <c r="BY116" i="1" s="1"/>
  <c r="BX210" i="1"/>
  <c r="BY210" i="1" s="1"/>
  <c r="BX121" i="1"/>
  <c r="BY121" i="1" s="1"/>
  <c r="BX96" i="1"/>
  <c r="BY96" i="1" s="1"/>
  <c r="BX40" i="1"/>
  <c r="BY40" i="1" s="1"/>
  <c r="BX46" i="1"/>
  <c r="BY46" i="1" s="1"/>
  <c r="BX25" i="1"/>
  <c r="BY25" i="1" s="1"/>
  <c r="BX89" i="1"/>
  <c r="BY89" i="1" s="1"/>
  <c r="BX85" i="1"/>
  <c r="BY85" i="1" s="1"/>
  <c r="AN515" i="1"/>
  <c r="BX515" i="1"/>
  <c r="BY515" i="1" s="1"/>
  <c r="BX271" i="1"/>
  <c r="BY271" i="1" s="1"/>
  <c r="BX161" i="1"/>
  <c r="BY161" i="1" s="1"/>
  <c r="BX62" i="1"/>
  <c r="BY62" i="1" s="1"/>
  <c r="BX126" i="1"/>
  <c r="BY126" i="1" s="1"/>
  <c r="BX582" i="1"/>
  <c r="BY582" i="1" s="1"/>
  <c r="BX561" i="1"/>
  <c r="BY561" i="1" s="1"/>
  <c r="BX502" i="1"/>
  <c r="BY502" i="1" s="1"/>
  <c r="BX448" i="1"/>
  <c r="BY448" i="1" s="1"/>
  <c r="BX387" i="1"/>
  <c r="BY387" i="1" s="1"/>
  <c r="BX351" i="1"/>
  <c r="BY351" i="1" s="1"/>
  <c r="BX267" i="1"/>
  <c r="BY267" i="1" s="1"/>
  <c r="BX302" i="1"/>
  <c r="BY302" i="1" s="1"/>
  <c r="BX319" i="1"/>
  <c r="BY319" i="1" s="1"/>
  <c r="BX219" i="1"/>
  <c r="BY219" i="1" s="1"/>
  <c r="BX112" i="1"/>
  <c r="BY112" i="1" s="1"/>
  <c r="BX92" i="1"/>
  <c r="BY92" i="1" s="1"/>
  <c r="BX49" i="1"/>
  <c r="BY49" i="1" s="1"/>
  <c r="BX93" i="1"/>
  <c r="BY93" i="1" s="1"/>
  <c r="BX71" i="1"/>
  <c r="BY71" i="1" s="1"/>
  <c r="AN225" i="1"/>
  <c r="BX225" i="1"/>
  <c r="BY225" i="1" s="1"/>
  <c r="BX501" i="1"/>
  <c r="BY501" i="1" s="1"/>
  <c r="BX554" i="1"/>
  <c r="BY554" i="1" s="1"/>
  <c r="BX522" i="1"/>
  <c r="BY522" i="1" s="1"/>
  <c r="BX396" i="1"/>
  <c r="BY396" i="1" s="1"/>
  <c r="BX270" i="1"/>
  <c r="BY270" i="1" s="1"/>
  <c r="BX285" i="1"/>
  <c r="BY285" i="1" s="1"/>
  <c r="BX311" i="1"/>
  <c r="BY311" i="1" s="1"/>
  <c r="BX181" i="1"/>
  <c r="BY181" i="1" s="1"/>
  <c r="BX190" i="1"/>
  <c r="BY190" i="1" s="1"/>
  <c r="BX44" i="1"/>
  <c r="BY44" i="1" s="1"/>
  <c r="BX53" i="1"/>
  <c r="BY53" i="1" s="1"/>
  <c r="BX17" i="1"/>
  <c r="BY17" i="1" s="1"/>
  <c r="BX63" i="1"/>
  <c r="BY63" i="1" s="1"/>
  <c r="BX87" i="1"/>
  <c r="BY87" i="1" s="1"/>
  <c r="BX213" i="1"/>
  <c r="BY213" i="1" s="1"/>
  <c r="BX118" i="1"/>
  <c r="BY118" i="1" s="1"/>
  <c r="AN118" i="1"/>
  <c r="BX439" i="1"/>
  <c r="BY439" i="1" s="1"/>
  <c r="AN483" i="1"/>
  <c r="BX378" i="1"/>
  <c r="BY378" i="1" s="1"/>
  <c r="BX315" i="1"/>
  <c r="BY315" i="1" s="1"/>
  <c r="BX329" i="1"/>
  <c r="BY329" i="1" s="1"/>
  <c r="BX160" i="1"/>
  <c r="BY160" i="1" s="1"/>
  <c r="BX41" i="1"/>
  <c r="BY41" i="1" s="1"/>
  <c r="BU440" i="1"/>
  <c r="BX440" i="1"/>
  <c r="BY440" i="1" s="1"/>
  <c r="AN520" i="1"/>
  <c r="BX520" i="1"/>
  <c r="BY520" i="1" s="1"/>
  <c r="BX281" i="1"/>
  <c r="BY281" i="1" s="1"/>
  <c r="BX233" i="1"/>
  <c r="BY233" i="1" s="1"/>
  <c r="BX211" i="1"/>
  <c r="BY211" i="1" s="1"/>
  <c r="BX149" i="1"/>
  <c r="BY149" i="1" s="1"/>
  <c r="BX183" i="1"/>
  <c r="BY183" i="1" s="1"/>
  <c r="BX79" i="1"/>
  <c r="BY79" i="1" s="1"/>
  <c r="BX33" i="1"/>
  <c r="BY33" i="1" s="1"/>
  <c r="BX34" i="1"/>
  <c r="BY34" i="1" s="1"/>
  <c r="BX84" i="1"/>
  <c r="BY84" i="1" s="1"/>
  <c r="BX57" i="1"/>
  <c r="BY57" i="1" s="1"/>
  <c r="AN82" i="1"/>
  <c r="BX37" i="1"/>
  <c r="BY37" i="1" s="1"/>
  <c r="BX547" i="1"/>
  <c r="BY547" i="1" s="1"/>
  <c r="BX496" i="1"/>
  <c r="BY496" i="1" s="1"/>
  <c r="AN474" i="1"/>
  <c r="BX474" i="1"/>
  <c r="BY474" i="1" s="1"/>
  <c r="BX417" i="1"/>
  <c r="BY417" i="1" s="1"/>
  <c r="AN420" i="1"/>
  <c r="BX420" i="1"/>
  <c r="BY420" i="1" s="1"/>
  <c r="BX517" i="1"/>
  <c r="BY517" i="1" s="1"/>
  <c r="BX355" i="1"/>
  <c r="BY355" i="1" s="1"/>
  <c r="BX455" i="1"/>
  <c r="BY455" i="1" s="1"/>
  <c r="BX376" i="1"/>
  <c r="BY376" i="1" s="1"/>
  <c r="BX330" i="1"/>
  <c r="BY330" i="1" s="1"/>
  <c r="BX313" i="1"/>
  <c r="BY313" i="1" s="1"/>
  <c r="BX359" i="1"/>
  <c r="BY359" i="1" s="1"/>
  <c r="BX104" i="1"/>
  <c r="BY104" i="1" s="1"/>
  <c r="BX147" i="1"/>
  <c r="BY147" i="1" s="1"/>
  <c r="BX100" i="1"/>
  <c r="BY100" i="1" s="1"/>
  <c r="BX182" i="1"/>
  <c r="BY182" i="1" s="1"/>
  <c r="BX171" i="1"/>
  <c r="BY171" i="1" s="1"/>
  <c r="BX97" i="1"/>
  <c r="BY97" i="1" s="1"/>
  <c r="BX409" i="1"/>
  <c r="BY409" i="1" s="1"/>
  <c r="BX566" i="1"/>
  <c r="BY566" i="1" s="1"/>
  <c r="BX507" i="1"/>
  <c r="BY507" i="1" s="1"/>
  <c r="BX423" i="1"/>
  <c r="BY423" i="1" s="1"/>
  <c r="BX380" i="1"/>
  <c r="BY380" i="1" s="1"/>
  <c r="BX212" i="1"/>
  <c r="BY212" i="1" s="1"/>
  <c r="BX158" i="1"/>
  <c r="BY158" i="1" s="1"/>
  <c r="BX146" i="1"/>
  <c r="BY146" i="1" s="1"/>
  <c r="BX169" i="1"/>
  <c r="BY169" i="1" s="1"/>
  <c r="BX257" i="1"/>
  <c r="BY257" i="1" s="1"/>
  <c r="BX470" i="1"/>
  <c r="BY470" i="1" s="1"/>
  <c r="AN443" i="1"/>
  <c r="BX443" i="1"/>
  <c r="BY443" i="1" s="1"/>
  <c r="AN332" i="1"/>
  <c r="BX332" i="1"/>
  <c r="BY332" i="1" s="1"/>
  <c r="AN296" i="1"/>
  <c r="BX296" i="1"/>
  <c r="BY296" i="1" s="1"/>
  <c r="AN272" i="1"/>
  <c r="BX272" i="1"/>
  <c r="BY272" i="1" s="1"/>
  <c r="AN434" i="1"/>
  <c r="BX434" i="1"/>
  <c r="BY434" i="1" s="1"/>
  <c r="AN528" i="1"/>
  <c r="BX528" i="1"/>
  <c r="BY528" i="1" s="1"/>
  <c r="BX416" i="1"/>
  <c r="BY416" i="1" s="1"/>
  <c r="AN416" i="1"/>
  <c r="AN451" i="1"/>
  <c r="BX451" i="1"/>
  <c r="BY451" i="1" s="1"/>
  <c r="BX340" i="1"/>
  <c r="BY340" i="1" s="1"/>
  <c r="AN340" i="1"/>
  <c r="BX331" i="1"/>
  <c r="BY331" i="1" s="1"/>
  <c r="AN331" i="1"/>
  <c r="BX344" i="1"/>
  <c r="BY344" i="1" s="1"/>
  <c r="AN344" i="1"/>
  <c r="BX484" i="1"/>
  <c r="BY484" i="1" s="1"/>
  <c r="AN309" i="1"/>
  <c r="BX309" i="1"/>
  <c r="BY309" i="1" s="1"/>
  <c r="BX411" i="1"/>
  <c r="BY411" i="1" s="1"/>
  <c r="AN239" i="1"/>
  <c r="BX239" i="1"/>
  <c r="BY239" i="1" s="1"/>
  <c r="BX325" i="1"/>
  <c r="BY325" i="1" s="1"/>
  <c r="AN123" i="1"/>
  <c r="BX123" i="1"/>
  <c r="BY123" i="1" s="1"/>
  <c r="BX105" i="1"/>
  <c r="BY105" i="1" s="1"/>
  <c r="BX101" i="1"/>
  <c r="BY101" i="1" s="1"/>
  <c r="AN403" i="1"/>
  <c r="BX403" i="1"/>
  <c r="BY403" i="1" s="1"/>
  <c r="AN206" i="1"/>
  <c r="BX206" i="1"/>
  <c r="BY206" i="1" s="1"/>
  <c r="AN513" i="1"/>
  <c r="BX513" i="1"/>
  <c r="BY513" i="1" s="1"/>
  <c r="AN431" i="1"/>
  <c r="BX431" i="1"/>
  <c r="BY431" i="1" s="1"/>
  <c r="AN505" i="1"/>
  <c r="BX505" i="1"/>
  <c r="BY505" i="1" s="1"/>
  <c r="AN466" i="1"/>
  <c r="BX466" i="1"/>
  <c r="BY466" i="1" s="1"/>
  <c r="AN523" i="1"/>
  <c r="BX523" i="1"/>
  <c r="BY523" i="1" s="1"/>
  <c r="AN445" i="1"/>
  <c r="BX445" i="1"/>
  <c r="BY445" i="1" s="1"/>
  <c r="AN366" i="1"/>
  <c r="BX366" i="1"/>
  <c r="BY366" i="1" s="1"/>
  <c r="AN399" i="1"/>
  <c r="BX399" i="1"/>
  <c r="BY399" i="1" s="1"/>
  <c r="BX335" i="1"/>
  <c r="BY335" i="1" s="1"/>
  <c r="AN335" i="1"/>
  <c r="AN370" i="1"/>
  <c r="BX370" i="1"/>
  <c r="BY370" i="1" s="1"/>
  <c r="AN361" i="1"/>
  <c r="BX361" i="1"/>
  <c r="BY361" i="1" s="1"/>
  <c r="AN273" i="1"/>
  <c r="BX273" i="1"/>
  <c r="BY273" i="1" s="1"/>
  <c r="BX280" i="1"/>
  <c r="BY280" i="1" s="1"/>
  <c r="AN240" i="1"/>
  <c r="BX240" i="1"/>
  <c r="BY240" i="1" s="1"/>
  <c r="AN163" i="1"/>
  <c r="BX163" i="1"/>
  <c r="BY163" i="1" s="1"/>
  <c r="BX227" i="1"/>
  <c r="BY227" i="1" s="1"/>
  <c r="AN536" i="1"/>
  <c r="BX536" i="1"/>
  <c r="BY536" i="1" s="1"/>
  <c r="AN481" i="1"/>
  <c r="BX481" i="1"/>
  <c r="BY481" i="1" s="1"/>
  <c r="AN449" i="1"/>
  <c r="BX449" i="1"/>
  <c r="BY449" i="1" s="1"/>
  <c r="AN418" i="1"/>
  <c r="BX418" i="1"/>
  <c r="BY418" i="1" s="1"/>
  <c r="BX328" i="1"/>
  <c r="BY328" i="1" s="1"/>
  <c r="AN328" i="1"/>
  <c r="AN391" i="1"/>
  <c r="BX391" i="1"/>
  <c r="BY391" i="1" s="1"/>
  <c r="BX333" i="1"/>
  <c r="BY333" i="1" s="1"/>
  <c r="AN333" i="1"/>
  <c r="AN402" i="1"/>
  <c r="BX402" i="1"/>
  <c r="BY402" i="1" s="1"/>
  <c r="AN314" i="1"/>
  <c r="BX314" i="1"/>
  <c r="BY314" i="1" s="1"/>
  <c r="AN226" i="1"/>
  <c r="BX226" i="1"/>
  <c r="BY226" i="1" s="1"/>
  <c r="AN278" i="1"/>
  <c r="BX278" i="1"/>
  <c r="BY278" i="1" s="1"/>
  <c r="AN256" i="1"/>
  <c r="BX256" i="1"/>
  <c r="BY256" i="1" s="1"/>
  <c r="BX349" i="1"/>
  <c r="BY349" i="1" s="1"/>
  <c r="AN102" i="1"/>
  <c r="BX102" i="1"/>
  <c r="BY102" i="1" s="1"/>
  <c r="AN482" i="1"/>
  <c r="BX482" i="1"/>
  <c r="BY482" i="1" s="1"/>
  <c r="AN337" i="1"/>
  <c r="BX337" i="1"/>
  <c r="BY337" i="1" s="1"/>
  <c r="AN529" i="1"/>
  <c r="BX529" i="1"/>
  <c r="BY529" i="1" s="1"/>
  <c r="AN500" i="1"/>
  <c r="BX500" i="1"/>
  <c r="BY500" i="1" s="1"/>
  <c r="BX437" i="1"/>
  <c r="BY437" i="1" s="1"/>
  <c r="AN425" i="1"/>
  <c r="BX425" i="1"/>
  <c r="BY425" i="1" s="1"/>
  <c r="AN509" i="1"/>
  <c r="BX509" i="1"/>
  <c r="BY509" i="1" s="1"/>
  <c r="BX324" i="1"/>
  <c r="BY324" i="1" s="1"/>
  <c r="AN324" i="1"/>
  <c r="AN386" i="1"/>
  <c r="BX386" i="1"/>
  <c r="BY386" i="1" s="1"/>
  <c r="BX503" i="1"/>
  <c r="BY503" i="1" s="1"/>
  <c r="AN415" i="1"/>
  <c r="BX415" i="1"/>
  <c r="BY415" i="1" s="1"/>
  <c r="AN343" i="1"/>
  <c r="BX343" i="1"/>
  <c r="BY343" i="1" s="1"/>
  <c r="AN279" i="1"/>
  <c r="BX279" i="1"/>
  <c r="BY279" i="1" s="1"/>
  <c r="BX216" i="1"/>
  <c r="BY216" i="1" s="1"/>
  <c r="AN216" i="1"/>
  <c r="AN264" i="1"/>
  <c r="BX264" i="1"/>
  <c r="BY264" i="1" s="1"/>
  <c r="AN252" i="1"/>
  <c r="BX252" i="1"/>
  <c r="BY252" i="1" s="1"/>
  <c r="BX326" i="1"/>
  <c r="BY326" i="1" s="1"/>
  <c r="BX224" i="1"/>
  <c r="BY224" i="1" s="1"/>
  <c r="AN224" i="1"/>
  <c r="AN214" i="1"/>
  <c r="BX214" i="1"/>
  <c r="BY214" i="1" s="1"/>
  <c r="AN531" i="1"/>
  <c r="BX531" i="1"/>
  <c r="BY531" i="1" s="1"/>
  <c r="AN245" i="1"/>
  <c r="BX245" i="1"/>
  <c r="BY245" i="1" s="1"/>
  <c r="BX586" i="1"/>
  <c r="BY586" i="1" s="1"/>
  <c r="BX461" i="1"/>
  <c r="BY461" i="1" s="1"/>
  <c r="AN489" i="1"/>
  <c r="BX489" i="1"/>
  <c r="BY489" i="1" s="1"/>
  <c r="AN499" i="1"/>
  <c r="BX499" i="1"/>
  <c r="BY499" i="1" s="1"/>
  <c r="AN322" i="1"/>
  <c r="BX322" i="1"/>
  <c r="BY322" i="1" s="1"/>
  <c r="AN318" i="1"/>
  <c r="BX318" i="1"/>
  <c r="BY318" i="1" s="1"/>
  <c r="AN379" i="1"/>
  <c r="BX379" i="1"/>
  <c r="BY379" i="1" s="1"/>
  <c r="AN385" i="1"/>
  <c r="BX385" i="1"/>
  <c r="BY385" i="1" s="1"/>
  <c r="AN390" i="1"/>
  <c r="BX390" i="1"/>
  <c r="BY390" i="1" s="1"/>
  <c r="AN412" i="1"/>
  <c r="BX412" i="1"/>
  <c r="BY412" i="1" s="1"/>
  <c r="AN334" i="1"/>
  <c r="BX334" i="1"/>
  <c r="BY334" i="1" s="1"/>
  <c r="BX336" i="1"/>
  <c r="BY336" i="1" s="1"/>
  <c r="AN336" i="1"/>
  <c r="AN253" i="1"/>
  <c r="BX253" i="1"/>
  <c r="BY253" i="1" s="1"/>
  <c r="AN317" i="1"/>
  <c r="BX317" i="1"/>
  <c r="BY317" i="1" s="1"/>
  <c r="AN261" i="1"/>
  <c r="BX261" i="1"/>
  <c r="BY261" i="1" s="1"/>
  <c r="AN286" i="1"/>
  <c r="BX286" i="1"/>
  <c r="BY286" i="1" s="1"/>
  <c r="AN196" i="1"/>
  <c r="BX196" i="1"/>
  <c r="BY196" i="1" s="1"/>
  <c r="AN524" i="1"/>
  <c r="BX524" i="1"/>
  <c r="BY524" i="1" s="1"/>
  <c r="AN485" i="1"/>
  <c r="BX485" i="1"/>
  <c r="BY485" i="1" s="1"/>
  <c r="AN494" i="1"/>
  <c r="BX494" i="1"/>
  <c r="BY494" i="1" s="1"/>
  <c r="BX312" i="1"/>
  <c r="BY312" i="1" s="1"/>
  <c r="AN312" i="1"/>
  <c r="AN382" i="1"/>
  <c r="BX382" i="1"/>
  <c r="BY382" i="1" s="1"/>
  <c r="AN407" i="1"/>
  <c r="BX407" i="1"/>
  <c r="BY407" i="1" s="1"/>
  <c r="BX342" i="1"/>
  <c r="BY342" i="1" s="1"/>
  <c r="BU246" i="1"/>
  <c r="BX246" i="1"/>
  <c r="BY246" i="1" s="1"/>
  <c r="AN295" i="1"/>
  <c r="BX295" i="1"/>
  <c r="BY295" i="1" s="1"/>
  <c r="AN306" i="1"/>
  <c r="BX306" i="1"/>
  <c r="BY306" i="1" s="1"/>
  <c r="BU242" i="1"/>
  <c r="BX242" i="1"/>
  <c r="BY242" i="1" s="1"/>
  <c r="AN293" i="1"/>
  <c r="BX293" i="1"/>
  <c r="BY293" i="1" s="1"/>
  <c r="AN154" i="1"/>
  <c r="BX154" i="1"/>
  <c r="BY154" i="1" s="1"/>
  <c r="AN187" i="1"/>
  <c r="BX187" i="1"/>
  <c r="BY187" i="1" s="1"/>
  <c r="BX99" i="1"/>
  <c r="BY99" i="1" s="1"/>
  <c r="AN498" i="1"/>
  <c r="BX498" i="1"/>
  <c r="BY498" i="1" s="1"/>
  <c r="BX521" i="1"/>
  <c r="BY521" i="1" s="1"/>
  <c r="BX577" i="1"/>
  <c r="BY577" i="1" s="1"/>
  <c r="AN480" i="1"/>
  <c r="BX480" i="1"/>
  <c r="BY480" i="1" s="1"/>
  <c r="AN426" i="1"/>
  <c r="BX426" i="1"/>
  <c r="BY426" i="1" s="1"/>
  <c r="AN491" i="1"/>
  <c r="BX491" i="1"/>
  <c r="BY491" i="1" s="1"/>
  <c r="AN373" i="1"/>
  <c r="BX373" i="1"/>
  <c r="BY373" i="1" s="1"/>
  <c r="AN368" i="1"/>
  <c r="BX368" i="1"/>
  <c r="BY368" i="1" s="1"/>
  <c r="AN365" i="1"/>
  <c r="BX365" i="1"/>
  <c r="BY365" i="1" s="1"/>
  <c r="BX229" i="1"/>
  <c r="BY229" i="1" s="1"/>
  <c r="AN229" i="1"/>
  <c r="BX389" i="1"/>
  <c r="BY389" i="1" s="1"/>
  <c r="AN248" i="1"/>
  <c r="BX248" i="1"/>
  <c r="BY248" i="1" s="1"/>
  <c r="BX305" i="1"/>
  <c r="BY305" i="1" s="1"/>
  <c r="AN247" i="1"/>
  <c r="BX247" i="1"/>
  <c r="BY247" i="1" s="1"/>
  <c r="BX308" i="1"/>
  <c r="BY308" i="1" s="1"/>
  <c r="AN268" i="1"/>
  <c r="BX268" i="1"/>
  <c r="BY268" i="1" s="1"/>
  <c r="BX290" i="1"/>
  <c r="BY290" i="1" s="1"/>
  <c r="BX260" i="1"/>
  <c r="BY260" i="1" s="1"/>
  <c r="AN144" i="1"/>
  <c r="BX144" i="1"/>
  <c r="BY144" i="1" s="1"/>
  <c r="AN107" i="1"/>
  <c r="BX107" i="1"/>
  <c r="BY107" i="1" s="1"/>
  <c r="BX148" i="1"/>
  <c r="BY148" i="1" s="1"/>
  <c r="BX167" i="1"/>
  <c r="BY167" i="1" s="1"/>
  <c r="AN486" i="1"/>
  <c r="BX486" i="1"/>
  <c r="BY486" i="1" s="1"/>
  <c r="AN360" i="1"/>
  <c r="BX360" i="1"/>
  <c r="BY360" i="1" s="1"/>
  <c r="AN487" i="1"/>
  <c r="BX487" i="1"/>
  <c r="BY487" i="1" s="1"/>
  <c r="AN519" i="1"/>
  <c r="BX519" i="1"/>
  <c r="BY519" i="1" s="1"/>
  <c r="BX456" i="1"/>
  <c r="BY456" i="1" s="1"/>
  <c r="BX550" i="1"/>
  <c r="BY550" i="1" s="1"/>
  <c r="AN394" i="1"/>
  <c r="BX394" i="1"/>
  <c r="BY394" i="1" s="1"/>
  <c r="AN504" i="1"/>
  <c r="BX504" i="1"/>
  <c r="BY504" i="1" s="1"/>
  <c r="AN362" i="1"/>
  <c r="BX362" i="1"/>
  <c r="BY362" i="1" s="1"/>
  <c r="BX350" i="1"/>
  <c r="BY350" i="1" s="1"/>
  <c r="AN350" i="1"/>
  <c r="AN356" i="1"/>
  <c r="BX356" i="1"/>
  <c r="BY356" i="1" s="1"/>
  <c r="AN352" i="1"/>
  <c r="BX352" i="1"/>
  <c r="BY352" i="1" s="1"/>
  <c r="BX381" i="1"/>
  <c r="BY381" i="1" s="1"/>
  <c r="BX384" i="1"/>
  <c r="BY384" i="1" s="1"/>
  <c r="AN259" i="1"/>
  <c r="BX259" i="1"/>
  <c r="BY259" i="1" s="1"/>
  <c r="AN292" i="1"/>
  <c r="BX292" i="1"/>
  <c r="BY292" i="1" s="1"/>
  <c r="AN244" i="1"/>
  <c r="BX244" i="1"/>
  <c r="BY244" i="1" s="1"/>
  <c r="AN277" i="1"/>
  <c r="BX277" i="1"/>
  <c r="BY277" i="1" s="1"/>
  <c r="AN131" i="1"/>
  <c r="BX131" i="1"/>
  <c r="BY131" i="1" s="1"/>
  <c r="BX194" i="1"/>
  <c r="BY194" i="1" s="1"/>
  <c r="AN140" i="1"/>
  <c r="BX140" i="1"/>
  <c r="BY140" i="1" s="1"/>
  <c r="BX215" i="1"/>
  <c r="BY215" i="1" s="1"/>
  <c r="AN110" i="1"/>
  <c r="BX110" i="1"/>
  <c r="BY110" i="1" s="1"/>
  <c r="BX217" i="1"/>
  <c r="BY217" i="1" s="1"/>
  <c r="AN217" i="1"/>
  <c r="AN477" i="1"/>
  <c r="BX477" i="1"/>
  <c r="BY477" i="1" s="1"/>
  <c r="AN442" i="1"/>
  <c r="BX442" i="1"/>
  <c r="BY442" i="1" s="1"/>
  <c r="AN473" i="1"/>
  <c r="BX473" i="1"/>
  <c r="BY473" i="1" s="1"/>
  <c r="BX472" i="1"/>
  <c r="BY472" i="1" s="1"/>
  <c r="BU358" i="1"/>
  <c r="BX358" i="1"/>
  <c r="BY358" i="1" s="1"/>
  <c r="AN357" i="1"/>
  <c r="BX357" i="1"/>
  <c r="BY357" i="1" s="1"/>
  <c r="BX441" i="1"/>
  <c r="BY441" i="1" s="1"/>
  <c r="AN341" i="1"/>
  <c r="BX341" i="1"/>
  <c r="BY341" i="1" s="1"/>
  <c r="BX346" i="1"/>
  <c r="BY346" i="1" s="1"/>
  <c r="AN346" i="1"/>
  <c r="AN287" i="1"/>
  <c r="BX287" i="1"/>
  <c r="BY287" i="1" s="1"/>
  <c r="AN348" i="1"/>
  <c r="BX348" i="1"/>
  <c r="BY348" i="1" s="1"/>
  <c r="AN236" i="1"/>
  <c r="BX236" i="1"/>
  <c r="BY236" i="1" s="1"/>
  <c r="BX255" i="1"/>
  <c r="BY255" i="1" s="1"/>
  <c r="BX243" i="1"/>
  <c r="BY243" i="1" s="1"/>
  <c r="AN174" i="1"/>
  <c r="BX174" i="1"/>
  <c r="BY174" i="1" s="1"/>
  <c r="AN103" i="1"/>
  <c r="BX103" i="1"/>
  <c r="BY103" i="1" s="1"/>
  <c r="AN438" i="1"/>
  <c r="BX438" i="1"/>
  <c r="BY438" i="1" s="1"/>
  <c r="AN369" i="1"/>
  <c r="BX369" i="1"/>
  <c r="BY369" i="1" s="1"/>
  <c r="BX471" i="1"/>
  <c r="BY471" i="1" s="1"/>
  <c r="BX497" i="1"/>
  <c r="BY497" i="1" s="1"/>
  <c r="AN518" i="1"/>
  <c r="BX518" i="1"/>
  <c r="BY518" i="1" s="1"/>
  <c r="BX527" i="1"/>
  <c r="BY527" i="1" s="1"/>
  <c r="AN468" i="1"/>
  <c r="BX468" i="1"/>
  <c r="BY468" i="1" s="1"/>
  <c r="AN353" i="1"/>
  <c r="BX353" i="1"/>
  <c r="BY353" i="1" s="1"/>
  <c r="BX339" i="1"/>
  <c r="BY339" i="1" s="1"/>
  <c r="AN339" i="1"/>
  <c r="AN234" i="1"/>
  <c r="BX234" i="1"/>
  <c r="BY234" i="1" s="1"/>
  <c r="BX254" i="1"/>
  <c r="BY254" i="1" s="1"/>
  <c r="AN300" i="1"/>
  <c r="BX300" i="1"/>
  <c r="BY300" i="1" s="1"/>
  <c r="BX321" i="1"/>
  <c r="BY321" i="1" s="1"/>
  <c r="AN291" i="1"/>
  <c r="BX291" i="1"/>
  <c r="BY291" i="1" s="1"/>
  <c r="BX263" i="1"/>
  <c r="BY263" i="1" s="1"/>
  <c r="AN178" i="1"/>
  <c r="BX178" i="1"/>
  <c r="BY178" i="1" s="1"/>
  <c r="BX134" i="1"/>
  <c r="BY134" i="1" s="1"/>
  <c r="BX195" i="1"/>
  <c r="BY195" i="1" s="1"/>
  <c r="AN136" i="1"/>
  <c r="BX136" i="1"/>
  <c r="BY136" i="1" s="1"/>
  <c r="BX200" i="1"/>
  <c r="BY200" i="1" s="1"/>
  <c r="BX127" i="1"/>
  <c r="BY127" i="1" s="1"/>
  <c r="AN457" i="1"/>
  <c r="BX457" i="1"/>
  <c r="BY457" i="1" s="1"/>
  <c r="BX490" i="1"/>
  <c r="BY490" i="1" s="1"/>
  <c r="AN535" i="1"/>
  <c r="BX535" i="1"/>
  <c r="BY535" i="1" s="1"/>
  <c r="AN430" i="1"/>
  <c r="BX430" i="1"/>
  <c r="BY430" i="1" s="1"/>
  <c r="AN476" i="1"/>
  <c r="BX476" i="1"/>
  <c r="BY476" i="1" s="1"/>
  <c r="AN427" i="1"/>
  <c r="BX427" i="1"/>
  <c r="BY427" i="1" s="1"/>
  <c r="AN327" i="1"/>
  <c r="BX327" i="1"/>
  <c r="BY327" i="1" s="1"/>
  <c r="BX251" i="1"/>
  <c r="BY251" i="1" s="1"/>
  <c r="BX231" i="1"/>
  <c r="BY231" i="1" s="1"/>
  <c r="AN231" i="1"/>
  <c r="AN235" i="1"/>
  <c r="BX235" i="1"/>
  <c r="BY235" i="1" s="1"/>
  <c r="BX114" i="1"/>
  <c r="BY114" i="1" s="1"/>
  <c r="BX205" i="1"/>
  <c r="BY205" i="1" s="1"/>
  <c r="AN150" i="1"/>
  <c r="BX150" i="1"/>
  <c r="BY150" i="1" s="1"/>
  <c r="BX109" i="1"/>
  <c r="BY109" i="1" s="1"/>
  <c r="BX191" i="1"/>
  <c r="BY191" i="1" s="1"/>
  <c r="BX124" i="1"/>
  <c r="BY124" i="1" s="1"/>
</calcChain>
</file>

<file path=xl/sharedStrings.xml><?xml version="1.0" encoding="utf-8"?>
<sst xmlns="http://schemas.openxmlformats.org/spreadsheetml/2006/main" count="23629" uniqueCount="2454">
  <si>
    <t>Université Félix Houphouet Boigny</t>
  </si>
  <si>
    <t>ANNEE UNIVERSITAIRE</t>
  </si>
  <si>
    <t>2023-2024</t>
  </si>
  <si>
    <t>UFR</t>
  </si>
  <si>
    <t>STRM/SCIENCES DE LA TERRE ET DES RESSOURCES MINIERES</t>
  </si>
  <si>
    <t>MENTION</t>
  </si>
  <si>
    <t xml:space="preserve">SCIENCES DE LA VIE ET DE LA TERRE </t>
  </si>
  <si>
    <t>PARCOURS</t>
  </si>
  <si>
    <t>CHIMIE BIOLOGIE GEOLOGIE</t>
  </si>
  <si>
    <t>NIVEAU</t>
  </si>
  <si>
    <t>Licence 2 (L2)</t>
  </si>
  <si>
    <t>SEMESTRE 3</t>
  </si>
  <si>
    <t>SEMESTRE 4</t>
  </si>
  <si>
    <t>RESULTATS ANNUELS</t>
  </si>
  <si>
    <t>UE 1: PRS2103: PROBABILITES ET STATISTIQUES</t>
  </si>
  <si>
    <t>UE 2: PTE2103 PETROLOGIE TECTONIQUE</t>
  </si>
  <si>
    <t>UE 3: HHY2103 HYDROLOGIE ET HYDROGEOLOGIE</t>
  </si>
  <si>
    <t>UE 4: BME2103 BIOLOGIE MOLECULAIRE ET ENZYMOLOGIE</t>
  </si>
  <si>
    <t xml:space="preserve">UE 5: BDR 2103 BIOLOGIE DU DEVELOPPEMENT ET DE LA REPRODUCTION </t>
  </si>
  <si>
    <t>UE 6: BAV 2103-BIOLOGIE ANIMALE ET VEGETALE</t>
  </si>
  <si>
    <t>UE 7: STP 2103 PALEONTOLOGIE ET STRATGRAPHIE</t>
  </si>
  <si>
    <t>Résultats semestriels</t>
  </si>
  <si>
    <t>UE 8: CHM2114 CHIMIE 3</t>
  </si>
  <si>
    <t>UE 9: PEG2114 PEDOLOGIE ET GEOMORPHOLOGIE</t>
  </si>
  <si>
    <t>UE 10: BFG 2114 BASES FONDAMENTALES DE LA GENETIQUE</t>
  </si>
  <si>
    <t>UE 11 : BPH2114 BASE DE LA PHYSIOLOGIE</t>
  </si>
  <si>
    <t>UE 12: BIS 2114 BIOCHIMIE STRUCTURALE 2</t>
  </si>
  <si>
    <t>UE 13: CCB 2104 CHANGEMENTS CLIMATIQUES
ET BIODIVERSITE</t>
  </si>
  <si>
    <t>UE 14: PPE 2114 PROJET PERSONNE ETUDIANT</t>
  </si>
  <si>
    <t>N° d'ordre</t>
  </si>
  <si>
    <t>IP</t>
  </si>
  <si>
    <t>NCE</t>
  </si>
  <si>
    <t>Nom</t>
  </si>
  <si>
    <t>Prénoms</t>
  </si>
  <si>
    <t>Date de naissance</t>
  </si>
  <si>
    <t>Lieu de naissance</t>
  </si>
  <si>
    <t>Sexe</t>
  </si>
  <si>
    <t>Nationalité</t>
  </si>
  <si>
    <t>Moyenne</t>
  </si>
  <si>
    <t>Crédit</t>
  </si>
  <si>
    <t>Année d'obtention</t>
  </si>
  <si>
    <t>Session</t>
  </si>
  <si>
    <t>Moy_Sem</t>
  </si>
  <si>
    <t>Credits</t>
  </si>
  <si>
    <t>Décision</t>
  </si>
  <si>
    <t>Total Crédits</t>
  </si>
  <si>
    <t>Décision de fin d'année</t>
  </si>
  <si>
    <t>ABDM0101990001</t>
  </si>
  <si>
    <t>CI0123438640</t>
  </si>
  <si>
    <t>ABDOUL KARIM MAHAMADOU</t>
  </si>
  <si>
    <t>MAHAMADOU</t>
  </si>
  <si>
    <t>TAHOUA</t>
  </si>
  <si>
    <t>masculin</t>
  </si>
  <si>
    <t>Nigerienne</t>
  </si>
  <si>
    <t>ABEN2009020001</t>
  </si>
  <si>
    <t>CI0122418665</t>
  </si>
  <si>
    <t>ABE</t>
  </si>
  <si>
    <t>NGUESSAN MARIE DOMINIQUE ROUSSELLE</t>
  </si>
  <si>
    <t>ADZOPE</t>
  </si>
  <si>
    <t>feminin</t>
  </si>
  <si>
    <t>2021-2022</t>
  </si>
  <si>
    <t>2022-2023</t>
  </si>
  <si>
    <t>ABEZ0612010001</t>
  </si>
  <si>
    <t>CI0123426489</t>
  </si>
  <si>
    <t>ABEU</t>
  </si>
  <si>
    <t>ZALEM</t>
  </si>
  <si>
    <t>KODIOUSSOU</t>
  </si>
  <si>
    <t>ABII0904030001</t>
  </si>
  <si>
    <t>CI0122419825</t>
  </si>
  <si>
    <t>ABIE</t>
  </si>
  <si>
    <t>IVANNE ROSETTE</t>
  </si>
  <si>
    <t>YOPOUGON</t>
  </si>
  <si>
    <t>Ivoirienne</t>
  </si>
  <si>
    <t>ABOR1202050001</t>
  </si>
  <si>
    <t>CI0123482743</t>
  </si>
  <si>
    <t>ABO</t>
  </si>
  <si>
    <t>RUTH MARIE-CLAIRE EMMANUELLA</t>
  </si>
  <si>
    <t>ELLIBOU/SIKENSI</t>
  </si>
  <si>
    <t>ABOM0505040001</t>
  </si>
  <si>
    <t>CI0122413966</t>
  </si>
  <si>
    <t>ABOA</t>
  </si>
  <si>
    <t>MICHEL DESIRE ARCHANGE</t>
  </si>
  <si>
    <t>PLATEAU</t>
  </si>
  <si>
    <t>ABOA0505970001</t>
  </si>
  <si>
    <t>CI0119363720</t>
  </si>
  <si>
    <t>ABOUA</t>
  </si>
  <si>
    <t>AKISSI DANIELLA AURELIE</t>
  </si>
  <si>
    <t>ABOA1512990001</t>
  </si>
  <si>
    <t>CI0123437613</t>
  </si>
  <si>
    <t>ABOUE</t>
  </si>
  <si>
    <t>ADOUAKORE JEANNE</t>
  </si>
  <si>
    <t>TAMABO / RCI</t>
  </si>
  <si>
    <t>ABRG0705030001</t>
  </si>
  <si>
    <t>CI0122414548</t>
  </si>
  <si>
    <t>ABRO</t>
  </si>
  <si>
    <t>GAELLE ASTRID</t>
  </si>
  <si>
    <t>SIKENSI</t>
  </si>
  <si>
    <t>ADEM2502030001</t>
  </si>
  <si>
    <t>CI0122418410</t>
  </si>
  <si>
    <t>ADEKPATE</t>
  </si>
  <si>
    <t>MARIE JACOB ANAELLE</t>
  </si>
  <si>
    <t>TREICHVILLE</t>
  </si>
  <si>
    <t>ADEM1910970001</t>
  </si>
  <si>
    <t>CI0123438601</t>
  </si>
  <si>
    <t>ADELEKE</t>
  </si>
  <si>
    <t>MOHAMED DJAMIOU</t>
  </si>
  <si>
    <t>DAOUKRO / RCI</t>
  </si>
  <si>
    <t>ADID2312000001</t>
  </si>
  <si>
    <t>CI0123438630</t>
  </si>
  <si>
    <t>ADIA</t>
  </si>
  <si>
    <t>DANIEL FRANCK</t>
  </si>
  <si>
    <t>SAKOTA</t>
  </si>
  <si>
    <t>ADIP2505960001</t>
  </si>
  <si>
    <t>FIP202400001</t>
  </si>
  <si>
    <t>ADIE</t>
  </si>
  <si>
    <t>PAPIN MAURIAC</t>
  </si>
  <si>
    <t>DIVO</t>
  </si>
  <si>
    <t>ADIA1004020002</t>
  </si>
  <si>
    <t>CI0122423804</t>
  </si>
  <si>
    <t>ADIKA</t>
  </si>
  <si>
    <t>ANNE-JOHANNA</t>
  </si>
  <si>
    <t xml:space="preserve">MARCORY </t>
  </si>
  <si>
    <t>ADIM3003050001</t>
  </si>
  <si>
    <t>CI0123427154</t>
  </si>
  <si>
    <t>ADIKO</t>
  </si>
  <si>
    <t>MIESSAN NATHANAEL</t>
  </si>
  <si>
    <t>TIASSALE</t>
  </si>
  <si>
    <t>ADIR1611010001</t>
  </si>
  <si>
    <t>CI0122413637</t>
  </si>
  <si>
    <t>REBAZAR</t>
  </si>
  <si>
    <t>AKOUPE</t>
  </si>
  <si>
    <t>ADJA0412980001</t>
  </si>
  <si>
    <t>CI0119361676</t>
  </si>
  <si>
    <t>ADJI</t>
  </si>
  <si>
    <t>ATSEL FRANCK JONATHAN</t>
  </si>
  <si>
    <t>ABOBO</t>
  </si>
  <si>
    <t>ADOA2809040001</t>
  </si>
  <si>
    <t>CI0123426627</t>
  </si>
  <si>
    <t>ADOMON</t>
  </si>
  <si>
    <t>ABEDOH LUCIENNE EMMANUELLE</t>
  </si>
  <si>
    <t>ATTIEKOI</t>
  </si>
  <si>
    <t>ADZG0605040001</t>
  </si>
  <si>
    <t>CI0122413043</t>
  </si>
  <si>
    <t>ADZEU</t>
  </si>
  <si>
    <t>GRACE JOSEE MARIA</t>
  </si>
  <si>
    <t>AFFC1509010001</t>
  </si>
  <si>
    <t>CI0120380751</t>
  </si>
  <si>
    <t>AFFECHI</t>
  </si>
  <si>
    <t>CHIGUIE ROXANE DIANE</t>
  </si>
  <si>
    <t>AFFC1106060001</t>
  </si>
  <si>
    <t>CI0123426999</t>
  </si>
  <si>
    <t>AFFI</t>
  </si>
  <si>
    <t>CLEMENTINE MOH N'GORAN</t>
  </si>
  <si>
    <t>TIAHA</t>
  </si>
  <si>
    <t>AFFA1105000001</t>
  </si>
  <si>
    <t>CI0123427301</t>
  </si>
  <si>
    <t>AFFRO</t>
  </si>
  <si>
    <t>ATTIAMBA EMMANUEL</t>
  </si>
  <si>
    <t>MARCORY</t>
  </si>
  <si>
    <t>AGBK0209970001</t>
  </si>
  <si>
    <t>CI0118378788</t>
  </si>
  <si>
    <t>AGBEKOGNI</t>
  </si>
  <si>
    <t>KODJO</t>
  </si>
  <si>
    <t>ABOISSO</t>
  </si>
  <si>
    <t>TOGOLAISE</t>
  </si>
  <si>
    <t>AGBA0607050001</t>
  </si>
  <si>
    <t>CI0123427106</t>
  </si>
  <si>
    <t>AGBO</t>
  </si>
  <si>
    <t>AKOUA VALERIE</t>
  </si>
  <si>
    <t>PORT-BOUET</t>
  </si>
  <si>
    <t>AGBD2612870001</t>
  </si>
  <si>
    <t>CI0122420379</t>
  </si>
  <si>
    <t>AGBON</t>
  </si>
  <si>
    <t>DON PACOME</t>
  </si>
  <si>
    <t>ALEPE//RCI</t>
  </si>
  <si>
    <t>AGNA3110000001</t>
  </si>
  <si>
    <t>CI0120383835</t>
  </si>
  <si>
    <t>AGNESS</t>
  </si>
  <si>
    <t>AKPA ESME ASTRIDE EPIPHANIE</t>
  </si>
  <si>
    <t>DIMBOKRO</t>
  </si>
  <si>
    <t>AHMB0502980001</t>
  </si>
  <si>
    <t>CI0123439482</t>
  </si>
  <si>
    <t>AHMED</t>
  </si>
  <si>
    <t>BOUYA MOHAMED LEMINE SELIMOU</t>
  </si>
  <si>
    <t>AGOUEINIT</t>
  </si>
  <si>
    <t>AHOA2703020001</t>
  </si>
  <si>
    <t>CI0123426070</t>
  </si>
  <si>
    <t>AHOU</t>
  </si>
  <si>
    <t>ATSÈ JEAN-JAURÈS</t>
  </si>
  <si>
    <t>AFFERY</t>
  </si>
  <si>
    <t>AHOK2504020001</t>
  </si>
  <si>
    <t>CI0121390864</t>
  </si>
  <si>
    <t>AHOUDJON</t>
  </si>
  <si>
    <t>KONIN MARIE ERNEST MARC</t>
  </si>
  <si>
    <t>AHON1404990001</t>
  </si>
  <si>
    <t>CI0122420328</t>
  </si>
  <si>
    <t>AHOUMA</t>
  </si>
  <si>
    <t>NOUKOURY YVES JAURES</t>
  </si>
  <si>
    <t>SAN PEDRO</t>
  </si>
  <si>
    <t>AHON2211890001</t>
  </si>
  <si>
    <t>CI0115290876</t>
  </si>
  <si>
    <t>AHOUSSI</t>
  </si>
  <si>
    <t>NZIAN EDMOND</t>
  </si>
  <si>
    <t>DUFFREBO</t>
  </si>
  <si>
    <t>AHUB0801030001</t>
  </si>
  <si>
    <t>CI0123426752</t>
  </si>
  <si>
    <t>AHUI</t>
  </si>
  <si>
    <t>BROU HAROLD DESIRE</t>
  </si>
  <si>
    <t>COCODY</t>
  </si>
  <si>
    <t>AIVE1903020001</t>
  </si>
  <si>
    <t>CI0121393022</t>
  </si>
  <si>
    <t>AIVODJI</t>
  </si>
  <si>
    <t>EYITAYO VIGNON FLORENT FREJUS</t>
  </si>
  <si>
    <t>AKAA0809040001</t>
  </si>
  <si>
    <t>CI0123426637</t>
  </si>
  <si>
    <t>AKA</t>
  </si>
  <si>
    <t>ABOUYO BOMOUA CELINE MARILINE</t>
  </si>
  <si>
    <t>AKAA2410020001</t>
  </si>
  <si>
    <t>CI0122421088</t>
  </si>
  <si>
    <t>AKA CELESTIN</t>
  </si>
  <si>
    <t xml:space="preserve">BOUAFLE </t>
  </si>
  <si>
    <t>AKAA0101980003</t>
  </si>
  <si>
    <t>CI0121397018</t>
  </si>
  <si>
    <t>AKA HONORE</t>
  </si>
  <si>
    <t xml:space="preserve">Amiankouassikro </t>
  </si>
  <si>
    <t>AKAA0201020001</t>
  </si>
  <si>
    <t>CI0122422250</t>
  </si>
  <si>
    <t>ANGAMAN LEWIS</t>
  </si>
  <si>
    <t xml:space="preserve">BONGOUANOU </t>
  </si>
  <si>
    <t>AKAK0503010001</t>
  </si>
  <si>
    <t>CI0122414111</t>
  </si>
  <si>
    <t>KOMENAN MATHIAS</t>
  </si>
  <si>
    <t>ETTROKRO</t>
  </si>
  <si>
    <t>AKAK2603980001</t>
  </si>
  <si>
    <t>CI0122414462</t>
  </si>
  <si>
    <t>KOUACOU DENIS</t>
  </si>
  <si>
    <t>NGUINOU</t>
  </si>
  <si>
    <t>AKAK2912950001</t>
  </si>
  <si>
    <t>CI0120380788</t>
  </si>
  <si>
    <t>KOUADIO FRANCOIS</t>
  </si>
  <si>
    <t>BROU AKPAOUSSOU</t>
  </si>
  <si>
    <t>AKEO2512020001</t>
  </si>
  <si>
    <t>CI0122419774</t>
  </si>
  <si>
    <t>AKE</t>
  </si>
  <si>
    <t>OBO ABSALOME</t>
  </si>
  <si>
    <t>ABOUDE-KOUASSIKRO</t>
  </si>
  <si>
    <t>AKEY0611030001</t>
  </si>
  <si>
    <t>CI0123426618</t>
  </si>
  <si>
    <t>YEPI GBEDJO CHRIST JEAN-PHILIPPE</t>
  </si>
  <si>
    <t>AKIA0304050001</t>
  </si>
  <si>
    <t>CI0123427162</t>
  </si>
  <si>
    <t>AKICHI</t>
  </si>
  <si>
    <t>ABE MARLENE CELIA LAURENE</t>
  </si>
  <si>
    <t>AKOM1006990001</t>
  </si>
  <si>
    <t>CI0122421018</t>
  </si>
  <si>
    <t>AKOSSO</t>
  </si>
  <si>
    <t>MANGOUBIE FLORE</t>
  </si>
  <si>
    <t xml:space="preserve">YOPUGON-KOUTE </t>
  </si>
  <si>
    <t>ALLB0406990001</t>
  </si>
  <si>
    <t>CI0122421028</t>
  </si>
  <si>
    <t>ALLA</t>
  </si>
  <si>
    <t>BONIFACE YAO VENANCE</t>
  </si>
  <si>
    <t>BOUAKE / RCI</t>
  </si>
  <si>
    <t>ALLN0101990001</t>
  </si>
  <si>
    <t>CI0122424634</t>
  </si>
  <si>
    <t>N'GUESSAN VIRGINIO JUNIOR</t>
  </si>
  <si>
    <t>ANGAMANKRO</t>
  </si>
  <si>
    <t>ALLA0804020001</t>
  </si>
  <si>
    <t>CI0123437609</t>
  </si>
  <si>
    <t>ALLOU</t>
  </si>
  <si>
    <t>ALLOU ARMAND MICHEL</t>
  </si>
  <si>
    <t>BONGOUANOU / RCI</t>
  </si>
  <si>
    <t>ALLN2412980001</t>
  </si>
  <si>
    <t>N'CHO FREJUCE</t>
  </si>
  <si>
    <t>BONAHOUIN</t>
  </si>
  <si>
    <t>IVOIRIENNE</t>
  </si>
  <si>
    <t>ALLA0208980001</t>
  </si>
  <si>
    <t>CI0122420412</t>
  </si>
  <si>
    <t>ALLOUFOU</t>
  </si>
  <si>
    <t>AMOIN LYDIE</t>
  </si>
  <si>
    <t>BONOUA</t>
  </si>
  <si>
    <t>AMAH1703050001</t>
  </si>
  <si>
    <t>CI0123428364</t>
  </si>
  <si>
    <t>AMAFE</t>
  </si>
  <si>
    <t>HANS ANETTE AURELIE</t>
  </si>
  <si>
    <t>AMAN1903030001</t>
  </si>
  <si>
    <t>CI0123438648</t>
  </si>
  <si>
    <t>AMALAMAN</t>
  </si>
  <si>
    <t>NHASSAY AIMEE JAPHETTE</t>
  </si>
  <si>
    <t>KOUMASSI / RCI</t>
  </si>
  <si>
    <t>AMAK3003010002</t>
  </si>
  <si>
    <t>CI0122425158</t>
  </si>
  <si>
    <t>AMANI</t>
  </si>
  <si>
    <t>KOUAME JEAN JORES</t>
  </si>
  <si>
    <t xml:space="preserve">ALLOKO-SAKASSOU </t>
  </si>
  <si>
    <t>AMAR2001020001</t>
  </si>
  <si>
    <t>CI0122417844</t>
  </si>
  <si>
    <t>AMANY</t>
  </si>
  <si>
    <t>REGINA KASSI BROU</t>
  </si>
  <si>
    <t>AMOA2812020001</t>
  </si>
  <si>
    <t>CI0122414460</t>
  </si>
  <si>
    <t>AMOAKON</t>
  </si>
  <si>
    <t>AMOAKON ISRAEL JEAN-MICHEL</t>
  </si>
  <si>
    <t>AMOS2406010001</t>
  </si>
  <si>
    <t>CI0122420563</t>
  </si>
  <si>
    <t>SABLIN JOSEPH</t>
  </si>
  <si>
    <t>AMOD1902040001</t>
  </si>
  <si>
    <t>CI0123426911</t>
  </si>
  <si>
    <t>AMOIKON</t>
  </si>
  <si>
    <t>DORCAS YAH REGINALDE</t>
  </si>
  <si>
    <t>AYAME</t>
  </si>
  <si>
    <t>AMOA1506000001</t>
  </si>
  <si>
    <t>FIP202400002</t>
  </si>
  <si>
    <t>AMOU</t>
  </si>
  <si>
    <t>ALLOUA MARY-LISE ELODIE</t>
  </si>
  <si>
    <t xml:space="preserve">AGOUA S/P M'BATTO </t>
  </si>
  <si>
    <t>AMOY2102020001</t>
  </si>
  <si>
    <t>CI0123437606</t>
  </si>
  <si>
    <t>AMOUZOU</t>
  </si>
  <si>
    <t>YAWOA ROSE DE LIMA</t>
  </si>
  <si>
    <t xml:space="preserve">GONZAGUEVILLE </t>
  </si>
  <si>
    <t>ANEA2912990001</t>
  </si>
  <si>
    <t>CI0118336129</t>
  </si>
  <si>
    <t>ANE</t>
  </si>
  <si>
    <t>AHOUA MARTINEZ</t>
  </si>
  <si>
    <t>ANEF0404040001</t>
  </si>
  <si>
    <t>CI0122419036</t>
  </si>
  <si>
    <t>ANEPO</t>
  </si>
  <si>
    <t>FRANCK EUDES</t>
  </si>
  <si>
    <t>DANGUIRA</t>
  </si>
  <si>
    <t>ANGR2403020001</t>
  </si>
  <si>
    <t>CI0122418669</t>
  </si>
  <si>
    <t>ANGU</t>
  </si>
  <si>
    <t>RAMEAUX JAURES</t>
  </si>
  <si>
    <t>ANIK0308030001</t>
  </si>
  <si>
    <t>CI0123426791</t>
  </si>
  <si>
    <t>ANIBE</t>
  </si>
  <si>
    <t>KOUASSI BRIAN</t>
  </si>
  <si>
    <t>ANNE0411870001</t>
  </si>
  <si>
    <t>CI0109233259</t>
  </si>
  <si>
    <t>ANNO</t>
  </si>
  <si>
    <t>EVE AIMEE JOELLE HALLOUE</t>
  </si>
  <si>
    <t>ANOA0901020001</t>
  </si>
  <si>
    <t>CI0122419723</t>
  </si>
  <si>
    <t>ANOBIL</t>
  </si>
  <si>
    <t>ADJOUA MARIE DORINE SYLVIA</t>
  </si>
  <si>
    <t>ANOC0901020001</t>
  </si>
  <si>
    <t>CI0122423853</t>
  </si>
  <si>
    <t>CHIA GRACE CARMEL</t>
  </si>
  <si>
    <t>ANOC1007070001</t>
  </si>
  <si>
    <t>CI0123427027</t>
  </si>
  <si>
    <t>ANON</t>
  </si>
  <si>
    <t>CHIADON ANGE LORRAINE</t>
  </si>
  <si>
    <t>ANOS0401040001</t>
  </si>
  <si>
    <t>CI0122413316</t>
  </si>
  <si>
    <t>ANOUGBO</t>
  </si>
  <si>
    <t>SIDJE BERENICE COLOMBE</t>
  </si>
  <si>
    <t>ANVG2506040001</t>
  </si>
  <si>
    <t>CI0122413518</t>
  </si>
  <si>
    <t>ANVOU</t>
  </si>
  <si>
    <t>GRÃCE MARIA ASTRID</t>
  </si>
  <si>
    <t>APEJ2512980001</t>
  </si>
  <si>
    <t>FIP202400003</t>
  </si>
  <si>
    <t>APELI</t>
  </si>
  <si>
    <t>JEAN GUY - SERGE</t>
  </si>
  <si>
    <t>Masculin</t>
  </si>
  <si>
    <t>APPY1608020001</t>
  </si>
  <si>
    <t>CI0122417612</t>
  </si>
  <si>
    <t>APPALI</t>
  </si>
  <si>
    <t>YAO WILFRIED STEPHANE</t>
  </si>
  <si>
    <t>TIEDIO</t>
  </si>
  <si>
    <t>ASSS1812020001</t>
  </si>
  <si>
    <t>ASSEMIEN</t>
  </si>
  <si>
    <t>SIALOU DOMINIQUE</t>
  </si>
  <si>
    <t>ASSK2012990001</t>
  </si>
  <si>
    <t>FIP202400004</t>
  </si>
  <si>
    <t>ASSIE</t>
  </si>
  <si>
    <t>KONAN STEPHANE</t>
  </si>
  <si>
    <t xml:space="preserve">GUESSABO </t>
  </si>
  <si>
    <t>ASSK1705020001</t>
  </si>
  <si>
    <t>CI0122422173</t>
  </si>
  <si>
    <t>ASSONDARY</t>
  </si>
  <si>
    <t>KOSSIA SIAMAN MARIE-LOUISE</t>
  </si>
  <si>
    <t>TABAGNE</t>
  </si>
  <si>
    <t>ASSC1710050001</t>
  </si>
  <si>
    <t>CI0123430278</t>
  </si>
  <si>
    <t>ASSY</t>
  </si>
  <si>
    <t>CHIEPI MELICA NAOMI</t>
  </si>
  <si>
    <t>ATTA0310990001</t>
  </si>
  <si>
    <t>CI0122423798</t>
  </si>
  <si>
    <t>ATTA</t>
  </si>
  <si>
    <t>AMAN PRINCESSE</t>
  </si>
  <si>
    <t xml:space="preserve">SEPINGO </t>
  </si>
  <si>
    <t>ATTT2304980001</t>
  </si>
  <si>
    <t>CI0118336092</t>
  </si>
  <si>
    <t>ATTE</t>
  </si>
  <si>
    <t>TETCHI CHRISTIAN DELOR</t>
  </si>
  <si>
    <t>GRAND YAPO</t>
  </si>
  <si>
    <t>ATTF2311010001</t>
  </si>
  <si>
    <t>CI0123438639</t>
  </si>
  <si>
    <t>ATTINMAGBO</t>
  </si>
  <si>
    <t>FENOU ANGELE</t>
  </si>
  <si>
    <t>GLAZOUE</t>
  </si>
  <si>
    <t>Beninoise</t>
  </si>
  <si>
    <t>AVOA1703050001</t>
  </si>
  <si>
    <t>CI0123425673</t>
  </si>
  <si>
    <t>AVO</t>
  </si>
  <si>
    <t>ANNE-EMMANUELLE YVANNE</t>
  </si>
  <si>
    <t>AYEA0102030001</t>
  </si>
  <si>
    <t>CI0123426806</t>
  </si>
  <si>
    <t>AYE</t>
  </si>
  <si>
    <t>ASSI AYE STEPHANE</t>
  </si>
  <si>
    <t>ASSIKOI</t>
  </si>
  <si>
    <t>AYEC1001990001</t>
  </si>
  <si>
    <t>CI0120380980</t>
  </si>
  <si>
    <t>COCOA CEDRIC JUNIOR</t>
  </si>
  <si>
    <t>KOTOBI</t>
  </si>
  <si>
    <t>BADK2607990001</t>
  </si>
  <si>
    <t>FIP202400005</t>
  </si>
  <si>
    <t>BADOU</t>
  </si>
  <si>
    <t>KOUAKOU FRANCOIS-ESAÏE</t>
  </si>
  <si>
    <t>BAHD1509020001</t>
  </si>
  <si>
    <t>CI0123427112</t>
  </si>
  <si>
    <t>BAH</t>
  </si>
  <si>
    <t>DEGRI EPIPHANE PATRICK</t>
  </si>
  <si>
    <t>BAHB3012890001</t>
  </si>
  <si>
    <t>BAHOU</t>
  </si>
  <si>
    <t>BOSSIEKA HERMANN</t>
  </si>
  <si>
    <t>DANIA</t>
  </si>
  <si>
    <t>BAKA3101000001</t>
  </si>
  <si>
    <t>CI0122415260</t>
  </si>
  <si>
    <t>BAKAYOKO</t>
  </si>
  <si>
    <t>ABDOUL KADER FRANCKY</t>
  </si>
  <si>
    <t>BETTIE</t>
  </si>
  <si>
    <t>BAKN1807990001</t>
  </si>
  <si>
    <t>NOGOSSAN ALICE</t>
  </si>
  <si>
    <t>BALB2303040001</t>
  </si>
  <si>
    <t>CI0123427159</t>
  </si>
  <si>
    <t>BALIFI</t>
  </si>
  <si>
    <t>BALIFI EZEKIEL</t>
  </si>
  <si>
    <t>YAKASSE - FEYASSE</t>
  </si>
  <si>
    <t>BALI0211980001</t>
  </si>
  <si>
    <t>CI0122415266</t>
  </si>
  <si>
    <t>BALLO</t>
  </si>
  <si>
    <t>IBRAHIM</t>
  </si>
  <si>
    <t>BALS1512020001</t>
  </si>
  <si>
    <t>CI0122415267</t>
  </si>
  <si>
    <t>SEYDOU</t>
  </si>
  <si>
    <t>SOUBRE</t>
  </si>
  <si>
    <t>BALB0108050001</t>
  </si>
  <si>
    <t>CI0123426609</t>
  </si>
  <si>
    <t>BALO</t>
  </si>
  <si>
    <t>BI IVAN JEAN MEDERIC</t>
  </si>
  <si>
    <t>ABOBO SUD</t>
  </si>
  <si>
    <t>BAMF0705050001</t>
  </si>
  <si>
    <t>CI0123426811</t>
  </si>
  <si>
    <t>BAMBA</t>
  </si>
  <si>
    <t>FATOUMATA</t>
  </si>
  <si>
    <t>BAMM1212010001</t>
  </si>
  <si>
    <t>CI0122413793</t>
  </si>
  <si>
    <t>MADOUSSOU</t>
  </si>
  <si>
    <t>BAMM2812000001</t>
  </si>
  <si>
    <t>CI0123438340</t>
  </si>
  <si>
    <t>MARIAM</t>
  </si>
  <si>
    <t xml:space="preserve">ABOBO </t>
  </si>
  <si>
    <t>BAMM0904020001</t>
  </si>
  <si>
    <t>CI0122413688</t>
  </si>
  <si>
    <t>MOUSSA</t>
  </si>
  <si>
    <t>DANANE</t>
  </si>
  <si>
    <t>BARF0104010001</t>
  </si>
  <si>
    <t>CI0123431388</t>
  </si>
  <si>
    <t>BARRY</t>
  </si>
  <si>
    <t>FRANCK IBRAHIM</t>
  </si>
  <si>
    <t>TOUMODI</t>
  </si>
  <si>
    <t>BARH2208000001</t>
  </si>
  <si>
    <t>CI0123431005</t>
  </si>
  <si>
    <t>HAMED</t>
  </si>
  <si>
    <t>SEGUELA</t>
  </si>
  <si>
    <t>BAUA1204740001</t>
  </si>
  <si>
    <t>CI0123438724</t>
  </si>
  <si>
    <t>BAUDRYARD</t>
  </si>
  <si>
    <t>ANTHELME ANICET ALIDA</t>
  </si>
  <si>
    <t>SEGUELA / RCI</t>
  </si>
  <si>
    <t>BAYF0101030001</t>
  </si>
  <si>
    <t>CI0121391756</t>
  </si>
  <si>
    <t>BAYALE</t>
  </si>
  <si>
    <t>FLORA MARIE AUDE</t>
  </si>
  <si>
    <t>BAZG1812000001</t>
  </si>
  <si>
    <t>CI0121392078</t>
  </si>
  <si>
    <t>BAZIE</t>
  </si>
  <si>
    <t>GERMAINE</t>
  </si>
  <si>
    <t>GNAMA</t>
  </si>
  <si>
    <t>BAZK2706000001</t>
  </si>
  <si>
    <t>CI0122422136</t>
  </si>
  <si>
    <t>KOUADIO KOUASSI ISRAEL</t>
  </si>
  <si>
    <t>ABRONAMOUE</t>
  </si>
  <si>
    <t>BEDN0601050001</t>
  </si>
  <si>
    <t>BEDIA</t>
  </si>
  <si>
    <t>N'GUETTA MARISE AUDE EMMANUELLE</t>
  </si>
  <si>
    <t>TREICHIVLLE</t>
  </si>
  <si>
    <t>BEKG2112020001</t>
  </si>
  <si>
    <t>CI0120381083</t>
  </si>
  <si>
    <t>BEKOU</t>
  </si>
  <si>
    <t>GNAZALO ANGE CHRISTIAN</t>
  </si>
  <si>
    <t>GNEHERI/DIVO</t>
  </si>
  <si>
    <t>BERD1912990001</t>
  </si>
  <si>
    <t>CI0122417329</t>
  </si>
  <si>
    <t>BERTHE</t>
  </si>
  <si>
    <t>DJENEBOU</t>
  </si>
  <si>
    <t>BERT0501000001</t>
  </si>
  <si>
    <t>CI0122415310</t>
  </si>
  <si>
    <t>TCHOMOKO</t>
  </si>
  <si>
    <t>BONGOUANOU</t>
  </si>
  <si>
    <t>BEUG2004980001</t>
  </si>
  <si>
    <t>CI0119364184</t>
  </si>
  <si>
    <t>BEUGRE</t>
  </si>
  <si>
    <t>GUIZA ARCHANGE</t>
  </si>
  <si>
    <t>GUEYO</t>
  </si>
  <si>
    <t>BEZB0201010001</t>
  </si>
  <si>
    <t>CI0123438198</t>
  </si>
  <si>
    <t>BEZEME</t>
  </si>
  <si>
    <t>BOSSO NOEL ROMARIC</t>
  </si>
  <si>
    <t xml:space="preserve">ETUESSIKA / ADIAKE </t>
  </si>
  <si>
    <t>BILM1908970001</t>
  </si>
  <si>
    <t>CI0121392427</t>
  </si>
  <si>
    <t>BILE</t>
  </si>
  <si>
    <t>MAHAN JEAN RAYMOND</t>
  </si>
  <si>
    <t>BISY2312020001</t>
  </si>
  <si>
    <t>CI0122423613</t>
  </si>
  <si>
    <t>BISSIN</t>
  </si>
  <si>
    <t>YAO ERIC</t>
  </si>
  <si>
    <t xml:space="preserve">GRAKRO </t>
  </si>
  <si>
    <t>BITR2007970001</t>
  </si>
  <si>
    <t>CI0118390634</t>
  </si>
  <si>
    <t>BITI</t>
  </si>
  <si>
    <t>RUTH COLOMBE</t>
  </si>
  <si>
    <t>BLEA0912990001</t>
  </si>
  <si>
    <t>FIP202400006</t>
  </si>
  <si>
    <t>BLEOUE</t>
  </si>
  <si>
    <t>ALEXANDRA ANNE M'PIKE</t>
  </si>
  <si>
    <t>BOAG2707030001</t>
  </si>
  <si>
    <t>CI0123437648</t>
  </si>
  <si>
    <t>BOA</t>
  </si>
  <si>
    <t>GNIMA SARA FRANCESCA</t>
  </si>
  <si>
    <t xml:space="preserve">YOPOUGON </t>
  </si>
  <si>
    <t>BOGD2401030001</t>
  </si>
  <si>
    <t>CI0122415340</t>
  </si>
  <si>
    <t>BOGA</t>
  </si>
  <si>
    <t>DJOKO SYNTICHE</t>
  </si>
  <si>
    <t>BOHK2312990001</t>
  </si>
  <si>
    <t>CI0121391199</t>
  </si>
  <si>
    <t>BOHOUSSOU</t>
  </si>
  <si>
    <t>KONAN MOUMOUNI</t>
  </si>
  <si>
    <t>GRAND-BASSAM</t>
  </si>
  <si>
    <t>BOHK2806010001</t>
  </si>
  <si>
    <t>CI0123438300</t>
  </si>
  <si>
    <t>KOUAKOU OTHNIEL</t>
  </si>
  <si>
    <t>BONG1306010001</t>
  </si>
  <si>
    <t>CI0122415350</t>
  </si>
  <si>
    <t>BONI</t>
  </si>
  <si>
    <t>GHISLAIN ALPHONSE TANO</t>
  </si>
  <si>
    <t>ELOKA</t>
  </si>
  <si>
    <t>BOUK2209970001</t>
  </si>
  <si>
    <t>FIP202400007</t>
  </si>
  <si>
    <t>BOUA</t>
  </si>
  <si>
    <t>KOUAME CONSTANT VICTOR</t>
  </si>
  <si>
    <t>BOUT0106980001</t>
  </si>
  <si>
    <t>CI0123438705</t>
  </si>
  <si>
    <t>BOUDA</t>
  </si>
  <si>
    <t>TONG - NOMA GERMAINE</t>
  </si>
  <si>
    <t xml:space="preserve">AZAGUIE </t>
  </si>
  <si>
    <t>BROA2912980001</t>
  </si>
  <si>
    <t>CI0121396153</t>
  </si>
  <si>
    <t>BROU</t>
  </si>
  <si>
    <t>APPIAH NOEL</t>
  </si>
  <si>
    <t>N'GUESSANKRO</t>
  </si>
  <si>
    <t>BROK1207000002</t>
  </si>
  <si>
    <t>CI0123437607</t>
  </si>
  <si>
    <t>KONAN JULIEN</t>
  </si>
  <si>
    <t>ETTROKRO / RCI</t>
  </si>
  <si>
    <t>BROK1803010001</t>
  </si>
  <si>
    <t>CI0122414055</t>
  </si>
  <si>
    <t>KOUAME ARTHUR JUNIOR</t>
  </si>
  <si>
    <t>BROK0606990001</t>
  </si>
  <si>
    <t>CI0118336136</t>
  </si>
  <si>
    <t>KOUAME CALEB MARDOCHEE</t>
  </si>
  <si>
    <t>DALOA</t>
  </si>
  <si>
    <t>BROT1606040001</t>
  </si>
  <si>
    <t>CI0123426054</t>
  </si>
  <si>
    <t>TOKPA ISRAELLE</t>
  </si>
  <si>
    <t>BROY2503000001</t>
  </si>
  <si>
    <t>CI0122420404</t>
  </si>
  <si>
    <t>YAPO CHARLES</t>
  </si>
  <si>
    <t>BYAK0610010001</t>
  </si>
  <si>
    <t>CI0122415392</t>
  </si>
  <si>
    <t>BY</t>
  </si>
  <si>
    <t>KESSE AIME</t>
  </si>
  <si>
    <t>SAIOUA</t>
  </si>
  <si>
    <t>CAMN3012960001</t>
  </si>
  <si>
    <t>CI0121393963</t>
  </si>
  <si>
    <t>CAMARA</t>
  </si>
  <si>
    <t>NIAMINAN</t>
  </si>
  <si>
    <t>APPROMPRONOU</t>
  </si>
  <si>
    <t>CHED0708000001</t>
  </si>
  <si>
    <t>CI0122415400</t>
  </si>
  <si>
    <t>CHEFFOU</t>
  </si>
  <si>
    <t>DJAKARIDJA</t>
  </si>
  <si>
    <t>TOUMANGUIE</t>
  </si>
  <si>
    <t>CISA3103020001</t>
  </si>
  <si>
    <t>CI0122413714</t>
  </si>
  <si>
    <t>CISSE</t>
  </si>
  <si>
    <t>ABDRAMANE</t>
  </si>
  <si>
    <t>COMA2003040001</t>
  </si>
  <si>
    <t>CI0123426800</t>
  </si>
  <si>
    <t>COMPAORE</t>
  </si>
  <si>
    <t>ADAMAN</t>
  </si>
  <si>
    <t>BLEUPLEU</t>
  </si>
  <si>
    <t>COSS2105990002</t>
  </si>
  <si>
    <t>CI0120388010</t>
  </si>
  <si>
    <t xml:space="preserve">COSSA </t>
  </si>
  <si>
    <t>SIAMI CONSTANCE DESIREE</t>
  </si>
  <si>
    <t>MAN</t>
  </si>
  <si>
    <t>COUA1907030001</t>
  </si>
  <si>
    <t>CI0122415004</t>
  </si>
  <si>
    <t>COULIBALY</t>
  </si>
  <si>
    <t>AÃSSATA MARINA</t>
  </si>
  <si>
    <t>COUA2407020001</t>
  </si>
  <si>
    <t>CI0121391044</t>
  </si>
  <si>
    <t>ABDOUL BEN JUNIOR</t>
  </si>
  <si>
    <t>ABOBO-ABIDJAN</t>
  </si>
  <si>
    <t>COUA2210980003</t>
  </si>
  <si>
    <t>CI0120387031</t>
  </si>
  <si>
    <t>AWA</t>
  </si>
  <si>
    <t xml:space="preserve">KRAGUI </t>
  </si>
  <si>
    <t>COUD2906000002</t>
  </si>
  <si>
    <t>CI0121395718</t>
  </si>
  <si>
    <t>DJENEBA AHOU AUDREY</t>
  </si>
  <si>
    <t>COUG0409000001</t>
  </si>
  <si>
    <t>CI0122413471</t>
  </si>
  <si>
    <t>GNIDANFOWA AMIDOU</t>
  </si>
  <si>
    <t>DABOU</t>
  </si>
  <si>
    <t>COUG1010990001</t>
  </si>
  <si>
    <t>FIP202400008</t>
  </si>
  <si>
    <t>GNINLNATCHA  KASSOUM</t>
  </si>
  <si>
    <t>NIAKARA</t>
  </si>
  <si>
    <t>COUI0901010001</t>
  </si>
  <si>
    <t>CI0122417699</t>
  </si>
  <si>
    <t>ISSOUF</t>
  </si>
  <si>
    <t>COUM1308020001</t>
  </si>
  <si>
    <t>CI0122413626</t>
  </si>
  <si>
    <t>MAIMOUNA WOUROUKIE</t>
  </si>
  <si>
    <t>BOUNA</t>
  </si>
  <si>
    <t>COUO0506040001</t>
  </si>
  <si>
    <t>CI0123428550</t>
  </si>
  <si>
    <t>OUOLO NANGALA</t>
  </si>
  <si>
    <t>KADIEOULE SOURDIAN</t>
  </si>
  <si>
    <t>COUP1404990001</t>
  </si>
  <si>
    <t>FIP202400009</t>
  </si>
  <si>
    <t>POREFILIGUE</t>
  </si>
  <si>
    <t>KORHOGO I</t>
  </si>
  <si>
    <t>COUW0711010001</t>
  </si>
  <si>
    <t>CI0122415414</t>
  </si>
  <si>
    <t>WONATO MOHAMED</t>
  </si>
  <si>
    <t>COUY1904980001</t>
  </si>
  <si>
    <t>CI0122422679</t>
  </si>
  <si>
    <t>YELATCHIGUI MARIE CLARENCE</t>
  </si>
  <si>
    <t>YOPOUGON / ABIDJAN / RCI</t>
  </si>
  <si>
    <t>COUY2801020001</t>
  </si>
  <si>
    <t>YELLI AUDREY</t>
  </si>
  <si>
    <t>TAFIRE</t>
  </si>
  <si>
    <t>DAAA2204020001</t>
  </si>
  <si>
    <t>CI0122423657</t>
  </si>
  <si>
    <t>DA</t>
  </si>
  <si>
    <t>ADJA MARC ANTOINE LOIC</t>
  </si>
  <si>
    <t>DABY2504000001</t>
  </si>
  <si>
    <t>CI0122421090</t>
  </si>
  <si>
    <t>DABONE</t>
  </si>
  <si>
    <t>YAH SEFIA</t>
  </si>
  <si>
    <t xml:space="preserve">ATTECOUBE </t>
  </si>
  <si>
    <t>DAGA2904010001</t>
  </si>
  <si>
    <t>CI0122420030</t>
  </si>
  <si>
    <t>DAGNA</t>
  </si>
  <si>
    <t>AFFOUE SANDRA EVELYNE</t>
  </si>
  <si>
    <t>ORESS KROBOU</t>
  </si>
  <si>
    <t>DAGI2803010001</t>
  </si>
  <si>
    <t>CI0122415447</t>
  </si>
  <si>
    <t>DAGRA BI</t>
  </si>
  <si>
    <t>IRIE GUILLAUME ARISTIDE</t>
  </si>
  <si>
    <t>DAGJ2303030001</t>
  </si>
  <si>
    <t>CI0121392228</t>
  </si>
  <si>
    <t>DAGROU</t>
  </si>
  <si>
    <t>JOEL JUNIOR</t>
  </si>
  <si>
    <t>AHUA/TIASSALE</t>
  </si>
  <si>
    <t>DAKE0803020001</t>
  </si>
  <si>
    <t>CI0122423654</t>
  </si>
  <si>
    <t>DAKAUD</t>
  </si>
  <si>
    <t>ELLA NADIA JOCELYNE</t>
  </si>
  <si>
    <t>AGBOVILLE</t>
  </si>
  <si>
    <t>DAND1912020001</t>
  </si>
  <si>
    <t>CI0122413656</t>
  </si>
  <si>
    <t>DANE</t>
  </si>
  <si>
    <t>DESSRO BLANCHE GERTRUDE</t>
  </si>
  <si>
    <t>DANV1505980002</t>
  </si>
  <si>
    <t>CI0119366220</t>
  </si>
  <si>
    <t>DANHIN</t>
  </si>
  <si>
    <t>VIVIANE DENISE</t>
  </si>
  <si>
    <t>DAOA0805040002</t>
  </si>
  <si>
    <t>CI0123427018</t>
  </si>
  <si>
    <t>DAO</t>
  </si>
  <si>
    <t>ABOUBAKAR JUNIOR</t>
  </si>
  <si>
    <t>DAOY0410020001</t>
  </si>
  <si>
    <t>CI0123438165</t>
  </si>
  <si>
    <t>YACOUBA</t>
  </si>
  <si>
    <t>SOUBRE / RCI</t>
  </si>
  <si>
    <t>DESA1604020001</t>
  </si>
  <si>
    <t>CI0122423667</t>
  </si>
  <si>
    <t>DE SOUZA</t>
  </si>
  <si>
    <t>ABLAN RICHMONDE ANNE ARIELLE</t>
  </si>
  <si>
    <t>DEBN2110010001</t>
  </si>
  <si>
    <t>CI0121392686</t>
  </si>
  <si>
    <t>DEBOHI</t>
  </si>
  <si>
    <t>NAISSEMON PRINCE FABRICE</t>
  </si>
  <si>
    <t>ABENGOUROU</t>
  </si>
  <si>
    <t>DEMC2304020001</t>
  </si>
  <si>
    <t>CI0123438369</t>
  </si>
  <si>
    <t>DEMBELE</t>
  </si>
  <si>
    <t>CHATA</t>
  </si>
  <si>
    <t xml:space="preserve">KOUTIALA </t>
  </si>
  <si>
    <t>Malienne</t>
  </si>
  <si>
    <t>DEMD2305020001</t>
  </si>
  <si>
    <t>CI0122427050</t>
  </si>
  <si>
    <t>DJAKARIDJA JOEL</t>
  </si>
  <si>
    <t>M'BATTO</t>
  </si>
  <si>
    <t>DEPO1908020001</t>
  </si>
  <si>
    <t>CI0122423658</t>
  </si>
  <si>
    <t>DEPOH</t>
  </si>
  <si>
    <t>OVO ANGE CYRIELLE</t>
  </si>
  <si>
    <t xml:space="preserve">AGBOVILLE </t>
  </si>
  <si>
    <t>DIAM2811990002</t>
  </si>
  <si>
    <t>CI0119366404</t>
  </si>
  <si>
    <t>DIALLO</t>
  </si>
  <si>
    <t>MARIAMA DALANDA</t>
  </si>
  <si>
    <t>GUIGLO</t>
  </si>
  <si>
    <t>DIAN0311020001</t>
  </si>
  <si>
    <t>CI0122423648</t>
  </si>
  <si>
    <t>NORADINE</t>
  </si>
  <si>
    <t>OUANI</t>
  </si>
  <si>
    <t>DIAA2403970001</t>
  </si>
  <si>
    <t>CI0121395953</t>
  </si>
  <si>
    <t>DIARRASSOUBA</t>
  </si>
  <si>
    <t>AICHA</t>
  </si>
  <si>
    <t>BOUAKE</t>
  </si>
  <si>
    <t>DIAK0603020001</t>
  </si>
  <si>
    <t>CI0123430858</t>
  </si>
  <si>
    <t>KOROTOUMOU</t>
  </si>
  <si>
    <t>TENGRLA / RCI</t>
  </si>
  <si>
    <t>DIAL2012990001</t>
  </si>
  <si>
    <t>CI0121393657</t>
  </si>
  <si>
    <t>LACINA</t>
  </si>
  <si>
    <t>DIAL1401010001</t>
  </si>
  <si>
    <t>CI0123427079</t>
  </si>
  <si>
    <t>LEMORY ISSOUF</t>
  </si>
  <si>
    <t>MADINANI</t>
  </si>
  <si>
    <t>DIAS1410020001</t>
  </si>
  <si>
    <t>CI0122415517</t>
  </si>
  <si>
    <t>SINDOU IBRAHIM</t>
  </si>
  <si>
    <t>ADIAKE</t>
  </si>
  <si>
    <t>DIBB1104020001</t>
  </si>
  <si>
    <t>CI0122425286</t>
  </si>
  <si>
    <t>DIBI</t>
  </si>
  <si>
    <t>BI ZAMBLE ULRICH ACHILLE</t>
  </si>
  <si>
    <t>DIBK0104010002</t>
  </si>
  <si>
    <t>CI0120388982</t>
  </si>
  <si>
    <t>DIBY</t>
  </si>
  <si>
    <t>KAVAMI JEAN MARIE</t>
  </si>
  <si>
    <t>DIEH1512940001</t>
  </si>
  <si>
    <t>CI0116303614</t>
  </si>
  <si>
    <t>DIEKET</t>
  </si>
  <si>
    <t>HERVE- VILLARD</t>
  </si>
  <si>
    <t>ABRADINE</t>
  </si>
  <si>
    <t>DIGC0202040001</t>
  </si>
  <si>
    <t>CI0123427020</t>
  </si>
  <si>
    <t>DIGBEU</t>
  </si>
  <si>
    <t>CISSE SOULEYMANE</t>
  </si>
  <si>
    <t>ABOBO/ABIDJAN</t>
  </si>
  <si>
    <t>DIOY2601990001</t>
  </si>
  <si>
    <t>CI0121393359</t>
  </si>
  <si>
    <t>DIOMANDE</t>
  </si>
  <si>
    <t>YOUSSOUF</t>
  </si>
  <si>
    <t>SINFRA</t>
  </si>
  <si>
    <t>DIOA0612020001</t>
  </si>
  <si>
    <t>CI0122415552</t>
  </si>
  <si>
    <t>DION</t>
  </si>
  <si>
    <t>AUDREY GRACE</t>
  </si>
  <si>
    <t>BREGBO- BINGERVILLE</t>
  </si>
  <si>
    <t>DJAD2703030001</t>
  </si>
  <si>
    <t>CI0120384433</t>
  </si>
  <si>
    <t>DJAHOU</t>
  </si>
  <si>
    <t>DEGNAN MATILDE</t>
  </si>
  <si>
    <t>ISSIA</t>
  </si>
  <si>
    <t>DJEA2912970001</t>
  </si>
  <si>
    <t>CI0119374207</t>
  </si>
  <si>
    <t>DJE</t>
  </si>
  <si>
    <t>AYA CLAUDE FRANCINE</t>
  </si>
  <si>
    <t>AKAKRO-N'ZIKPRI</t>
  </si>
  <si>
    <t>DJEB1508030001</t>
  </si>
  <si>
    <t>CI0123429465</t>
  </si>
  <si>
    <t>BI TAH CEDRIC SYLVANUS</t>
  </si>
  <si>
    <t>LOCODJRO</t>
  </si>
  <si>
    <t>DJEL1902020001</t>
  </si>
  <si>
    <t>CI0122421005</t>
  </si>
  <si>
    <t>DJEDJE</t>
  </si>
  <si>
    <t>LESLIE FISTELLE ORIANE</t>
  </si>
  <si>
    <t xml:space="preserve">TREICHVILLE </t>
  </si>
  <si>
    <t>DJEI1606980001</t>
  </si>
  <si>
    <t>FIP202400010</t>
  </si>
  <si>
    <t>DJETE</t>
  </si>
  <si>
    <t>ICH CALEB</t>
  </si>
  <si>
    <t>KOUMASSI</t>
  </si>
  <si>
    <t>DONK1408050001</t>
  </si>
  <si>
    <t>CI0123427026</t>
  </si>
  <si>
    <t>DONGO</t>
  </si>
  <si>
    <t>KOFFI THEOPHILE</t>
  </si>
  <si>
    <t>SIGNAHALE / TRANSUA</t>
  </si>
  <si>
    <t>DOSL3101980002</t>
  </si>
  <si>
    <t>CI0121395727</t>
  </si>
  <si>
    <t>DOSSO</t>
  </si>
  <si>
    <t>LOSSENI</t>
  </si>
  <si>
    <t>SAN-PEDRO</t>
  </si>
  <si>
    <t>DOSM0707000002</t>
  </si>
  <si>
    <t>CI0123426491</t>
  </si>
  <si>
    <t>MARIE</t>
  </si>
  <si>
    <t>BIANKOUMA</t>
  </si>
  <si>
    <t>DOUG1405010001</t>
  </si>
  <si>
    <t>CI0123438722</t>
  </si>
  <si>
    <t>DOUE</t>
  </si>
  <si>
    <t>GUINAHI BONHONGLOU MELAINE SARAH</t>
  </si>
  <si>
    <t xml:space="preserve">COCODY </t>
  </si>
  <si>
    <t>DOUA1412020001</t>
  </si>
  <si>
    <t>CI0123438350</t>
  </si>
  <si>
    <t>DOUMBIA</t>
  </si>
  <si>
    <t>ABDOUL-AZIZ-BEN MOISE</t>
  </si>
  <si>
    <t>DOUD1610030001</t>
  </si>
  <si>
    <t>CI0122414508</t>
  </si>
  <si>
    <t>DJENEBA</t>
  </si>
  <si>
    <t>DOUM0102030001</t>
  </si>
  <si>
    <t>CI0122420318</t>
  </si>
  <si>
    <t>MARIAM YASSIME</t>
  </si>
  <si>
    <t>YAMOUSSOUKRO</t>
  </si>
  <si>
    <t>DOUM0602030001</t>
  </si>
  <si>
    <t>CI0122415604</t>
  </si>
  <si>
    <t>MASSANDJE</t>
  </si>
  <si>
    <t>DOUM2005040001</t>
  </si>
  <si>
    <t>CI0123427097</t>
  </si>
  <si>
    <t>MOH</t>
  </si>
  <si>
    <t>ABOBO-AVOCATIER</t>
  </si>
  <si>
    <t>EDIA1206020001</t>
  </si>
  <si>
    <t>CI0121424961</t>
  </si>
  <si>
    <t>EDI</t>
  </si>
  <si>
    <t>AKISSI ANGELE ELVIERA</t>
  </si>
  <si>
    <t>SEGUIE / GRAND-MORIE</t>
  </si>
  <si>
    <t>EHIK0904990002</t>
  </si>
  <si>
    <t>CI0121397056</t>
  </si>
  <si>
    <t>EHINON</t>
  </si>
  <si>
    <t>KOUAHO PRINCESSE SARA MELISSA</t>
  </si>
  <si>
    <t>KOKO</t>
  </si>
  <si>
    <t>EHOA2510020001</t>
  </si>
  <si>
    <t>CI0122415623</t>
  </si>
  <si>
    <t>EHOUMAN</t>
  </si>
  <si>
    <t>AMAN JEROME NOVAK</t>
  </si>
  <si>
    <t>BAKRO</t>
  </si>
  <si>
    <t>EHOK1912040001</t>
  </si>
  <si>
    <t>CI0123428001</t>
  </si>
  <si>
    <t>KOUAME ARMEL</t>
  </si>
  <si>
    <t>AHONDO</t>
  </si>
  <si>
    <t>EHUN0611030001</t>
  </si>
  <si>
    <t>CI0123433046</t>
  </si>
  <si>
    <t>EHUI</t>
  </si>
  <si>
    <t>NIAMIEN HELENE</t>
  </si>
  <si>
    <t>N'GUINOU</t>
  </si>
  <si>
    <t>EKRA3005030001</t>
  </si>
  <si>
    <t>CI0123438316</t>
  </si>
  <si>
    <t>EKRA</t>
  </si>
  <si>
    <t>AMA EDITH DIVINA</t>
  </si>
  <si>
    <t>ELEC1306900001</t>
  </si>
  <si>
    <t>CI0118358073</t>
  </si>
  <si>
    <t>ELENGESA IZAKA</t>
  </si>
  <si>
    <t>CAROLE</t>
  </si>
  <si>
    <t>KINSHASA</t>
  </si>
  <si>
    <t>Congolaise</t>
  </si>
  <si>
    <t>ESML2910020002</t>
  </si>
  <si>
    <t>CI0121417304</t>
  </si>
  <si>
    <t>ESMEL</t>
  </si>
  <si>
    <t>LASME HAR-MONY</t>
  </si>
  <si>
    <t>WILLIAMSVILLE</t>
  </si>
  <si>
    <t>ESSD3107050001</t>
  </si>
  <si>
    <t>CI0123426755</t>
  </si>
  <si>
    <t>ESSE</t>
  </si>
  <si>
    <t>DJABIA ENGELS BESSEL</t>
  </si>
  <si>
    <t xml:space="preserve">AGBOSSOU </t>
  </si>
  <si>
    <t>ESSY0101020002</t>
  </si>
  <si>
    <t>CI0121397549</t>
  </si>
  <si>
    <t>ESSUI</t>
  </si>
  <si>
    <t>YAO ULRICH</t>
  </si>
  <si>
    <t>ESSEKRO</t>
  </si>
  <si>
    <t>ETCA2806000001</t>
  </si>
  <si>
    <t>CI0123427325</t>
  </si>
  <si>
    <t>ETCHE</t>
  </si>
  <si>
    <t>ANOH AUXILLIA</t>
  </si>
  <si>
    <t>ETTM0708030001</t>
  </si>
  <si>
    <t>CI0121390687</t>
  </si>
  <si>
    <t>ETTE</t>
  </si>
  <si>
    <t>MESSOU ANGE ELISEE</t>
  </si>
  <si>
    <t>MAFERE</t>
  </si>
  <si>
    <t>FAHZ3009020001</t>
  </si>
  <si>
    <t>CI0122424624</t>
  </si>
  <si>
    <t>FAHE</t>
  </si>
  <si>
    <t>ZIO ROSSANE EMMANUELA</t>
  </si>
  <si>
    <t>DAOBLY</t>
  </si>
  <si>
    <t>FIEA3004010001</t>
  </si>
  <si>
    <t>CI0120381660</t>
  </si>
  <si>
    <t>FIENI</t>
  </si>
  <si>
    <t>ADJOUA MARIE ANGE GRACE</t>
  </si>
  <si>
    <t>ABOBODOUME</t>
  </si>
  <si>
    <t>FIEA2107980001</t>
  </si>
  <si>
    <t>CI0123430657</t>
  </si>
  <si>
    <t>AKUA DAPPAH DORCAS</t>
  </si>
  <si>
    <t>ASSUEFRY / RCI</t>
  </si>
  <si>
    <t>FLIS2411000001</t>
  </si>
  <si>
    <t>CI0122415655</t>
  </si>
  <si>
    <t>FLINDE</t>
  </si>
  <si>
    <t>SAHI ELOGE</t>
  </si>
  <si>
    <t>MELAPLEU/MAN</t>
  </si>
  <si>
    <t>FOFS0101970003</t>
  </si>
  <si>
    <t>CI0121393665</t>
  </si>
  <si>
    <t>FOFANA</t>
  </si>
  <si>
    <t>SOUMAILA</t>
  </si>
  <si>
    <t>FORONA</t>
  </si>
  <si>
    <t>FOFW2609000001</t>
  </si>
  <si>
    <t>CI0119374189</t>
  </si>
  <si>
    <t>WILFRIED MOHAMED</t>
  </si>
  <si>
    <t>TRIECHVILLE</t>
  </si>
  <si>
    <t>GAHK0303980001</t>
  </si>
  <si>
    <t>CI0122415683</t>
  </si>
  <si>
    <t>GAHO LOU</t>
  </si>
  <si>
    <t>KOUHANAN CHRISTIANE</t>
  </si>
  <si>
    <t>ABOBO BAOULE</t>
  </si>
  <si>
    <t>GAND0811070001</t>
  </si>
  <si>
    <t>CI0123426060</t>
  </si>
  <si>
    <t>GANSAORE</t>
  </si>
  <si>
    <t>DIEUDONNE</t>
  </si>
  <si>
    <t>KODA / SOUBRE</t>
  </si>
  <si>
    <t>GBAA2305970001</t>
  </si>
  <si>
    <t>CI0117332822</t>
  </si>
  <si>
    <t>GBAKRE</t>
  </si>
  <si>
    <t>APO KIKINA LUCETTE</t>
  </si>
  <si>
    <t>AKOUPE ANYAMA</t>
  </si>
  <si>
    <t>GBAM2701010001</t>
  </si>
  <si>
    <t>CI0119369381</t>
  </si>
  <si>
    <t>MICHEL GUY CESAR</t>
  </si>
  <si>
    <t>GBAL0105960001</t>
  </si>
  <si>
    <t>CI0120385502</t>
  </si>
  <si>
    <t>GBANE</t>
  </si>
  <si>
    <t>LADJI ALY</t>
  </si>
  <si>
    <t>GBAG2410030001</t>
  </si>
  <si>
    <t>CI0121393226</t>
  </si>
  <si>
    <t>GBAZALE</t>
  </si>
  <si>
    <t>GRACE LYNDA</t>
  </si>
  <si>
    <t>ABOBO DOUME</t>
  </si>
  <si>
    <t>GBES1803990001</t>
  </si>
  <si>
    <t>CI0123427031</t>
  </si>
  <si>
    <t>GBERI</t>
  </si>
  <si>
    <t>STEPHANE</t>
  </si>
  <si>
    <t xml:space="preserve">YAPO-GARE </t>
  </si>
  <si>
    <t>GLAF0110020001</t>
  </si>
  <si>
    <t>CI0123426047</t>
  </si>
  <si>
    <t>GLAI</t>
  </si>
  <si>
    <t>FAUSTIN JEAN-LOPEZ</t>
  </si>
  <si>
    <t xml:space="preserve">BAIBLY </t>
  </si>
  <si>
    <t>GNAD0412020001</t>
  </si>
  <si>
    <t>FIP202400011</t>
  </si>
  <si>
    <t>GNADJI</t>
  </si>
  <si>
    <t>DAKPA ORIANE NAOMIE</t>
  </si>
  <si>
    <t xml:space="preserve">SAN PEDRO </t>
  </si>
  <si>
    <t>GNAN0101960002</t>
  </si>
  <si>
    <t>CI0121411213</t>
  </si>
  <si>
    <t>GNAGO</t>
  </si>
  <si>
    <t>NI GUY PARFAIT</t>
  </si>
  <si>
    <t xml:space="preserve">BRONDA </t>
  </si>
  <si>
    <t>GNAA2206000001</t>
  </si>
  <si>
    <t>FIP202400012</t>
  </si>
  <si>
    <t>GNAHORE</t>
  </si>
  <si>
    <t>ALBAN ANSELME LOÏS</t>
  </si>
  <si>
    <t>GNAL0312020001</t>
  </si>
  <si>
    <t>CI0123438590</t>
  </si>
  <si>
    <t>LHANWOU GRACE COLOMBE</t>
  </si>
  <si>
    <t>YAFFO-ATTIE</t>
  </si>
  <si>
    <t>GNAY1207010001</t>
  </si>
  <si>
    <t>CI0122417605</t>
  </si>
  <si>
    <t>YVANE PAMELA</t>
  </si>
  <si>
    <t>OCTEHOA</t>
  </si>
  <si>
    <t>GNAK2512950001</t>
  </si>
  <si>
    <t>CI0120381756</t>
  </si>
  <si>
    <t>GNAORE</t>
  </si>
  <si>
    <t>KOH SERI THOMAS</t>
  </si>
  <si>
    <t>BOTINDE</t>
  </si>
  <si>
    <t>GNAS0909000003</t>
  </si>
  <si>
    <t>CI0122415741</t>
  </si>
  <si>
    <t>GNAZEGBO</t>
  </si>
  <si>
    <t>SERI CHRIST-WILFRIED</t>
  </si>
  <si>
    <t>GNON0803020001</t>
  </si>
  <si>
    <t>CI0121396022</t>
  </si>
  <si>
    <t>GNOHITE</t>
  </si>
  <si>
    <t>NAPE JOELA PAULE MICHEE</t>
  </si>
  <si>
    <t>AGBOVILLE / RCI</t>
  </si>
  <si>
    <t>GNOL1904980001</t>
  </si>
  <si>
    <t>CI0122421084</t>
  </si>
  <si>
    <t>GNOMBLEÏ</t>
  </si>
  <si>
    <t>LENONHIN MARIUS</t>
  </si>
  <si>
    <t xml:space="preserve">DIAHOUIN DUEKOUE </t>
  </si>
  <si>
    <t>GOGM0510930002</t>
  </si>
  <si>
    <t>GOGM0510930009</t>
  </si>
  <si>
    <t>GOGBEU</t>
  </si>
  <si>
    <t>MARCO STEVE</t>
  </si>
  <si>
    <t>GOHL1810970002</t>
  </si>
  <si>
    <t>CI0121395734</t>
  </si>
  <si>
    <t>GOHI</t>
  </si>
  <si>
    <t>LOU LEAMAN JOYCE ANICETTE</t>
  </si>
  <si>
    <t>Féminin</t>
  </si>
  <si>
    <t>GOMA2503040001</t>
  </si>
  <si>
    <t>CI0123427288</t>
  </si>
  <si>
    <t>GOMON</t>
  </si>
  <si>
    <t>AMELINDJI MARIE-GRACE EMMANUELLE FELICITE</t>
  </si>
  <si>
    <t>GORB2109990001</t>
  </si>
  <si>
    <t>CI0122422713</t>
  </si>
  <si>
    <t>GORE</t>
  </si>
  <si>
    <t>BI GORE EL-FOREST</t>
  </si>
  <si>
    <t>ZAGUIETA</t>
  </si>
  <si>
    <t>GOUA2306010002</t>
  </si>
  <si>
    <t>CI0121396305</t>
  </si>
  <si>
    <t>GOUA</t>
  </si>
  <si>
    <t>AKRE NGNINRIN LAURA</t>
  </si>
  <si>
    <t>ALEPE / RCI</t>
  </si>
  <si>
    <t>GOUK0101040001</t>
  </si>
  <si>
    <t>CI0122417371</t>
  </si>
  <si>
    <t>GOUBO</t>
  </si>
  <si>
    <t>KOUDOU FABRICE</t>
  </si>
  <si>
    <t>BOGOBOUA</t>
  </si>
  <si>
    <t>GOUA0506030001</t>
  </si>
  <si>
    <t>CI0122413225</t>
  </si>
  <si>
    <t>GOUDJRO</t>
  </si>
  <si>
    <t>AKE CHRYS MARDOCHEE</t>
  </si>
  <si>
    <t>GOUN2807040001</t>
  </si>
  <si>
    <t>CI0123427140</t>
  </si>
  <si>
    <t>GOUMO</t>
  </si>
  <si>
    <t>N'DENI FAREL AURELIEN MONDESIR</t>
  </si>
  <si>
    <t>GUEA2811050001</t>
  </si>
  <si>
    <t>CI0122422130</t>
  </si>
  <si>
    <t>GUE</t>
  </si>
  <si>
    <t>ACQUILLAS</t>
  </si>
  <si>
    <t>GUEK1902030001</t>
  </si>
  <si>
    <t>CI0121391625</t>
  </si>
  <si>
    <t>GUEBO</t>
  </si>
  <si>
    <t>KOUTCHET ANGE FREDY</t>
  </si>
  <si>
    <t>GUEC1810020001</t>
  </si>
  <si>
    <t>CI0122415792</t>
  </si>
  <si>
    <t>GUEI</t>
  </si>
  <si>
    <t>CEDRIC</t>
  </si>
  <si>
    <t>MAYEBLY</t>
  </si>
  <si>
    <t>GUEI0905970001</t>
  </si>
  <si>
    <t>CI0122423759</t>
  </si>
  <si>
    <t>GUETONDE</t>
  </si>
  <si>
    <t>IGOR</t>
  </si>
  <si>
    <t>SANTA</t>
  </si>
  <si>
    <t>GUEE1407040001</t>
  </si>
  <si>
    <t>CI0123427081</t>
  </si>
  <si>
    <t>GUEU</t>
  </si>
  <si>
    <t>EPIPHANIE</t>
  </si>
  <si>
    <t>GUEK0103880001</t>
  </si>
  <si>
    <t>CI0118358091</t>
  </si>
  <si>
    <t>KPON KAKEUMA ROMEO</t>
  </si>
  <si>
    <t>GUID0301010001</t>
  </si>
  <si>
    <t>CI0121397147</t>
  </si>
  <si>
    <t>GUIA</t>
  </si>
  <si>
    <t>DEULOUA CHRIST ARISTIDE</t>
  </si>
  <si>
    <t>BIAKALE</t>
  </si>
  <si>
    <t>GUIB0112990001</t>
  </si>
  <si>
    <t>CI0122420414</t>
  </si>
  <si>
    <t>GUIBALE</t>
  </si>
  <si>
    <t>BLANCHE ESTHER</t>
  </si>
  <si>
    <t>GUIG1710030001</t>
  </si>
  <si>
    <t>CI0123427363</t>
  </si>
  <si>
    <t>GUISSO</t>
  </si>
  <si>
    <t>GNATOA LUC MERMOZ</t>
  </si>
  <si>
    <t>HIES1207990001</t>
  </si>
  <si>
    <t>CI0121394342</t>
  </si>
  <si>
    <t>HIEN</t>
  </si>
  <si>
    <t>SIE PONCE DONALD</t>
  </si>
  <si>
    <t>LOBAKUYA SASSANDRA</t>
  </si>
  <si>
    <t>HOMM0904010001</t>
  </si>
  <si>
    <t>CI0122421344</t>
  </si>
  <si>
    <t>HOMAWOO</t>
  </si>
  <si>
    <t>M'BENGLE BRYAN CYRILLE</t>
  </si>
  <si>
    <t>IKPA2112020001</t>
  </si>
  <si>
    <t>CI0132426064</t>
  </si>
  <si>
    <t>IKPE</t>
  </si>
  <si>
    <t>ABOUA DOLORES BERTILLE</t>
  </si>
  <si>
    <t>AGOU</t>
  </si>
  <si>
    <t>INAT0410990001</t>
  </si>
  <si>
    <t>CI0122421190</t>
  </si>
  <si>
    <t>INAI</t>
  </si>
  <si>
    <t>THIERRY MABOU DUCHARME</t>
  </si>
  <si>
    <t>SIAFLA</t>
  </si>
  <si>
    <t>IPOK0205000001</t>
  </si>
  <si>
    <t>CI0122421012</t>
  </si>
  <si>
    <t>IPOU</t>
  </si>
  <si>
    <t>KOUADIO ULRICH BORIS</t>
  </si>
  <si>
    <t>IRIB2311010001</t>
  </si>
  <si>
    <t>CI0122414513</t>
  </si>
  <si>
    <t>IRIE</t>
  </si>
  <si>
    <t>BI FERO RODRIGUE</t>
  </si>
  <si>
    <t>GOUEDEFLA</t>
  </si>
  <si>
    <t>IRIB2012930002</t>
  </si>
  <si>
    <t>FIP202400013</t>
  </si>
  <si>
    <t>BI ZAOULI GILDAS</t>
  </si>
  <si>
    <t xml:space="preserve">KOHOUFLA </t>
  </si>
  <si>
    <t>JOHD2511010001</t>
  </si>
  <si>
    <t>JOHNSON</t>
  </si>
  <si>
    <t>DORIANE LAURYNE CATHERINE KWAMBA</t>
  </si>
  <si>
    <t xml:space="preserve">CHU DE TREICHVILLE </t>
  </si>
  <si>
    <t>KABB0205010001</t>
  </si>
  <si>
    <t>CI0123427265</t>
  </si>
  <si>
    <t>KABLAN</t>
  </si>
  <si>
    <t>BEMOA SERGE</t>
  </si>
  <si>
    <t>LOBOGBA</t>
  </si>
  <si>
    <t>KACD0406040001</t>
  </si>
  <si>
    <t>CI0123426051</t>
  </si>
  <si>
    <t>KACOU</t>
  </si>
  <si>
    <t>DEBORAH ELVIRE LIDWINE</t>
  </si>
  <si>
    <t>KACE0504970001</t>
  </si>
  <si>
    <t>CI0119367595</t>
  </si>
  <si>
    <t>EFFIBE ANNE SEPHORA</t>
  </si>
  <si>
    <t>KACN0106030001</t>
  </si>
  <si>
    <t>CI0123426052</t>
  </si>
  <si>
    <t>N'DA ADON EDOM BORIS</t>
  </si>
  <si>
    <t>KADA1008980001</t>
  </si>
  <si>
    <t>CI011937189</t>
  </si>
  <si>
    <t>KADJO</t>
  </si>
  <si>
    <t>AHOULOU REGIS ANDERSON</t>
  </si>
  <si>
    <t>KADE2705030001</t>
  </si>
  <si>
    <t>CI0122414263</t>
  </si>
  <si>
    <t>EHOUMAN NHOBA A. JANVIER</t>
  </si>
  <si>
    <t>KADN2012860001</t>
  </si>
  <si>
    <t>CI0122423971</t>
  </si>
  <si>
    <t>N'DRI N'GUESSAN GREGOIRE</t>
  </si>
  <si>
    <t>20/12/1986</t>
  </si>
  <si>
    <t>KAKN2212000001</t>
  </si>
  <si>
    <t>CI0122415841</t>
  </si>
  <si>
    <t>KAKOU</t>
  </si>
  <si>
    <t>N'GUESSAN OCTINIEL</t>
  </si>
  <si>
    <t>N'DOUKAHAKRO</t>
  </si>
  <si>
    <t>KAMA0602980001</t>
  </si>
  <si>
    <t>CI0122413744</t>
  </si>
  <si>
    <t>KAMAGATE</t>
  </si>
  <si>
    <t>ANZOUMANA</t>
  </si>
  <si>
    <t>KAMF2303050001</t>
  </si>
  <si>
    <t>CI0123426772</t>
  </si>
  <si>
    <t>FALET EMMANUEL</t>
  </si>
  <si>
    <t>KAMM1105000001</t>
  </si>
  <si>
    <t>CI0122419568</t>
  </si>
  <si>
    <t>KAME2801000001</t>
  </si>
  <si>
    <t>CI0122414527</t>
  </si>
  <si>
    <t>KAMALAN</t>
  </si>
  <si>
    <t>EDJA MANIZAN ANGE</t>
  </si>
  <si>
    <t>DIANGOBO</t>
  </si>
  <si>
    <t>KAMS1104040001</t>
  </si>
  <si>
    <t>CI0122425572</t>
  </si>
  <si>
    <t>KAMARA</t>
  </si>
  <si>
    <t>SAFIATOU YIRIKPANE</t>
  </si>
  <si>
    <t>KAMS0101030003</t>
  </si>
  <si>
    <t>CI0122413298</t>
  </si>
  <si>
    <t>KAMATE</t>
  </si>
  <si>
    <t>SIAKA</t>
  </si>
  <si>
    <t>KARAKRO</t>
  </si>
  <si>
    <t>KAML1404010001</t>
  </si>
  <si>
    <t>CI0123438704</t>
  </si>
  <si>
    <t>KAMEN</t>
  </si>
  <si>
    <t>LOU DJENAN SOREL MELISANDE</t>
  </si>
  <si>
    <t>KANM2004050001</t>
  </si>
  <si>
    <t>CI0123427814</t>
  </si>
  <si>
    <t>KANDE</t>
  </si>
  <si>
    <t>MOHAMED AZIZ BEN ZETIN</t>
  </si>
  <si>
    <t>KANM2010020001</t>
  </si>
  <si>
    <t>CI0122414431</t>
  </si>
  <si>
    <t>KANGOUTE</t>
  </si>
  <si>
    <t>KARD0606020001</t>
  </si>
  <si>
    <t>CI0122415882</t>
  </si>
  <si>
    <t>KARAMOKO</t>
  </si>
  <si>
    <t>DUFFI REBECCA</t>
  </si>
  <si>
    <t>KASO2012020002</t>
  </si>
  <si>
    <t>CI0123427165</t>
  </si>
  <si>
    <t>KASSI</t>
  </si>
  <si>
    <t>OI KASSI NOEL</t>
  </si>
  <si>
    <t>EHUIKRO</t>
  </si>
  <si>
    <t>KASS0907020001</t>
  </si>
  <si>
    <t>CI0123426508</t>
  </si>
  <si>
    <t>KASUMU</t>
  </si>
  <si>
    <t>SENAMBOU</t>
  </si>
  <si>
    <t>TAABO</t>
  </si>
  <si>
    <t>KATK1604050001</t>
  </si>
  <si>
    <t>CI0123429472</t>
  </si>
  <si>
    <t>KATI</t>
  </si>
  <si>
    <t>KOAMI THEOPHILE</t>
  </si>
  <si>
    <t>KPANGBAMBO</t>
  </si>
  <si>
    <t>KEOD1510040001</t>
  </si>
  <si>
    <t>CI0123426641</t>
  </si>
  <si>
    <t>KEO</t>
  </si>
  <si>
    <t>DOIGNIN YVAN JEAN JAURES</t>
  </si>
  <si>
    <t>KIAT1111030002</t>
  </si>
  <si>
    <t>CI0121397568</t>
  </si>
  <si>
    <t>KIANNOUAN</t>
  </si>
  <si>
    <t>TRESOR</t>
  </si>
  <si>
    <t>KOAE0802990001</t>
  </si>
  <si>
    <t>CI0122425709</t>
  </si>
  <si>
    <t>KOANDA</t>
  </si>
  <si>
    <t>EMILIENNE</t>
  </si>
  <si>
    <t>GD-LAHOU</t>
  </si>
  <si>
    <t>KOBD1707040001</t>
  </si>
  <si>
    <t>CI0122422153</t>
  </si>
  <si>
    <t>KOBISSA</t>
  </si>
  <si>
    <t>DAKOURY MATHURIN KEVIN</t>
  </si>
  <si>
    <t xml:space="preserve">MAHOUREBOUA </t>
  </si>
  <si>
    <t>KOFA3004910001</t>
  </si>
  <si>
    <t>FIP202400014</t>
  </si>
  <si>
    <t>KOFFI</t>
  </si>
  <si>
    <t>AKA N'GUESSAN ALAIN GILDAS</t>
  </si>
  <si>
    <t>KOFC1903980001</t>
  </si>
  <si>
    <t>CI0120385521</t>
  </si>
  <si>
    <t>CHIA MARIE-MICHAELLE</t>
  </si>
  <si>
    <t>KOFD3004010001</t>
  </si>
  <si>
    <t>CI0122421092</t>
  </si>
  <si>
    <t>DOMON LOU GOHI DESMATOU RAYANA KARINE</t>
  </si>
  <si>
    <t>ADZOPE / RCI</t>
  </si>
  <si>
    <t>KOFK3105040001</t>
  </si>
  <si>
    <t>CI0123426571</t>
  </si>
  <si>
    <t>KOFFI ARISTIDE</t>
  </si>
  <si>
    <t>KOFK2212000003</t>
  </si>
  <si>
    <t>CI0121393167</t>
  </si>
  <si>
    <t>KONAN BERNARD</t>
  </si>
  <si>
    <t>LAHOU-KPANDA</t>
  </si>
  <si>
    <t>KOFK0605990001</t>
  </si>
  <si>
    <t>CI0123431820</t>
  </si>
  <si>
    <t xml:space="preserve">ALLAHOU-BAZI </t>
  </si>
  <si>
    <t>KOFK1512000003</t>
  </si>
  <si>
    <t>CI0123438821</t>
  </si>
  <si>
    <t>KOUA ETCHIEN CHARLENE</t>
  </si>
  <si>
    <t xml:space="preserve">TOULEPLEU </t>
  </si>
  <si>
    <t>KOFK1111000002</t>
  </si>
  <si>
    <t>CI0122424679</t>
  </si>
  <si>
    <t>KOUAKOU JOEL</t>
  </si>
  <si>
    <t xml:space="preserve">NIDROU </t>
  </si>
  <si>
    <t>KOFM0607050001</t>
  </si>
  <si>
    <t>CI0122413913</t>
  </si>
  <si>
    <t>MARCELLIN YOUNG-PRISCILY</t>
  </si>
  <si>
    <t>KOFN1605030001</t>
  </si>
  <si>
    <t>CI0121390879</t>
  </si>
  <si>
    <t>N'GONIAN GRACE LORINE</t>
  </si>
  <si>
    <t>KOFN2305030001</t>
  </si>
  <si>
    <t>CI0122417790</t>
  </si>
  <si>
    <t>N'GUESSAN AUDE EUNICE AFFOUEMOU</t>
  </si>
  <si>
    <t>FSU-COM TOIT ROUGE</t>
  </si>
  <si>
    <t>KOFO2404040001</t>
  </si>
  <si>
    <t>CI0123426631</t>
  </si>
  <si>
    <t>OKA KOFFI RAYMOND JOSE</t>
  </si>
  <si>
    <t>KOGD1005890001</t>
  </si>
  <si>
    <t>FIP202400015</t>
  </si>
  <si>
    <t>KOGA</t>
  </si>
  <si>
    <t>DJIDJA GRACE ARMANDE</t>
  </si>
  <si>
    <t>KOHK1611990001</t>
  </si>
  <si>
    <t>CI0123431698</t>
  </si>
  <si>
    <t>KOHA</t>
  </si>
  <si>
    <t>KIDA STEFFY BRINDA CHARLENE</t>
  </si>
  <si>
    <t>KOHK0101020001</t>
  </si>
  <si>
    <t>CI0122419668</t>
  </si>
  <si>
    <t>KOHUE</t>
  </si>
  <si>
    <t>KAYE MARIE EMMANUELLE</t>
  </si>
  <si>
    <t>ATTECOUBE</t>
  </si>
  <si>
    <t>KOKG0604010001</t>
  </si>
  <si>
    <t>CI0122419029</t>
  </si>
  <si>
    <t>GERMAIN ANGE PACOME MICH</t>
  </si>
  <si>
    <t>ABOBO GARE</t>
  </si>
  <si>
    <t>KOKK2008010002</t>
  </si>
  <si>
    <t>CI0121396992</t>
  </si>
  <si>
    <t>KOKOLIE</t>
  </si>
  <si>
    <t>KOUASSI ARMEL</t>
  </si>
  <si>
    <t>KOKA3012010002</t>
  </si>
  <si>
    <t>CI0122424888</t>
  </si>
  <si>
    <t>KOKORE</t>
  </si>
  <si>
    <t>ABDOULAYE</t>
  </si>
  <si>
    <t>KOTRONOU</t>
  </si>
  <si>
    <t>KOKJ0805990001</t>
  </si>
  <si>
    <t>CI0119363612</t>
  </si>
  <si>
    <t>KOKOUA</t>
  </si>
  <si>
    <t>JESSICA-ROXANE JENNIPHER</t>
  </si>
  <si>
    <t>KOLB2012970001</t>
  </si>
  <si>
    <t>CI0123438635</t>
  </si>
  <si>
    <t>KOLOKO</t>
  </si>
  <si>
    <t>BLEKOU JEAN-JACQUES</t>
  </si>
  <si>
    <t xml:space="preserve">OURAGAHIO </t>
  </si>
  <si>
    <t>KOMK3012980002</t>
  </si>
  <si>
    <t>CI0120382129</t>
  </si>
  <si>
    <t>KOMIEN</t>
  </si>
  <si>
    <t>KOUSSO ANDREA</t>
  </si>
  <si>
    <t>BECEDI-ANON</t>
  </si>
  <si>
    <t>KONA0201010001</t>
  </si>
  <si>
    <t>CI0119370222</t>
  </si>
  <si>
    <t>KONAN</t>
  </si>
  <si>
    <t>ANGBAN N'DOLY FIDEL</t>
  </si>
  <si>
    <t>KONA2711000002</t>
  </si>
  <si>
    <t>CI0122421024</t>
  </si>
  <si>
    <t>ANGE PARFAITE</t>
  </si>
  <si>
    <t>BOUAFLE</t>
  </si>
  <si>
    <t>KONB2912890001</t>
  </si>
  <si>
    <t>FIP202400016</t>
  </si>
  <si>
    <t>BRIGITTE EPSE KOUAME</t>
  </si>
  <si>
    <t>KONE0605040001</t>
  </si>
  <si>
    <t>CI0122416004</t>
  </si>
  <si>
    <t>EMMANUELLA GRÃCE NANCY</t>
  </si>
  <si>
    <t>KONK2012980005</t>
  </si>
  <si>
    <t>CI0122421333</t>
  </si>
  <si>
    <t>KONAN HONORE</t>
  </si>
  <si>
    <t>KONK0311990001</t>
  </si>
  <si>
    <t>CI0122423656</t>
  </si>
  <si>
    <t>KONAN HUBERT CYRIL</t>
  </si>
  <si>
    <t xml:space="preserve">SAN-PEDRO </t>
  </si>
  <si>
    <t>KOUK1505970003</t>
  </si>
  <si>
    <t>KOUADIO ANDERSON</t>
  </si>
  <si>
    <t>KONK2012980008</t>
  </si>
  <si>
    <t>CI0119372104</t>
  </si>
  <si>
    <t>KOUADIO PACOME</t>
  </si>
  <si>
    <t xml:space="preserve">MANGOIKRO </t>
  </si>
  <si>
    <t>KONK0708690001</t>
  </si>
  <si>
    <t>FIP202400020</t>
  </si>
  <si>
    <t>KOUADIO SERAPHIN</t>
  </si>
  <si>
    <t>KONK0305010002</t>
  </si>
  <si>
    <t>CI0123426500</t>
  </si>
  <si>
    <t>KOUAKOU GUY MARC</t>
  </si>
  <si>
    <t>BROUBROU</t>
  </si>
  <si>
    <t>KONK2504970001</t>
  </si>
  <si>
    <t>CI0122421257</t>
  </si>
  <si>
    <t>KOUASSI FABRICE</t>
  </si>
  <si>
    <t>BOCANDA</t>
  </si>
  <si>
    <t>KONK0909020002</t>
  </si>
  <si>
    <t>CI0120398465</t>
  </si>
  <si>
    <t>KOUASSI SAHM PATRICK</t>
  </si>
  <si>
    <t>NIANGON</t>
  </si>
  <si>
    <t>KONL0101030002</t>
  </si>
  <si>
    <t>CI0122414115</t>
  </si>
  <si>
    <t>LINDA MARIE PERPETUE</t>
  </si>
  <si>
    <t>KOUN-ABRONSO</t>
  </si>
  <si>
    <t>KONL1104050001</t>
  </si>
  <si>
    <t>CI0123425783</t>
  </si>
  <si>
    <t>LOUKOU YVAN ASER</t>
  </si>
  <si>
    <t>KONN0107060001</t>
  </si>
  <si>
    <t>CI0123427083</t>
  </si>
  <si>
    <t>N'GUESSAN ANGE JESSICA</t>
  </si>
  <si>
    <t>KONY2710940003</t>
  </si>
  <si>
    <t>CI0118358076</t>
  </si>
  <si>
    <t>YAH CATHERINE</t>
  </si>
  <si>
    <t>AHOUGNANSOU</t>
  </si>
  <si>
    <t>KONY3010920001</t>
  </si>
  <si>
    <t>FIP202400017</t>
  </si>
  <si>
    <t>YAO JEAN</t>
  </si>
  <si>
    <t>KONY2501850001</t>
  </si>
  <si>
    <t>FIP202400018</t>
  </si>
  <si>
    <t>YAO PAUL</t>
  </si>
  <si>
    <t>DIDIEVI</t>
  </si>
  <si>
    <t>KONZ2303970001</t>
  </si>
  <si>
    <t>FIP202400019</t>
  </si>
  <si>
    <t>ZOUZOU OUSSOU JOCELYNE EUPHRASIE</t>
  </si>
  <si>
    <t>KATIOLA / RCI</t>
  </si>
  <si>
    <t>KONM0812030001</t>
  </si>
  <si>
    <t>CI0122413063</t>
  </si>
  <si>
    <t>KONATE</t>
  </si>
  <si>
    <t>MOUHAMED MOUMINE</t>
  </si>
  <si>
    <t>KONA0109030003</t>
  </si>
  <si>
    <t>CI0123427263</t>
  </si>
  <si>
    <t>KONE</t>
  </si>
  <si>
    <t>ADAMA</t>
  </si>
  <si>
    <t>ABOBO-BAOULE</t>
  </si>
  <si>
    <t>KONA0101030010</t>
  </si>
  <si>
    <t>CI0122412950</t>
  </si>
  <si>
    <t>ALLASSANE</t>
  </si>
  <si>
    <t>KONB1307970001</t>
  </si>
  <si>
    <t>CI0120384080</t>
  </si>
  <si>
    <t>BLE YVES</t>
  </si>
  <si>
    <t>ADJAME</t>
  </si>
  <si>
    <t>KONI0902970001</t>
  </si>
  <si>
    <t>CI0122424959</t>
  </si>
  <si>
    <t>MAGUEHIO GAGNOA</t>
  </si>
  <si>
    <t>KONK1010970002</t>
  </si>
  <si>
    <t>CI0122424620</t>
  </si>
  <si>
    <t>KINAGLAN CELESTINE</t>
  </si>
  <si>
    <t>KONM3012010004</t>
  </si>
  <si>
    <t>CI0122416092</t>
  </si>
  <si>
    <t>MABINTOU</t>
  </si>
  <si>
    <t>KONM0803030001</t>
  </si>
  <si>
    <t>CI0122414251</t>
  </si>
  <si>
    <t>MINIGNAN</t>
  </si>
  <si>
    <t>KONP1801040001</t>
  </si>
  <si>
    <t>CI0122416087</t>
  </si>
  <si>
    <t>PETIONRON ANGE ARMEL</t>
  </si>
  <si>
    <t>KONT0202000001</t>
  </si>
  <si>
    <t>CI0122416080</t>
  </si>
  <si>
    <t>TCHADJEGUE WOROKIATOU</t>
  </si>
  <si>
    <t>ANYAMA</t>
  </si>
  <si>
    <t>KONY1106030001</t>
  </si>
  <si>
    <t>CI0122421037</t>
  </si>
  <si>
    <t>YENEWAKIN OUSSINE</t>
  </si>
  <si>
    <t>KOSE1108010001</t>
  </si>
  <si>
    <t>CI0122423616</t>
  </si>
  <si>
    <t>KOSSI</t>
  </si>
  <si>
    <t>EKOBA SARA SYNTYCHE</t>
  </si>
  <si>
    <t>KOTA1209990003</t>
  </si>
  <si>
    <t>CI0121395750</t>
  </si>
  <si>
    <t>KOTOMBO</t>
  </si>
  <si>
    <t>Amani Lehyla Mariam</t>
  </si>
  <si>
    <t xml:space="preserve">Assuefry </t>
  </si>
  <si>
    <t>KOUC1103980001</t>
  </si>
  <si>
    <t>CI0121391579</t>
  </si>
  <si>
    <t>KOUACHY</t>
  </si>
  <si>
    <t>CHO VALENTINE LAETITIA</t>
  </si>
  <si>
    <t>EBIMPE</t>
  </si>
  <si>
    <t>KOUA2012010021</t>
  </si>
  <si>
    <t>CI0122416136</t>
  </si>
  <si>
    <t>KOUADIO</t>
  </si>
  <si>
    <t>AHOU CHARLENE</t>
  </si>
  <si>
    <t>KODA/SOUBRE</t>
  </si>
  <si>
    <t>KOUA3008040003</t>
  </si>
  <si>
    <t>CI0123427105</t>
  </si>
  <si>
    <t>AKISSI GRACE</t>
  </si>
  <si>
    <t>KOUD1511000001</t>
  </si>
  <si>
    <t>CI0119363789</t>
  </si>
  <si>
    <t>DELILA SYNTICHE AKISSI</t>
  </si>
  <si>
    <t>KOUE2912970002</t>
  </si>
  <si>
    <t>CI0119363560</t>
  </si>
  <si>
    <t>EYA MARIE JOELLE</t>
  </si>
  <si>
    <t>DIDIZO / GUITRY</t>
  </si>
  <si>
    <t>KOUG1507040001</t>
  </si>
  <si>
    <t>CI0123427108</t>
  </si>
  <si>
    <t>GOUANDI EDOUKOU CYR-MANOËL</t>
  </si>
  <si>
    <t>KOUJ1011000001</t>
  </si>
  <si>
    <t>CI0122423628</t>
  </si>
  <si>
    <t>JEAN YVES MAXIME</t>
  </si>
  <si>
    <t>DIVO / RCI</t>
  </si>
  <si>
    <t>KOUK2204010004</t>
  </si>
  <si>
    <t>CI0122413466</t>
  </si>
  <si>
    <t>KELELE ARCHANGE</t>
  </si>
  <si>
    <t>LOPOU</t>
  </si>
  <si>
    <t>KOUK2012980068</t>
  </si>
  <si>
    <t>CI0122413010</t>
  </si>
  <si>
    <t>KOFFI ADOLPHE</t>
  </si>
  <si>
    <t>GBOFIA</t>
  </si>
  <si>
    <t>KOUK2112000007</t>
  </si>
  <si>
    <t>KOUAME ELIS</t>
  </si>
  <si>
    <t>KOUASSI ATTINKRO</t>
  </si>
  <si>
    <t>KOUK1102990005</t>
  </si>
  <si>
    <t>CI0123427312</t>
  </si>
  <si>
    <t>KOUASSI STEPHANE</t>
  </si>
  <si>
    <t>FOUTOU</t>
  </si>
  <si>
    <t>KOUN2005000002</t>
  </si>
  <si>
    <t>CI0121418410</t>
  </si>
  <si>
    <t>N'GUESSAN CHANTAL</t>
  </si>
  <si>
    <t>EBILASSOKRO</t>
  </si>
  <si>
    <t>KOUO2302970002</t>
  </si>
  <si>
    <t>CI0123438616</t>
  </si>
  <si>
    <t>OI KOUADIO</t>
  </si>
  <si>
    <t>ANIASSUE</t>
  </si>
  <si>
    <t>KOUY0602010001</t>
  </si>
  <si>
    <t>CI0122423876</t>
  </si>
  <si>
    <t>KOUADJA</t>
  </si>
  <si>
    <t>YAVO PHIDIAS</t>
  </si>
  <si>
    <t>KOUE1401030001</t>
  </si>
  <si>
    <t>CI0123426759</t>
  </si>
  <si>
    <t>KOUAHO</t>
  </si>
  <si>
    <t>EBISSIE MURIEL OLIVIA</t>
  </si>
  <si>
    <t>ALEPE</t>
  </si>
  <si>
    <t>KOUB0511970002</t>
  </si>
  <si>
    <t>CI0123438570</t>
  </si>
  <si>
    <t>KOUAI</t>
  </si>
  <si>
    <t>BI TRA JACQUES BENEDICT</t>
  </si>
  <si>
    <t>KOUA1812010012</t>
  </si>
  <si>
    <t>CI0122416174</t>
  </si>
  <si>
    <t>KOUAKOU</t>
  </si>
  <si>
    <t>AKISSI ESTELLE</t>
  </si>
  <si>
    <t>OUPOYO</t>
  </si>
  <si>
    <t>KOUA0407040001</t>
  </si>
  <si>
    <t>CI0122424601</t>
  </si>
  <si>
    <t>AMENAN HARLENE-ESTHER</t>
  </si>
  <si>
    <t>SAKASSOU</t>
  </si>
  <si>
    <t>KOUK2712980025</t>
  </si>
  <si>
    <t>CI0119379777</t>
  </si>
  <si>
    <t>KOBENAN MARCEL</t>
  </si>
  <si>
    <t>KOUK2312970008</t>
  </si>
  <si>
    <t>CI0119367801</t>
  </si>
  <si>
    <t>KOUADIO CEDRIC</t>
  </si>
  <si>
    <t>KOUK2712050001</t>
  </si>
  <si>
    <t>CI0123427521</t>
  </si>
  <si>
    <t>KOUAKOU JEAN ARISTIDE</t>
  </si>
  <si>
    <t>MANOUFLA N</t>
  </si>
  <si>
    <t>KOUK0404030004</t>
  </si>
  <si>
    <t>CI0122413121</t>
  </si>
  <si>
    <t>KOUAME ABEL</t>
  </si>
  <si>
    <t>TANOU-SAKASSOU</t>
  </si>
  <si>
    <t>KOUN1510020001</t>
  </si>
  <si>
    <t>CI0121391265</t>
  </si>
  <si>
    <t>N'GUESSAN MARC ANGELAIN</t>
  </si>
  <si>
    <t>KOUA1012030006</t>
  </si>
  <si>
    <t>CI0122417911</t>
  </si>
  <si>
    <t>KOUAME</t>
  </si>
  <si>
    <t>ADJOUA OCEANIE</t>
  </si>
  <si>
    <t>KOUA0603020003</t>
  </si>
  <si>
    <t>CI0122416255</t>
  </si>
  <si>
    <t>AMENAN ANNE RUTH URIELLE</t>
  </si>
  <si>
    <t>KOUA3110020005</t>
  </si>
  <si>
    <t>CI0123426629</t>
  </si>
  <si>
    <t>AMENAN BATTIE MODESTINE</t>
  </si>
  <si>
    <t>N'DENOUKRO</t>
  </si>
  <si>
    <t>KOUA2012040004</t>
  </si>
  <si>
    <t>CI0123427089</t>
  </si>
  <si>
    <t>ATCHOMON CHRISTOPHE</t>
  </si>
  <si>
    <t>BOUADIKRO</t>
  </si>
  <si>
    <t>KOUJ1211050001</t>
  </si>
  <si>
    <t>CI0123427610</t>
  </si>
  <si>
    <t>JEAN PHILIPPE KONAN</t>
  </si>
  <si>
    <t>KOUK1304010003</t>
  </si>
  <si>
    <t>FIP202400021</t>
  </si>
  <si>
    <t>KOFFI JEAN-PASCAL</t>
  </si>
  <si>
    <t>KOUK0110010006</t>
  </si>
  <si>
    <t>CI0123427308</t>
  </si>
  <si>
    <t>KOUADIO KOUMAN ROMAIN</t>
  </si>
  <si>
    <t>SONGORI</t>
  </si>
  <si>
    <t>KOUK2010990001</t>
  </si>
  <si>
    <t>CI0118349231</t>
  </si>
  <si>
    <t>KOUAME BORIS</t>
  </si>
  <si>
    <t>OUME</t>
  </si>
  <si>
    <t>KOUK0101880007</t>
  </si>
  <si>
    <t>CI0107201616</t>
  </si>
  <si>
    <t>KOUASSI FRANCOIS</t>
  </si>
  <si>
    <t>ZANZANSOU</t>
  </si>
  <si>
    <t>KOUN3012030001</t>
  </si>
  <si>
    <t>CI0123426472</t>
  </si>
  <si>
    <t>N'GUESSAN JACOB</t>
  </si>
  <si>
    <t>KOUP0201000001</t>
  </si>
  <si>
    <t>FIP202400023</t>
  </si>
  <si>
    <t>PACELLI JEAN-AURIEL</t>
  </si>
  <si>
    <t>KOUR1407010001</t>
  </si>
  <si>
    <t>CI0123426494</t>
  </si>
  <si>
    <t>REGINA INNOCENTE OCEANE</t>
  </si>
  <si>
    <t>KOUY1010030001</t>
  </si>
  <si>
    <t>CI0123430862</t>
  </si>
  <si>
    <t>YAO FRANCK ALAIN</t>
  </si>
  <si>
    <t>KOUK1608980007</t>
  </si>
  <si>
    <t>CI0122421881</t>
  </si>
  <si>
    <t>KOUAO</t>
  </si>
  <si>
    <t>KOUASSI ERIC</t>
  </si>
  <si>
    <t xml:space="preserve">EBILASSOKRO </t>
  </si>
  <si>
    <t>KOUA2101030002</t>
  </si>
  <si>
    <t>CI0122413573</t>
  </si>
  <si>
    <t>KOUASSI</t>
  </si>
  <si>
    <t>AKAKI WILFRIED GAEL</t>
  </si>
  <si>
    <t>KOUA1007980002</t>
  </si>
  <si>
    <t>CI0121393024</t>
  </si>
  <si>
    <t>AKISSI MARIELLE</t>
  </si>
  <si>
    <t>HIRE</t>
  </si>
  <si>
    <t>KOUA0206010001</t>
  </si>
  <si>
    <t>ANI SAMUEL</t>
  </si>
  <si>
    <t>KOUA1602040002</t>
  </si>
  <si>
    <t>CI0123426049</t>
  </si>
  <si>
    <t>ATTOWOULA SERGE ULRICHE</t>
  </si>
  <si>
    <t xml:space="preserve">APPOISSO </t>
  </si>
  <si>
    <t>KOUD1905980002</t>
  </si>
  <si>
    <t>CI0119379507</t>
  </si>
  <si>
    <t>DENISE ANGE REBECCA</t>
  </si>
  <si>
    <t>ARRAH</t>
  </si>
  <si>
    <t>KOUE1805000001</t>
  </si>
  <si>
    <t>CI0118335838</t>
  </si>
  <si>
    <t>ERIC ARMEL</t>
  </si>
  <si>
    <t>KOUK1509020004</t>
  </si>
  <si>
    <t>CI0123430564</t>
  </si>
  <si>
    <t>KOFFI ROLAND</t>
  </si>
  <si>
    <t>POUM</t>
  </si>
  <si>
    <t>KOUK1210010005</t>
  </si>
  <si>
    <t>CI0122427657</t>
  </si>
  <si>
    <t>KOFFI WILFRIED</t>
  </si>
  <si>
    <t>KOUK1007860003</t>
  </si>
  <si>
    <t>FIP202400024</t>
  </si>
  <si>
    <t>KOUAKOU EVARISTE</t>
  </si>
  <si>
    <t>KOUK2012000061</t>
  </si>
  <si>
    <t>CI0123426496</t>
  </si>
  <si>
    <t>KOUAKOU FREDERIC</t>
  </si>
  <si>
    <t>DJIDJIDOU</t>
  </si>
  <si>
    <t>KOUK3006990007</t>
  </si>
  <si>
    <t>CI0122416320</t>
  </si>
  <si>
    <t>KOUAME OMER</t>
  </si>
  <si>
    <t>RUBINO</t>
  </si>
  <si>
    <t>KOUK2306970009</t>
  </si>
  <si>
    <t>CI0121395759</t>
  </si>
  <si>
    <t>KOUAME THIMOTE ANGE FREDY</t>
  </si>
  <si>
    <t>EDIAKRO/DIMBOKRO</t>
  </si>
  <si>
    <t>KOUK0506970009</t>
  </si>
  <si>
    <t>CI0122424665</t>
  </si>
  <si>
    <t>KOUAME ZEPHIRIN</t>
  </si>
  <si>
    <t>LEKISSOU DIDIEVI</t>
  </si>
  <si>
    <t>KOUK0912990006</t>
  </si>
  <si>
    <t>CI0122422151</t>
  </si>
  <si>
    <t>KOUASSI EUGENE</t>
  </si>
  <si>
    <t xml:space="preserve">BANGOUA </t>
  </si>
  <si>
    <t>KOUN2011010002</t>
  </si>
  <si>
    <t>CI0123433049</t>
  </si>
  <si>
    <t>NOUGBOH ANGELOVE</t>
  </si>
  <si>
    <t>KOUS0506990001</t>
  </si>
  <si>
    <t>CI0122416285</t>
  </si>
  <si>
    <t>STEPHANE ACKON</t>
  </si>
  <si>
    <t>KOUS2411980001</t>
  </si>
  <si>
    <t>CI0119369200</t>
  </si>
  <si>
    <t>SUNMIN RAMZI CONSTANT</t>
  </si>
  <si>
    <t>KOUT3107010001</t>
  </si>
  <si>
    <t>CI0122423644</t>
  </si>
  <si>
    <t>TIOBA MARIE DAVID</t>
  </si>
  <si>
    <t>BINGERVILLE</t>
  </si>
  <si>
    <t>KOUY2011980006</t>
  </si>
  <si>
    <t>CI0121393776</t>
  </si>
  <si>
    <t>YAO OLIVIER</t>
  </si>
  <si>
    <t>KOKOLOPOZO DAKPADOU</t>
  </si>
  <si>
    <t>KOUF0701980001</t>
  </si>
  <si>
    <t>KOUDOU</t>
  </si>
  <si>
    <t>FLORENT ADRIEL</t>
  </si>
  <si>
    <t>KOUM0710010001</t>
  </si>
  <si>
    <t>CI0122416342</t>
  </si>
  <si>
    <t>KOUDOUGOU</t>
  </si>
  <si>
    <t>MAIMOUNATA</t>
  </si>
  <si>
    <t>ANONKOUA KOUTE</t>
  </si>
  <si>
    <t>KOUT1310030001</t>
  </si>
  <si>
    <t>CI0122416348</t>
  </si>
  <si>
    <t>KOUKA</t>
  </si>
  <si>
    <t>TOHOURI JUNIOR</t>
  </si>
  <si>
    <t>KOUH2212900002</t>
  </si>
  <si>
    <t>CI0113245477</t>
  </si>
  <si>
    <t>KOUMAN</t>
  </si>
  <si>
    <t>HAROUNA OUATTARA</t>
  </si>
  <si>
    <t>Bondoukou</t>
  </si>
  <si>
    <t>KOUY0412970001</t>
  </si>
  <si>
    <t>CI0118335968</t>
  </si>
  <si>
    <t>YAWA MANUELLA LUCRECE</t>
  </si>
  <si>
    <t>KOUG3012980002</t>
  </si>
  <si>
    <t>CI0123427371</t>
  </si>
  <si>
    <t>KOUTCHE</t>
  </si>
  <si>
    <t>GBOUSOUHONON NAOMIE</t>
  </si>
  <si>
    <t>DIDOKO/DIVO</t>
  </si>
  <si>
    <t>KPAY2007960001</t>
  </si>
  <si>
    <t>CI0123430993</t>
  </si>
  <si>
    <t>KPANGASSA</t>
  </si>
  <si>
    <t>YRITHE SINTHIA</t>
  </si>
  <si>
    <t>KRAE1711990001</t>
  </si>
  <si>
    <t>CI0119361266</t>
  </si>
  <si>
    <t>KRA</t>
  </si>
  <si>
    <t>EBWAUT MANTY FRANCK AYMAR</t>
  </si>
  <si>
    <t>KRAK1110000001</t>
  </si>
  <si>
    <t>CI0122421047</t>
  </si>
  <si>
    <t>KOUAKOU ROMARIC</t>
  </si>
  <si>
    <t>DINGBI / TABAGNE / RCI</t>
  </si>
  <si>
    <t>KRAE1812990001</t>
  </si>
  <si>
    <t>CI0119368394</t>
  </si>
  <si>
    <t>KRADY</t>
  </si>
  <si>
    <t>EBIELEY ALFRED DESTIN</t>
  </si>
  <si>
    <t>LABM0504930001</t>
  </si>
  <si>
    <t>CI0122421666</t>
  </si>
  <si>
    <t>LABARAN</t>
  </si>
  <si>
    <t>MAIMOUNATOU</t>
  </si>
  <si>
    <t>LATA0602030001</t>
  </si>
  <si>
    <t>CI0122416395</t>
  </si>
  <si>
    <t>LATTA</t>
  </si>
  <si>
    <t>ALLOUKOU AARON</t>
  </si>
  <si>
    <t>NIGUI-SAFF</t>
  </si>
  <si>
    <t>LIGL1501980001</t>
  </si>
  <si>
    <t>CI0122420344</t>
  </si>
  <si>
    <t>LIGUE</t>
  </si>
  <si>
    <t>LIGUE IVAN JONATHAN</t>
  </si>
  <si>
    <t>LOBB2507020002</t>
  </si>
  <si>
    <t>CI0121396324</t>
  </si>
  <si>
    <t>LOBA</t>
  </si>
  <si>
    <t>BERENICE GRACE CARMELLE</t>
  </si>
  <si>
    <t>ABOBO / RCI</t>
  </si>
  <si>
    <t>LOBE1412020001</t>
  </si>
  <si>
    <t>CI0122423727</t>
  </si>
  <si>
    <t>LOBOGNON</t>
  </si>
  <si>
    <t>ELISE EVODIE JOHANNA BAKOME</t>
  </si>
  <si>
    <t>LOUG1102000001</t>
  </si>
  <si>
    <t>CI0121392943</t>
  </si>
  <si>
    <t>LOU</t>
  </si>
  <si>
    <t>GOLLETY EVELINE</t>
  </si>
  <si>
    <t>LOUO0101020001</t>
  </si>
  <si>
    <t>CI0122424667</t>
  </si>
  <si>
    <t>OUOHI</t>
  </si>
  <si>
    <t>MANGOUIN/BIANKOUMA</t>
  </si>
  <si>
    <t>LOUZ2703020001</t>
  </si>
  <si>
    <t>CI0122423646</t>
  </si>
  <si>
    <t>LOUAN</t>
  </si>
  <si>
    <t>ZOGBAN OTHNIEL</t>
  </si>
  <si>
    <t>MADD0901020001</t>
  </si>
  <si>
    <t>CI0122419767</t>
  </si>
  <si>
    <t>MADOU</t>
  </si>
  <si>
    <t>DASSE YVES STEPHANE</t>
  </si>
  <si>
    <t>BODOUYO S/P GUEYO</t>
  </si>
  <si>
    <t>MAHR2311010001</t>
  </si>
  <si>
    <t>CI0122414091</t>
  </si>
  <si>
    <t>MAHAN</t>
  </si>
  <si>
    <t>RITA ORLANE</t>
  </si>
  <si>
    <t>TEAPLEU</t>
  </si>
  <si>
    <t>MAIN0706980001</t>
  </si>
  <si>
    <t>CI0123438359</t>
  </si>
  <si>
    <t>MAÏGA</t>
  </si>
  <si>
    <t>NOUFOU</t>
  </si>
  <si>
    <t>MAKM2103020001</t>
  </si>
  <si>
    <t>CI0122416417</t>
  </si>
  <si>
    <t>MAKAGNON</t>
  </si>
  <si>
    <t>MICHEL</t>
  </si>
  <si>
    <t>LOBAKUYA</t>
  </si>
  <si>
    <t>MANG2805030001</t>
  </si>
  <si>
    <t>CI0123438723</t>
  </si>
  <si>
    <t>MANDE</t>
  </si>
  <si>
    <t>GUEU JOCELLINE LINDA</t>
  </si>
  <si>
    <t>MANA1508040001</t>
  </si>
  <si>
    <t>CI0123426810</t>
  </si>
  <si>
    <t>MANDJUI</t>
  </si>
  <si>
    <t>ANOUKPO MARIE AGNES EULALIE</t>
  </si>
  <si>
    <t>MARL1602020001</t>
  </si>
  <si>
    <t>CI0122421153</t>
  </si>
  <si>
    <t>MARTIN</t>
  </si>
  <si>
    <t>LOYSA ESTHER ELIANE</t>
  </si>
  <si>
    <t>MBIK0811970001</t>
  </si>
  <si>
    <t>CI0122420413</t>
  </si>
  <si>
    <t>M'BIA</t>
  </si>
  <si>
    <t>KRA AMELIE</t>
  </si>
  <si>
    <t>AGNIBILEKRO</t>
  </si>
  <si>
    <t>MBRM0407050001</t>
  </si>
  <si>
    <t>CI0123426780</t>
  </si>
  <si>
    <t>M'BRA</t>
  </si>
  <si>
    <t>MESSOU WILLIAMS KOUADIO</t>
  </si>
  <si>
    <t>MEIN2605020001</t>
  </si>
  <si>
    <t>CI0122414046</t>
  </si>
  <si>
    <t>MEITE</t>
  </si>
  <si>
    <t>NOKAWA JOCELYNE</t>
  </si>
  <si>
    <t>MESM2212020001</t>
  </si>
  <si>
    <t>CI0122416448</t>
  </si>
  <si>
    <t>MESSOU</t>
  </si>
  <si>
    <t>MESSOU  JEAN ERIC</t>
  </si>
  <si>
    <t>MEYD1311000001</t>
  </si>
  <si>
    <t>CI0122415008</t>
  </si>
  <si>
    <t>MEYE</t>
  </si>
  <si>
    <t>DORIANE GAELE</t>
  </si>
  <si>
    <t>DUEKOUE</t>
  </si>
  <si>
    <t>MISS1801010001</t>
  </si>
  <si>
    <t>FIP202400025</t>
  </si>
  <si>
    <t>MISSA</t>
  </si>
  <si>
    <t>SANNWE LAURE</t>
  </si>
  <si>
    <t>MOBN2301010001</t>
  </si>
  <si>
    <t>CI0122423893</t>
  </si>
  <si>
    <t>MOBIO</t>
  </si>
  <si>
    <t>N'KAN ANGE AXEL IVAN</t>
  </si>
  <si>
    <t>MONM0404020001</t>
  </si>
  <si>
    <t>CI0121391346</t>
  </si>
  <si>
    <t>MONSAN</t>
  </si>
  <si>
    <t>MARIE MARTHE DECLAIRE</t>
  </si>
  <si>
    <t>MOUE2912020001</t>
  </si>
  <si>
    <t>CI0123427103</t>
  </si>
  <si>
    <t>MOUSSO</t>
  </si>
  <si>
    <t>EMMANUEL DYLAN</t>
  </si>
  <si>
    <t>NANZ2306030001</t>
  </si>
  <si>
    <t>CI0123437611</t>
  </si>
  <si>
    <t xml:space="preserve">NANI </t>
  </si>
  <si>
    <t>ZOHOUNON ANGE LETHICIA</t>
  </si>
  <si>
    <t>NCHA0408950001</t>
  </si>
  <si>
    <t>CI0120385556</t>
  </si>
  <si>
    <t>N'CHO</t>
  </si>
  <si>
    <t>APO CARINE D'AVILA</t>
  </si>
  <si>
    <t>NCHM2008010002</t>
  </si>
  <si>
    <t>CI0121396441</t>
  </si>
  <si>
    <t>MOUSSO KARELLE ANGE EMMANUELLA</t>
  </si>
  <si>
    <t>NDAA2808010002</t>
  </si>
  <si>
    <t>CI0122423635</t>
  </si>
  <si>
    <t>N'DAKON</t>
  </si>
  <si>
    <t>AUWHOULAUT MASSAN THERESE-MARIE</t>
  </si>
  <si>
    <t>NDJK0209980001</t>
  </si>
  <si>
    <t>CI0123438641</t>
  </si>
  <si>
    <t>N'DJORE</t>
  </si>
  <si>
    <t>KONAN KEVIN</t>
  </si>
  <si>
    <t>OUELLE / RCI</t>
  </si>
  <si>
    <t>NDRA2210020001</t>
  </si>
  <si>
    <t>CI0122413938</t>
  </si>
  <si>
    <t>N'DRI</t>
  </si>
  <si>
    <t>AKISSI GEORGETTE</t>
  </si>
  <si>
    <t>ZOU</t>
  </si>
  <si>
    <t>NDRA2305030001</t>
  </si>
  <si>
    <t>CI0122424672</t>
  </si>
  <si>
    <t>ALFRED YAO</t>
  </si>
  <si>
    <t>NDRD2705040001</t>
  </si>
  <si>
    <t>CI0122424789</t>
  </si>
  <si>
    <t>DEBORAH MOAHE</t>
  </si>
  <si>
    <t>NDRK1408940001</t>
  </si>
  <si>
    <t>CI0116306903</t>
  </si>
  <si>
    <t>KOUAME GUY ROGER</t>
  </si>
  <si>
    <t>DIABO</t>
  </si>
  <si>
    <t>NENB0101010001</t>
  </si>
  <si>
    <t>CI0122424670</t>
  </si>
  <si>
    <t>NENE</t>
  </si>
  <si>
    <t>BI FOUA ELYSEE</t>
  </si>
  <si>
    <t>NGAL1201960001</t>
  </si>
  <si>
    <t>CI0118336134</t>
  </si>
  <si>
    <t>N'GATTA</t>
  </si>
  <si>
    <t>LATHRO YVES ANICET</t>
  </si>
  <si>
    <t>NGBO1907980001</t>
  </si>
  <si>
    <t>CI0117327129</t>
  </si>
  <si>
    <t>NGBESSO</t>
  </si>
  <si>
    <t>OVO ANGE CATHY HERMINE</t>
  </si>
  <si>
    <t>NGOA2009980001</t>
  </si>
  <si>
    <t>CI0119365772</t>
  </si>
  <si>
    <t>N'GORAN</t>
  </si>
  <si>
    <t>AMOIN KASSANDRA CATHERINE JOSIANE</t>
  </si>
  <si>
    <t>NGOK1512790001</t>
  </si>
  <si>
    <t>FIP202400026</t>
  </si>
  <si>
    <t>NGOK1505020001</t>
  </si>
  <si>
    <t>CI0123438303</t>
  </si>
  <si>
    <t>KONAN ANGE ULRICH</t>
  </si>
  <si>
    <t xml:space="preserve">BRIZEBOUA </t>
  </si>
  <si>
    <t>NGOK0209030001</t>
  </si>
  <si>
    <t>CI0122416516</t>
  </si>
  <si>
    <t>KOUADIO BORIS</t>
  </si>
  <si>
    <t>ASSAKRO/BODOKRO</t>
  </si>
  <si>
    <t>NGON2607990001</t>
  </si>
  <si>
    <t>CI0123426809</t>
  </si>
  <si>
    <t>N'DRI INNOCENT</t>
  </si>
  <si>
    <t>ARRAH COMMUNE</t>
  </si>
  <si>
    <t>NGOY0910980001</t>
  </si>
  <si>
    <t>CI0123431821</t>
  </si>
  <si>
    <t>YAO BORIS DIDIER JEAN</t>
  </si>
  <si>
    <t xml:space="preserve">TIEBISSOU - BAOULEKRO </t>
  </si>
  <si>
    <t>NGBL0612970001</t>
  </si>
  <si>
    <t>FIP202400027</t>
  </si>
  <si>
    <t>N'GUESO</t>
  </si>
  <si>
    <t>LARISSA JOLISAINT</t>
  </si>
  <si>
    <t>NGUA1602940001</t>
  </si>
  <si>
    <t>FIP202400028</t>
  </si>
  <si>
    <t>NGUESSAN</t>
  </si>
  <si>
    <t>AMENAN ALEXISE</t>
  </si>
  <si>
    <t>NGUA2609030001</t>
  </si>
  <si>
    <t>CI0123427003</t>
  </si>
  <si>
    <t>N'GUESSAN</t>
  </si>
  <si>
    <t>ADOH ANTONIO EMMANUEL</t>
  </si>
  <si>
    <t>GRAND LAHOU</t>
  </si>
  <si>
    <t>NGUA0204980002</t>
  </si>
  <si>
    <t>CI0123439428</t>
  </si>
  <si>
    <t>APO SENABOU ANDREA CAROLLE</t>
  </si>
  <si>
    <t>TREICHVILLE / RCI</t>
  </si>
  <si>
    <t>NGUA0906010002</t>
  </si>
  <si>
    <t>CI0122413851</t>
  </si>
  <si>
    <t>AYA SARA</t>
  </si>
  <si>
    <t>NGUE0207020001</t>
  </si>
  <si>
    <t>CI0122424712</t>
  </si>
  <si>
    <t>ELYSEE</t>
  </si>
  <si>
    <t>NGUK0904010001</t>
  </si>
  <si>
    <t>CI0123426067</t>
  </si>
  <si>
    <t>KOUAKOU HENRI JOEL</t>
  </si>
  <si>
    <t xml:space="preserve">AMORIAKRO </t>
  </si>
  <si>
    <t>NGUK0101990029</t>
  </si>
  <si>
    <t>CI0121396282</t>
  </si>
  <si>
    <t>KOUASSI FRANCK-AMERIC</t>
  </si>
  <si>
    <t>NGUK3007840001</t>
  </si>
  <si>
    <t>FIP202400029</t>
  </si>
  <si>
    <t>KOUASSI JULIEN</t>
  </si>
  <si>
    <t>NGUK1201030002</t>
  </si>
  <si>
    <t>CI0122416531</t>
  </si>
  <si>
    <t>KOUASSI PIERRE</t>
  </si>
  <si>
    <t>ATTIEKRO</t>
  </si>
  <si>
    <t>NGUY1504000001</t>
  </si>
  <si>
    <t>CI0122416530</t>
  </si>
  <si>
    <t>YAO SERGE</t>
  </si>
  <si>
    <t>SRAN-OUALEBO</t>
  </si>
  <si>
    <t>NGUY1407980001</t>
  </si>
  <si>
    <t>CI0121391236</t>
  </si>
  <si>
    <t>YAPI ANNE GEORGETTE</t>
  </si>
  <si>
    <t xml:space="preserve">SEGUIE </t>
  </si>
  <si>
    <t>NGUK1507960001</t>
  </si>
  <si>
    <t>CI0123439361</t>
  </si>
  <si>
    <t>N'GUETTIA</t>
  </si>
  <si>
    <t>KOUASSI VALERY</t>
  </si>
  <si>
    <t xml:space="preserve">TANOKOUASSIKRO </t>
  </si>
  <si>
    <t>NKOT0901040001</t>
  </si>
  <si>
    <t>CI0122412930</t>
  </si>
  <si>
    <t>N'KOUSSE</t>
  </si>
  <si>
    <t>TCHAYE GRACE-EMMANUELLE</t>
  </si>
  <si>
    <t>NTAN0710040001</t>
  </si>
  <si>
    <t>CI0123438762</t>
  </si>
  <si>
    <t>N'TAKPE</t>
  </si>
  <si>
    <t>N'TAHO MARIE EUDES REGINA</t>
  </si>
  <si>
    <t>NZIA2312990001</t>
  </si>
  <si>
    <t>CI0119386396</t>
  </si>
  <si>
    <t>N'ZI</t>
  </si>
  <si>
    <t>AKISSI STEPHANIE</t>
  </si>
  <si>
    <t>2021-202</t>
  </si>
  <si>
    <t>OBOA2202030001</t>
  </si>
  <si>
    <t>CI0123427032</t>
  </si>
  <si>
    <t>OBOU</t>
  </si>
  <si>
    <t>ASSAH GUY MARTIAL</t>
  </si>
  <si>
    <t>OCHK3112020001</t>
  </si>
  <si>
    <t>CI0123438642</t>
  </si>
  <si>
    <t>OCHO</t>
  </si>
  <si>
    <t>KICHI INES CHRISTELLE</t>
  </si>
  <si>
    <t xml:space="preserve">PORT - BOUET </t>
  </si>
  <si>
    <t>OGUJ1008050001</t>
  </si>
  <si>
    <t>CI0123427526</t>
  </si>
  <si>
    <t>OGUNDEJI</t>
  </si>
  <si>
    <t>JULIANA MICHELLE</t>
  </si>
  <si>
    <t>OHOK2206030001</t>
  </si>
  <si>
    <t>CI0122422134</t>
  </si>
  <si>
    <t>OHOMON</t>
  </si>
  <si>
    <t>KAMA YAO SALOMON PROSPER</t>
  </si>
  <si>
    <t>202-2023</t>
  </si>
  <si>
    <t>OKOO2004030001</t>
  </si>
  <si>
    <t>CI0123427522</t>
  </si>
  <si>
    <t>OKOMON</t>
  </si>
  <si>
    <t>OGBA</t>
  </si>
  <si>
    <t>KASSIGUIE</t>
  </si>
  <si>
    <t>OKOA1711010001</t>
  </si>
  <si>
    <t>CI0122421081</t>
  </si>
  <si>
    <t>OKON</t>
  </si>
  <si>
    <t>ACHI GEOFFROY</t>
  </si>
  <si>
    <t xml:space="preserve">ANONKOUA - KOUTE </t>
  </si>
  <si>
    <t>OKOJ0211000001</t>
  </si>
  <si>
    <t>CI0121390681</t>
  </si>
  <si>
    <t>OKOUSSA</t>
  </si>
  <si>
    <t>JEAN-MARC</t>
  </si>
  <si>
    <t>OSSO1807000001</t>
  </si>
  <si>
    <t>CI0122422326</t>
  </si>
  <si>
    <t>OSSEPE</t>
  </si>
  <si>
    <t>OKAMOU JEAN</t>
  </si>
  <si>
    <t>ATTINGUIE S/P ANYAMA</t>
  </si>
  <si>
    <t>OTCR2102030001</t>
  </si>
  <si>
    <t>CI0122416601</t>
  </si>
  <si>
    <t>OTCHOUMOU</t>
  </si>
  <si>
    <t>RODRIGUE</t>
  </si>
  <si>
    <t>OUAA0703040001</t>
  </si>
  <si>
    <t>CI0122417593</t>
  </si>
  <si>
    <t>OUATTARA</t>
  </si>
  <si>
    <t>ABIBA</t>
  </si>
  <si>
    <t>OUAB2012000001</t>
  </si>
  <si>
    <t>CI0119386166</t>
  </si>
  <si>
    <t>BERE SALIMATA</t>
  </si>
  <si>
    <t>ODIENNE</t>
  </si>
  <si>
    <t>OUAD1703010001</t>
  </si>
  <si>
    <t>CI0123426825</t>
  </si>
  <si>
    <t>DASSAQUE BEN FOUAD</t>
  </si>
  <si>
    <t>OUAD2104030001</t>
  </si>
  <si>
    <t>CI0123438584</t>
  </si>
  <si>
    <t>DOH TENINAN MOHAMED</t>
  </si>
  <si>
    <t>KOKO / BOUAKE / RCI</t>
  </si>
  <si>
    <t>OUAD2012930002</t>
  </si>
  <si>
    <t>FIP202400030</t>
  </si>
  <si>
    <t>DOHO</t>
  </si>
  <si>
    <t xml:space="preserve">GONAZOFLA </t>
  </si>
  <si>
    <t>OUAH1706030001</t>
  </si>
  <si>
    <t>CI0123426503</t>
  </si>
  <si>
    <t>HALIDOU</t>
  </si>
  <si>
    <t>PARHADI</t>
  </si>
  <si>
    <t>OUAI2204030001</t>
  </si>
  <si>
    <t>CI0122413159</t>
  </si>
  <si>
    <t>OUAI1207010001</t>
  </si>
  <si>
    <t>CI0122416641</t>
  </si>
  <si>
    <t>ILIASSO</t>
  </si>
  <si>
    <t>NIABABLY</t>
  </si>
  <si>
    <t>OUAK2509020001</t>
  </si>
  <si>
    <t>CI0122421061</t>
  </si>
  <si>
    <t>KAFOWA LAMINE</t>
  </si>
  <si>
    <t>OUAK1212040001</t>
  </si>
  <si>
    <t>CI0122423118</t>
  </si>
  <si>
    <t>KIYALI ANGE MAURICE</t>
  </si>
  <si>
    <t>OUAO3101980001</t>
  </si>
  <si>
    <t>CI0119372714</t>
  </si>
  <si>
    <t>OUELY ISMAEL</t>
  </si>
  <si>
    <t>OUEF0202050001</t>
  </si>
  <si>
    <t>CI0123426638</t>
  </si>
  <si>
    <t>OUEDRAOGO</t>
  </si>
  <si>
    <t>FATOU</t>
  </si>
  <si>
    <t>OUOY1805000001</t>
  </si>
  <si>
    <t>CI0121394468</t>
  </si>
  <si>
    <t>OUOBA</t>
  </si>
  <si>
    <t>YERHAMMAN PIERRE ERIC</t>
  </si>
  <si>
    <t>OURG0506060001</t>
  </si>
  <si>
    <t>CI0123427024</t>
  </si>
  <si>
    <t>OUREGA</t>
  </si>
  <si>
    <t>GALLO AMIRA EMMANUELLA</t>
  </si>
  <si>
    <t>OURZ2012030001</t>
  </si>
  <si>
    <t>CI0122417446</t>
  </si>
  <si>
    <t>ZIRIMBA ANGE FRANCIS</t>
  </si>
  <si>
    <t>AKABIA / DIVO</t>
  </si>
  <si>
    <t>OYEE1301020001</t>
  </si>
  <si>
    <t>CI0123426146</t>
  </si>
  <si>
    <t>OYELAHAN</t>
  </si>
  <si>
    <t>EZEKIEL OYEYEMIN AKINKUNMIM</t>
  </si>
  <si>
    <t>PREA0610020001</t>
  </si>
  <si>
    <t>CI0122419040</t>
  </si>
  <si>
    <t>PREGNON</t>
  </si>
  <si>
    <t>ALAIN AUBIN</t>
  </si>
  <si>
    <t>NAHIO/SAIOUA</t>
  </si>
  <si>
    <t>PRIE0112010002</t>
  </si>
  <si>
    <t>CI0120385568</t>
  </si>
  <si>
    <t>PRINCE</t>
  </si>
  <si>
    <t>EMMANUEL DE BIALLET</t>
  </si>
  <si>
    <t>SACB0808960001</t>
  </si>
  <si>
    <t>CI0120386436</t>
  </si>
  <si>
    <t>SACKO</t>
  </si>
  <si>
    <t>BAHI</t>
  </si>
  <si>
    <t>SAFJ2901850001</t>
  </si>
  <si>
    <t>CI0121395773</t>
  </si>
  <si>
    <t>SAFFO</t>
  </si>
  <si>
    <t>JEAN FABRICE</t>
  </si>
  <si>
    <t xml:space="preserve">SEGUELA </t>
  </si>
  <si>
    <t>SAMM0606000001</t>
  </si>
  <si>
    <t>CI0122416704</t>
  </si>
  <si>
    <t>SAM</t>
  </si>
  <si>
    <t>MESSOU MARIE-MADELEINE</t>
  </si>
  <si>
    <t>AZAGUIE</t>
  </si>
  <si>
    <t>SANE0206950001</t>
  </si>
  <si>
    <t>FIP202400031</t>
  </si>
  <si>
    <t>SANGAH</t>
  </si>
  <si>
    <t>EMMANUEL</t>
  </si>
  <si>
    <t>SANA2702040001</t>
  </si>
  <si>
    <t>CI0122416708</t>
  </si>
  <si>
    <t>SANGARE</t>
  </si>
  <si>
    <t>ADJA N'NAH AWA</t>
  </si>
  <si>
    <t>SANA2709020001</t>
  </si>
  <si>
    <t>CI0123426613</t>
  </si>
  <si>
    <t>ALIMATA</t>
  </si>
  <si>
    <t>SANA2012970002</t>
  </si>
  <si>
    <t>CI0123438626</t>
  </si>
  <si>
    <t>GRAND-BEREBY / RCI</t>
  </si>
  <si>
    <t>SANY1711000002</t>
  </si>
  <si>
    <t>CI0122416713</t>
  </si>
  <si>
    <t>SANM1503030001</t>
  </si>
  <si>
    <t>CI0122419428</t>
  </si>
  <si>
    <t>SANO</t>
  </si>
  <si>
    <t>MARIAME</t>
  </si>
  <si>
    <t>BIN - HOUYE</t>
  </si>
  <si>
    <t>SANC0208040001</t>
  </si>
  <si>
    <t>CI0123426787</t>
  </si>
  <si>
    <t>SANOU</t>
  </si>
  <si>
    <t>CHEICK ADAMA</t>
  </si>
  <si>
    <t>SANA2311000001</t>
  </si>
  <si>
    <t>FIP202400032</t>
  </si>
  <si>
    <t>SANUSI</t>
  </si>
  <si>
    <t>AISATU OLAOUNNI ASAKE</t>
  </si>
  <si>
    <t>SAVA0910020001</t>
  </si>
  <si>
    <t>CI0122413969</t>
  </si>
  <si>
    <t>SAVANE</t>
  </si>
  <si>
    <t>SAVM2312000001</t>
  </si>
  <si>
    <t>CI0123438383</t>
  </si>
  <si>
    <t>DUEKOUE / RCI</t>
  </si>
  <si>
    <t>SAVV2012030001</t>
  </si>
  <si>
    <t>CI0123424355</t>
  </si>
  <si>
    <t>VALI</t>
  </si>
  <si>
    <t>SEKA1807990001</t>
  </si>
  <si>
    <t>CI0119386550</t>
  </si>
  <si>
    <t>SEKA</t>
  </si>
  <si>
    <t>AUDREY DESIREE</t>
  </si>
  <si>
    <t>SEKK2004000002</t>
  </si>
  <si>
    <t>CI0121396439</t>
  </si>
  <si>
    <t>KEPOE RUTH CARMELLE</t>
  </si>
  <si>
    <t>SEKL2401000001</t>
  </si>
  <si>
    <t>CI0122413842</t>
  </si>
  <si>
    <t>LUSETTE YACINE</t>
  </si>
  <si>
    <t>SEKY2110980001</t>
  </si>
  <si>
    <t>CI0123437733</t>
  </si>
  <si>
    <t>YVES ANGELO JAURES</t>
  </si>
  <si>
    <t>ABOBO / ABIDJAN / RCI</t>
  </si>
  <si>
    <t>SEKT1409040001</t>
  </si>
  <si>
    <t>CI0122424625</t>
  </si>
  <si>
    <t>SEKONGO</t>
  </si>
  <si>
    <t>TELEFOUN REBECCA VICTOIRE</t>
  </si>
  <si>
    <t>SEMI0910020001</t>
  </si>
  <si>
    <t>CI0122416731</t>
  </si>
  <si>
    <t>SEMEGA</t>
  </si>
  <si>
    <t>ISSIAKA</t>
  </si>
  <si>
    <t>SERI1607990002</t>
  </si>
  <si>
    <t>CI0120387029</t>
  </si>
  <si>
    <t>SERE</t>
  </si>
  <si>
    <t>SERA2208040001</t>
  </si>
  <si>
    <t>CI0122419026</t>
  </si>
  <si>
    <t>SERI</t>
  </si>
  <si>
    <t>ANNE CATHERINE LUCIE</t>
  </si>
  <si>
    <t>GAGNOA</t>
  </si>
  <si>
    <t>SIAE1610980001</t>
  </si>
  <si>
    <t>CI0122416745</t>
  </si>
  <si>
    <t>SIA</t>
  </si>
  <si>
    <t>EDWIGE</t>
  </si>
  <si>
    <t>SIBS0906030001</t>
  </si>
  <si>
    <t>CI0123427010</t>
  </si>
  <si>
    <t>SIB</t>
  </si>
  <si>
    <t>SIE NARCISSE</t>
  </si>
  <si>
    <t>VROUO1 / VAVOUA</t>
  </si>
  <si>
    <t>SIDF2303000001</t>
  </si>
  <si>
    <t>CI0121393662</t>
  </si>
  <si>
    <t>SIDIBE</t>
  </si>
  <si>
    <t>FATIM</t>
  </si>
  <si>
    <t>SIKY2603030001</t>
  </si>
  <si>
    <t>CI0123426053</t>
  </si>
  <si>
    <t>SIKEPO</t>
  </si>
  <si>
    <t>YAPO JEAN EMMANUEL</t>
  </si>
  <si>
    <t>ABOBO-SUD</t>
  </si>
  <si>
    <t>SILN1007020001</t>
  </si>
  <si>
    <t>CI0122423642</t>
  </si>
  <si>
    <t>SILUE</t>
  </si>
  <si>
    <t>NARZELIMIN ABIGAÎL</t>
  </si>
  <si>
    <t xml:space="preserve">SAN - PEDRO </t>
  </si>
  <si>
    <t>SOHM1606020001</t>
  </si>
  <si>
    <t>CI0123426619</t>
  </si>
  <si>
    <t>SOHOU</t>
  </si>
  <si>
    <t>MASSEU PAUL-VICTOIRE</t>
  </si>
  <si>
    <t>SOKD1612020001</t>
  </si>
  <si>
    <t>CI0123438310</t>
  </si>
  <si>
    <t>SOKO</t>
  </si>
  <si>
    <t>DOUA LEONEL ARISTIDE</t>
  </si>
  <si>
    <t xml:space="preserve">GRAND-BEREBY </t>
  </si>
  <si>
    <t>SOMS1812010001</t>
  </si>
  <si>
    <t>CI0122416779</t>
  </si>
  <si>
    <t>SOM</t>
  </si>
  <si>
    <t>SIE TANGBA</t>
  </si>
  <si>
    <t>BUYO</t>
  </si>
  <si>
    <t>SONS3103010001</t>
  </si>
  <si>
    <t>CI0119363138</t>
  </si>
  <si>
    <t>SONZAI</t>
  </si>
  <si>
    <t>SEDE PRISCILLE MYRIAM</t>
  </si>
  <si>
    <t>SORW2801050001</t>
  </si>
  <si>
    <t>CI0122418866</t>
  </si>
  <si>
    <t>SORBOUA</t>
  </si>
  <si>
    <t>WOTTO MARIE GERTRUDE</t>
  </si>
  <si>
    <t>2022-203</t>
  </si>
  <si>
    <t>SORD1603020001</t>
  </si>
  <si>
    <t>CI0123437595</t>
  </si>
  <si>
    <t>SORHO</t>
  </si>
  <si>
    <t>DOH DOTCHANGA SOULEYMANE</t>
  </si>
  <si>
    <t>KORHOGO</t>
  </si>
  <si>
    <t>SORD0406000001</t>
  </si>
  <si>
    <t>CI0122421042</t>
  </si>
  <si>
    <t>SORO</t>
  </si>
  <si>
    <t>DOMAN ABOUBACAR</t>
  </si>
  <si>
    <t>SORN2604020001</t>
  </si>
  <si>
    <t>CI0122421013</t>
  </si>
  <si>
    <t>N'KPA SAMIRA</t>
  </si>
  <si>
    <t>SORP0101010002</t>
  </si>
  <si>
    <t>CI0123426068</t>
  </si>
  <si>
    <t>PIWA KARIDJATOU</t>
  </si>
  <si>
    <t>KOMBORODOUGOU</t>
  </si>
  <si>
    <t>SOUG1911020001</t>
  </si>
  <si>
    <t>CI0121393970</t>
  </si>
  <si>
    <t>SOUMAHORO</t>
  </si>
  <si>
    <t>GUE PARFAIT</t>
  </si>
  <si>
    <t>SOUM1004010001</t>
  </si>
  <si>
    <t>CI0122423780</t>
  </si>
  <si>
    <t>MASSATA LAETITIA</t>
  </si>
  <si>
    <t>STEA0503050001</t>
  </si>
  <si>
    <t>CI0123426048</t>
  </si>
  <si>
    <t>STEPHEM</t>
  </si>
  <si>
    <t>AMEAO LORICHIA</t>
  </si>
  <si>
    <t>SYLA2005020002</t>
  </si>
  <si>
    <t>CI0122413018</t>
  </si>
  <si>
    <t>SYLLA</t>
  </si>
  <si>
    <t>ABOUBACAR SYDDIK</t>
  </si>
  <si>
    <t>SYLM2612970001</t>
  </si>
  <si>
    <t>CI0121393093</t>
  </si>
  <si>
    <t>MANDIARRA</t>
  </si>
  <si>
    <t>TAHC1512020001</t>
  </si>
  <si>
    <t>CI0122416816</t>
  </si>
  <si>
    <t>TAHI</t>
  </si>
  <si>
    <t>CHARLENE MANUELLA</t>
  </si>
  <si>
    <t>KRIDY/GUIGLO</t>
  </si>
  <si>
    <t>TANF2212880001</t>
  </si>
  <si>
    <t>CI0115302512</t>
  </si>
  <si>
    <t>TANO</t>
  </si>
  <si>
    <t>FEE DESNEIGES YAH</t>
  </si>
  <si>
    <t>ABONGOUA</t>
  </si>
  <si>
    <t>TANL1405030001</t>
  </si>
  <si>
    <t>CI0123427107</t>
  </si>
  <si>
    <t>LACHET CLAIRE MARIE-CAMILLE</t>
  </si>
  <si>
    <t>JACQUEVILLE</t>
  </si>
  <si>
    <t>TANP1608030001</t>
  </si>
  <si>
    <t>CI0122416824</t>
  </si>
  <si>
    <t>POKOUBLA ANGE NICOLE</t>
  </si>
  <si>
    <t>TANA1603000001</t>
  </si>
  <si>
    <t>CI0121391301</t>
  </si>
  <si>
    <t>TANOH</t>
  </si>
  <si>
    <t>AMA KOUMAN BLANDINE</t>
  </si>
  <si>
    <t>KOUN-FAO</t>
  </si>
  <si>
    <t>TANA2901990001</t>
  </si>
  <si>
    <t>FIP202400033</t>
  </si>
  <si>
    <t>TANON</t>
  </si>
  <si>
    <t>AMA MARIE-ANGE EMMANUELLE</t>
  </si>
  <si>
    <t>TAOF2709990001</t>
  </si>
  <si>
    <t>CI0122425570</t>
  </si>
  <si>
    <t>TAO</t>
  </si>
  <si>
    <t>FADILATOU ODILE</t>
  </si>
  <si>
    <t>TIAA2209010002</t>
  </si>
  <si>
    <t>CI0121397550</t>
  </si>
  <si>
    <t>TIA</t>
  </si>
  <si>
    <t>AFFOUET GRACE DORIANE</t>
  </si>
  <si>
    <t>TIAS1407980001</t>
  </si>
  <si>
    <t>CI0123438631</t>
  </si>
  <si>
    <t>SOUMAHORO ARMAND</t>
  </si>
  <si>
    <t>GBAPLEU/RCI</t>
  </si>
  <si>
    <t>TIEA2207040001</t>
  </si>
  <si>
    <t>CI0123426788</t>
  </si>
  <si>
    <t>TIE</t>
  </si>
  <si>
    <t>ARMAND DESIRE</t>
  </si>
  <si>
    <t>ZUENOULA</t>
  </si>
  <si>
    <t>TIEG3112780001</t>
  </si>
  <si>
    <t>FIP202400034</t>
  </si>
  <si>
    <t>TIEBRO</t>
  </si>
  <si>
    <t>GROGUHE MARIUS</t>
  </si>
  <si>
    <t>TOBA1205040001</t>
  </si>
  <si>
    <t>CI0122412985</t>
  </si>
  <si>
    <t>TOBA</t>
  </si>
  <si>
    <t>AHOUBE JACQUELINE EUNICE</t>
  </si>
  <si>
    <t>TODK0302010001</t>
  </si>
  <si>
    <t>CI0122416872</t>
  </si>
  <si>
    <t>TODO</t>
  </si>
  <si>
    <t>KANGA OLIVIA STEPHANIE</t>
  </si>
  <si>
    <t>TOFA0105010001</t>
  </si>
  <si>
    <t>CI0122413572</t>
  </si>
  <si>
    <t>TOFFA</t>
  </si>
  <si>
    <t>ADJOUA FLORE KEVINE</t>
  </si>
  <si>
    <t>DAOUKRO</t>
  </si>
  <si>
    <t>TOMD0810020001</t>
  </si>
  <si>
    <t>CI0122416881</t>
  </si>
  <si>
    <t>TOME</t>
  </si>
  <si>
    <t>DAVILLA</t>
  </si>
  <si>
    <t>GBLEPLEU</t>
  </si>
  <si>
    <t>TOUL0501040001</t>
  </si>
  <si>
    <t>CI0122413489</t>
  </si>
  <si>
    <t>TOUALY</t>
  </si>
  <si>
    <t>LEUKAH CAROLE</t>
  </si>
  <si>
    <t>TOUF2911010001</t>
  </si>
  <si>
    <t>CI0122420369</t>
  </si>
  <si>
    <t>TOURE</t>
  </si>
  <si>
    <t>KOLIA</t>
  </si>
  <si>
    <t>TOUN1501070001</t>
  </si>
  <si>
    <t>CI0123428109</t>
  </si>
  <si>
    <t>NABINTOU</t>
  </si>
  <si>
    <t>BORON</t>
  </si>
  <si>
    <t>TOUY1810020002</t>
  </si>
  <si>
    <t>CI0123426065</t>
  </si>
  <si>
    <t>YEDJANDE MARIAM</t>
  </si>
  <si>
    <t>TRAB1901010001</t>
  </si>
  <si>
    <t>CI0122421009</t>
  </si>
  <si>
    <t>TRA</t>
  </si>
  <si>
    <t>BAH BI KALOU ARNOLD MAUREL</t>
  </si>
  <si>
    <t xml:space="preserve">KOUMASSI </t>
  </si>
  <si>
    <t>TRAK0808960002</t>
  </si>
  <si>
    <t>CI0121397566</t>
  </si>
  <si>
    <t>KAMBO LOU LORRAINE ANDREAS</t>
  </si>
  <si>
    <t>TRAA1608990003</t>
  </si>
  <si>
    <t>CI0122413886</t>
  </si>
  <si>
    <t>TRAORE</t>
  </si>
  <si>
    <t>ADJARATOU</t>
  </si>
  <si>
    <t>TRAI0101980002</t>
  </si>
  <si>
    <t>CI0121392418</t>
  </si>
  <si>
    <t>ISMAEL</t>
  </si>
  <si>
    <t>TRAI2001040001</t>
  </si>
  <si>
    <t>CI0123426801</t>
  </si>
  <si>
    <t>ISSIF</t>
  </si>
  <si>
    <t>AGNIBILEKROU</t>
  </si>
  <si>
    <t>TRAM2706050001</t>
  </si>
  <si>
    <t>CI0123426504</t>
  </si>
  <si>
    <t>MOUSTAPHA JUNIOR ALY</t>
  </si>
  <si>
    <t>TRAY0909000001</t>
  </si>
  <si>
    <t>CI0122423809</t>
  </si>
  <si>
    <t>YAH PELAGIE AURIANE</t>
  </si>
  <si>
    <t>TRAB0503040001</t>
  </si>
  <si>
    <t>CI0122419127</t>
  </si>
  <si>
    <t>TRAYE</t>
  </si>
  <si>
    <t>BI BAH JEAN -NOEL</t>
  </si>
  <si>
    <t>KAVAKA</t>
  </si>
  <si>
    <t>TRAB3004980001</t>
  </si>
  <si>
    <t>CI0120397742</t>
  </si>
  <si>
    <t>BI YOUGONE FIDELE</t>
  </si>
  <si>
    <t>2021-2021</t>
  </si>
  <si>
    <t>TRIK0808000001</t>
  </si>
  <si>
    <t>CI0122423636</t>
  </si>
  <si>
    <t>TRIANI</t>
  </si>
  <si>
    <t>KOUADIO JOEL</t>
  </si>
  <si>
    <t>TYHG1912000001</t>
  </si>
  <si>
    <t>CI0122421010</t>
  </si>
  <si>
    <t>TYHO</t>
  </si>
  <si>
    <t>GRACE ESTELLE</t>
  </si>
  <si>
    <t>VAKG2102000001</t>
  </si>
  <si>
    <t>CI0121393754</t>
  </si>
  <si>
    <t>VAKA</t>
  </si>
  <si>
    <t>GNEKPA CALEB</t>
  </si>
  <si>
    <t>VAKA1101980001</t>
  </si>
  <si>
    <t>CI0121394522</t>
  </si>
  <si>
    <t>VAKOU</t>
  </si>
  <si>
    <t>ARISTIDE CESAR</t>
  </si>
  <si>
    <t>GRABO</t>
  </si>
  <si>
    <t>VROT2406020001</t>
  </si>
  <si>
    <t>CI0123438558</t>
  </si>
  <si>
    <t>VROH</t>
  </si>
  <si>
    <t>TIE LOU TINAN STEPHANIE LAURE</t>
  </si>
  <si>
    <t>YOPOUGON/ RCI</t>
  </si>
  <si>
    <t>WODA1102020001</t>
  </si>
  <si>
    <t>CI0122416951</t>
  </si>
  <si>
    <t>WODJE</t>
  </si>
  <si>
    <t>AVLA NAOMIE ELISABETH</t>
  </si>
  <si>
    <t>YAHG2309030001</t>
  </si>
  <si>
    <t>CI0123426061</t>
  </si>
  <si>
    <t>YAHIRI</t>
  </si>
  <si>
    <t>GBAÏKOKO ROMARIC</t>
  </si>
  <si>
    <t>SOGBENI</t>
  </si>
  <si>
    <t>YANK2008970001</t>
  </si>
  <si>
    <t>FIP202400035</t>
  </si>
  <si>
    <t>YANZIE</t>
  </si>
  <si>
    <t>KATO CHARLES</t>
  </si>
  <si>
    <t xml:space="preserve">YAMOUSSOUKRO </t>
  </si>
  <si>
    <t>YAOA1009970002</t>
  </si>
  <si>
    <t>FIP202400036</t>
  </si>
  <si>
    <t>YAO</t>
  </si>
  <si>
    <t>AYA GERALDINE</t>
  </si>
  <si>
    <t>HERMANKONO-GARO</t>
  </si>
  <si>
    <t>YAOG1101040001</t>
  </si>
  <si>
    <t>CI0122425722</t>
  </si>
  <si>
    <t>GUEHAGNON INGRID SEPHORA</t>
  </si>
  <si>
    <t>BOUAFLÉ</t>
  </si>
  <si>
    <t>YAOK2106970001</t>
  </si>
  <si>
    <t>CI0121392963</t>
  </si>
  <si>
    <t>KOFFI IVES RODOLPHE</t>
  </si>
  <si>
    <t>N'ZIANOUA S/P TIASSA</t>
  </si>
  <si>
    <t>YAOK2411990001</t>
  </si>
  <si>
    <t>CI0122416963</t>
  </si>
  <si>
    <t>KONAN ALEX JUNIOR</t>
  </si>
  <si>
    <t>YAOM2407010002</t>
  </si>
  <si>
    <t>CI0121396341</t>
  </si>
  <si>
    <t>MANSIANOU KOUADIO EMMANUEL</t>
  </si>
  <si>
    <t>SOKOURA</t>
  </si>
  <si>
    <t>YAON0211990001</t>
  </si>
  <si>
    <t>CI0122413984</t>
  </si>
  <si>
    <t>N'GUESSAN ANDERSON</t>
  </si>
  <si>
    <t>YAOY2103030001</t>
  </si>
  <si>
    <t>CI0122416986</t>
  </si>
  <si>
    <t>YAHA ANGES-ELEONORE</t>
  </si>
  <si>
    <t>YAOK2712960007</t>
  </si>
  <si>
    <t>CI0121424285</t>
  </si>
  <si>
    <t>YAOYA</t>
  </si>
  <si>
    <t>EBIMOLOSSOU</t>
  </si>
  <si>
    <t>YAPF2308010001</t>
  </si>
  <si>
    <t>CI0122419055</t>
  </si>
  <si>
    <t>YAPI</t>
  </si>
  <si>
    <t>FLORE MARIE- MANUELLA</t>
  </si>
  <si>
    <t>MAT.ABOBO</t>
  </si>
  <si>
    <t>2022-202</t>
  </si>
  <si>
    <t>YAPM0403030001</t>
  </si>
  <si>
    <t>CI0123432903</t>
  </si>
  <si>
    <t>M'BOLLO CLAUDE EZECHIEL</t>
  </si>
  <si>
    <t>OFFORIGUIE</t>
  </si>
  <si>
    <t>YAPS2004010001</t>
  </si>
  <si>
    <t>CI0122423875</t>
  </si>
  <si>
    <t>SOPIE AUDREY CHERIL</t>
  </si>
  <si>
    <t>YAPY0706020001</t>
  </si>
  <si>
    <t>CI0123427370</t>
  </si>
  <si>
    <t>YOMAN EDGARD DAVIS</t>
  </si>
  <si>
    <t>BECEDI BRIGNAN</t>
  </si>
  <si>
    <t>YAPA0404010001</t>
  </si>
  <si>
    <t>CI0123427368</t>
  </si>
  <si>
    <t>YAPO</t>
  </si>
  <si>
    <t>ABADZE REGINA - DORIA</t>
  </si>
  <si>
    <t xml:space="preserve">BIEBY </t>
  </si>
  <si>
    <t>YASM1212010001</t>
  </si>
  <si>
    <t>CI0119361755</t>
  </si>
  <si>
    <t>YASSUI</t>
  </si>
  <si>
    <t>MOAYE DONALD-ULRICH</t>
  </si>
  <si>
    <t>YEOY2305030001</t>
  </si>
  <si>
    <t>CI0123438754</t>
  </si>
  <si>
    <t>YEO</t>
  </si>
  <si>
    <t>YENANYA SALIMATA</t>
  </si>
  <si>
    <t>YEOZ2308020001</t>
  </si>
  <si>
    <t>CI0123431371</t>
  </si>
  <si>
    <t>ZELE DIANE</t>
  </si>
  <si>
    <t>YOCK1203990002</t>
  </si>
  <si>
    <t>CI0121396943</t>
  </si>
  <si>
    <t xml:space="preserve">YOCOLLY </t>
  </si>
  <si>
    <t>KONAN AYA ANGE LAURENCE</t>
  </si>
  <si>
    <t>BUYO / RCI</t>
  </si>
  <si>
    <t>YOUL0304020001</t>
  </si>
  <si>
    <t>CI0122417062</t>
  </si>
  <si>
    <t>YOUAN</t>
  </si>
  <si>
    <t>LOU BALINONFE DEBORA</t>
  </si>
  <si>
    <t>ZAMB1705010001</t>
  </si>
  <si>
    <t>CI0122417078</t>
  </si>
  <si>
    <t>ZAMBLE</t>
  </si>
  <si>
    <t>BI TCHESSE ENOCK HERVE</t>
  </si>
  <si>
    <t>ZEAM1712010001</t>
  </si>
  <si>
    <t>CI0122414953</t>
  </si>
  <si>
    <t>ZEAO</t>
  </si>
  <si>
    <t>MYNETTE SYNTHIA CLAVERIE</t>
  </si>
  <si>
    <t xml:space="preserve">GUINKIN </t>
  </si>
  <si>
    <t>ZEGD2910030001</t>
  </si>
  <si>
    <t>CI0123432429</t>
  </si>
  <si>
    <t>ZEGUEHI</t>
  </si>
  <si>
    <t>DEBORAH ISABELLE</t>
  </si>
  <si>
    <t>ZEML0805020001</t>
  </si>
  <si>
    <t>CI0123438759</t>
  </si>
  <si>
    <t>ZEMBA</t>
  </si>
  <si>
    <t>LYNDA MELYOU</t>
  </si>
  <si>
    <t>ZOBR0503050001</t>
  </si>
  <si>
    <t>CI0123427712</t>
  </si>
  <si>
    <t>ZOBOHI</t>
  </si>
  <si>
    <t>ROSE EMMANUELLE KALIDA</t>
  </si>
  <si>
    <t>ZOKZ0105010001</t>
  </si>
  <si>
    <t>CI0123438649</t>
  </si>
  <si>
    <t>ZOKO</t>
  </si>
  <si>
    <t>ZIKE HANDY FRED SHADRACK</t>
  </si>
  <si>
    <t>ZOKG1403030001</t>
  </si>
  <si>
    <t>CI0123426775</t>
  </si>
  <si>
    <t>ZOKOU</t>
  </si>
  <si>
    <t>GOLY PAULE CHRISTELLE</t>
  </si>
  <si>
    <t>ZORG1203980001</t>
  </si>
  <si>
    <t>CI0119368860</t>
  </si>
  <si>
    <t>ZOROBI</t>
  </si>
  <si>
    <t>GBAMBLE FRANCK GHISLAIN</t>
  </si>
  <si>
    <t>ZOUJ2812990001</t>
  </si>
  <si>
    <t>CI0122417104</t>
  </si>
  <si>
    <t>ZOUH</t>
  </si>
  <si>
    <t>JEAN-JAURES</t>
  </si>
  <si>
    <t>GLODE</t>
  </si>
  <si>
    <t>ZREB1606980001</t>
  </si>
  <si>
    <t>CI0121392493</t>
  </si>
  <si>
    <t>ZRE</t>
  </si>
  <si>
    <t>BI TIZIE ARMAND</t>
  </si>
  <si>
    <t>KOUREFLA</t>
  </si>
  <si>
    <t>UE 13: CCB2104 CHANGEMENTS CLIMATIQUES
ET BIODIVERSITE</t>
  </si>
  <si>
    <t>UE 14: PPE2114 PROJET PERSONNE ETUDIANT</t>
  </si>
  <si>
    <t>UE 6: BAV2103-BIOLOGIE ANIMALE ET VEGETALE</t>
  </si>
  <si>
    <t>Abidjan le 30 Septembre 2024</t>
  </si>
  <si>
    <t>GOGD2308000001</t>
  </si>
  <si>
    <t>CI0121395733</t>
  </si>
  <si>
    <t>GOGOUA</t>
  </si>
  <si>
    <t>DETHO ANGE MURIEL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</si>
</sst>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.00"/>
    <numFmt numFmtId="165" formatCode="#0"/>
    <numFmt numFmtId="166" formatCode="#0.00"/>
    <numFmt numFmtId="167" formatCode="##0"/>
    <numFmt numFmtId="168" formatCode="yyyy\-mm\-dd"/>
  </numFmts>
  <fonts count="2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rial Narrow"/>
      <family val="2"/>
    </font>
    <font>
      <sz val="11"/>
      <name val="Aptos Narrow"/>
      <family val="2"/>
      <scheme val="minor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sz val="9"/>
      <name val="Arial"/>
      <family val="2"/>
    </font>
    <font>
      <sz val="9"/>
      <color theme="1"/>
      <name val="Aptos Narrow"/>
      <family val="2"/>
      <scheme val="minor"/>
    </font>
    <font>
      <b/>
      <sz val="9"/>
      <name val="Arial"/>
      <family val="2"/>
    </font>
    <font>
      <b/>
      <sz val="9"/>
      <name val="Arial Narrow"/>
      <family val="2"/>
    </font>
    <font>
      <sz val="9"/>
      <name val="Aptos Narrow"/>
      <family val="2"/>
      <scheme val="minor"/>
    </font>
    <font>
      <b/>
      <sz val="9"/>
      <name val="Aptos Narrow"/>
      <family val="2"/>
      <scheme val="minor"/>
    </font>
    <font>
      <sz val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name val="Calibri"/>
      <family val="2"/>
    </font>
    <font>
      <b/>
      <sz val="8"/>
      <name val="Aptos Narrow"/>
      <family val="2"/>
      <scheme val="minor"/>
    </font>
    <font>
      <sz val="8.5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name val="Arial Narrow"/>
      <family val="2"/>
    </font>
    <font>
      <sz val="9"/>
      <name val="Aptos Narrow"/>
      <scheme val="minor"/>
    </font>
    <font>
      <sz val="9"/>
      <name val="Calibri"/>
      <family val="2"/>
    </font>
    <font>
      <sz val="8"/>
      <name val="Aptos Narrow"/>
      <family val="2"/>
      <scheme val="minor"/>
    </font>
    <font>
      <b/>
      <sz val="12"/>
      <color theme="1"/>
      <name val="Aptos Narrow"/>
      <scheme val="minor"/>
    </font>
    <font>
      <sz val="10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/>
    <xf numFmtId="0" fontId="4" fillId="3" borderId="1" xfId="0" applyFont="1" applyFill="1" applyBorder="1"/>
    <xf numFmtId="0" fontId="5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164" fontId="10" fillId="0" borderId="1" xfId="0" applyNumberFormat="1" applyFont="1" applyBorder="1"/>
    <xf numFmtId="0" fontId="0" fillId="0" borderId="1" xfId="0" applyBorder="1"/>
    <xf numFmtId="14" fontId="7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164" fontId="12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shrinkToFit="1"/>
    </xf>
    <xf numFmtId="165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shrinkToFit="1"/>
    </xf>
    <xf numFmtId="1" fontId="10" fillId="0" borderId="1" xfId="0" applyNumberFormat="1" applyFont="1" applyBorder="1" applyAlignment="1">
      <alignment horizontal="center" vertical="center" shrinkToFit="1"/>
    </xf>
    <xf numFmtId="167" fontId="10" fillId="0" borderId="1" xfId="0" applyNumberFormat="1" applyFont="1" applyBorder="1" applyAlignment="1">
      <alignment horizontal="center" vertical="center"/>
    </xf>
    <xf numFmtId="0" fontId="7" fillId="9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left" wrapText="1"/>
    </xf>
    <xf numFmtId="164" fontId="10" fillId="10" borderId="1" xfId="0" applyNumberFormat="1" applyFont="1" applyFill="1" applyBorder="1"/>
    <xf numFmtId="0" fontId="7" fillId="10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/>
    <xf numFmtId="164" fontId="10" fillId="0" borderId="1" xfId="0" applyNumberFormat="1" applyFont="1" applyBorder="1" applyAlignment="1">
      <alignment horizontal="center"/>
    </xf>
    <xf numFmtId="164" fontId="12" fillId="9" borderId="1" xfId="0" applyNumberFormat="1" applyFont="1" applyFill="1" applyBorder="1" applyAlignment="1">
      <alignment horizontal="center"/>
    </xf>
    <xf numFmtId="164" fontId="10" fillId="9" borderId="1" xfId="0" applyNumberFormat="1" applyFont="1" applyFill="1" applyBorder="1" applyAlignment="1">
      <alignment horizontal="center"/>
    </xf>
    <xf numFmtId="166" fontId="10" fillId="9" borderId="1" xfId="0" applyNumberFormat="1" applyFont="1" applyFill="1" applyBorder="1" applyAlignment="1">
      <alignment horizontal="center" vertical="center"/>
    </xf>
    <xf numFmtId="164" fontId="10" fillId="9" borderId="1" xfId="0" applyNumberFormat="1" applyFont="1" applyFill="1" applyBorder="1" applyAlignment="1">
      <alignment horizontal="center" shrinkToFit="1"/>
    </xf>
    <xf numFmtId="164" fontId="10" fillId="9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top"/>
    </xf>
    <xf numFmtId="0" fontId="10" fillId="10" borderId="1" xfId="0" applyFont="1" applyFill="1" applyBorder="1" applyAlignment="1">
      <alignment wrapText="1"/>
    </xf>
    <xf numFmtId="14" fontId="7" fillId="9" borderId="1" xfId="0" applyNumberFormat="1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left" wrapText="1"/>
    </xf>
    <xf numFmtId="0" fontId="7" fillId="9" borderId="1" xfId="0" applyFont="1" applyFill="1" applyBorder="1" applyAlignment="1">
      <alignment wrapText="1"/>
    </xf>
    <xf numFmtId="164" fontId="10" fillId="0" borderId="1" xfId="0" applyNumberFormat="1" applyFont="1" applyBorder="1" applyAlignment="1">
      <alignment horizontal="center" shrinkToFit="1"/>
    </xf>
    <xf numFmtId="164" fontId="12" fillId="0" borderId="1" xfId="0" applyNumberFormat="1" applyFont="1" applyBorder="1" applyAlignment="1">
      <alignment horizontal="center" shrinkToFit="1"/>
    </xf>
    <xf numFmtId="0" fontId="10" fillId="9" borderId="1" xfId="0" applyFont="1" applyFill="1" applyBorder="1" applyAlignment="1">
      <alignment wrapText="1"/>
    </xf>
    <xf numFmtId="0" fontId="10" fillId="10" borderId="1" xfId="0" applyFont="1" applyFill="1" applyBorder="1"/>
    <xf numFmtId="164" fontId="12" fillId="9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10" fillId="9" borderId="1" xfId="0" applyNumberFormat="1" applyFont="1" applyFill="1" applyBorder="1" applyAlignment="1">
      <alignment horizontal="center" vertical="center" shrinkToFit="1"/>
    </xf>
    <xf numFmtId="168" fontId="7" fillId="0" borderId="1" xfId="0" applyNumberFormat="1" applyFont="1" applyBorder="1" applyAlignment="1">
      <alignment horizontal="center" wrapText="1"/>
    </xf>
    <xf numFmtId="168" fontId="7" fillId="0" borderId="1" xfId="0" applyNumberFormat="1" applyFont="1" applyBorder="1" applyAlignment="1">
      <alignment wrapText="1"/>
    </xf>
    <xf numFmtId="1" fontId="11" fillId="0" borderId="1" xfId="0" applyNumberFormat="1" applyFont="1" applyBorder="1" applyAlignment="1">
      <alignment horizontal="center"/>
    </xf>
    <xf numFmtId="164" fontId="10" fillId="9" borderId="1" xfId="0" applyNumberFormat="1" applyFont="1" applyFill="1" applyBorder="1"/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10" borderId="1" xfId="0" applyFont="1" applyFill="1" applyBorder="1" applyAlignment="1">
      <alignment vertical="center" wrapText="1"/>
    </xf>
    <xf numFmtId="0" fontId="10" fillId="9" borderId="1" xfId="0" applyFont="1" applyFill="1" applyBorder="1"/>
    <xf numFmtId="168" fontId="7" fillId="9" borderId="1" xfId="0" applyNumberFormat="1" applyFont="1" applyFill="1" applyBorder="1" applyAlignment="1">
      <alignment wrapText="1"/>
    </xf>
    <xf numFmtId="168" fontId="7" fillId="9" borderId="1" xfId="0" applyNumberFormat="1" applyFont="1" applyFill="1" applyBorder="1" applyAlignment="1">
      <alignment horizontal="center" wrapText="1"/>
    </xf>
    <xf numFmtId="168" fontId="10" fillId="9" borderId="1" xfId="0" applyNumberFormat="1" applyFont="1" applyFill="1" applyBorder="1" applyAlignment="1">
      <alignment wrapText="1"/>
    </xf>
    <xf numFmtId="164" fontId="10" fillId="0" borderId="1" xfId="0" applyNumberFormat="1" applyFont="1" applyBorder="1" applyAlignment="1">
      <alignment vertical="center"/>
    </xf>
    <xf numFmtId="0" fontId="7" fillId="10" borderId="1" xfId="0" applyFont="1" applyFill="1" applyBorder="1"/>
    <xf numFmtId="168" fontId="7" fillId="0" borderId="1" xfId="0" applyNumberFormat="1" applyFont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10" borderId="1" xfId="0" applyFont="1" applyFill="1" applyBorder="1" applyAlignment="1">
      <alignment shrinkToFit="1"/>
    </xf>
    <xf numFmtId="0" fontId="7" fillId="9" borderId="1" xfId="0" applyFont="1" applyFill="1" applyBorder="1"/>
    <xf numFmtId="14" fontId="7" fillId="9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top"/>
    </xf>
    <xf numFmtId="164" fontId="10" fillId="12" borderId="1" xfId="0" applyNumberFormat="1" applyFont="1" applyFill="1" applyBorder="1" applyAlignment="1">
      <alignment horizontal="center" vertical="center"/>
    </xf>
    <xf numFmtId="166" fontId="10" fillId="12" borderId="1" xfId="0" applyNumberFormat="1" applyFont="1" applyFill="1" applyBorder="1" applyAlignment="1">
      <alignment horizontal="center" vertical="center"/>
    </xf>
    <xf numFmtId="164" fontId="12" fillId="12" borderId="1" xfId="0" applyNumberFormat="1" applyFont="1" applyFill="1" applyBorder="1" applyAlignment="1">
      <alignment horizontal="center" vertical="center"/>
    </xf>
    <xf numFmtId="164" fontId="12" fillId="12" borderId="1" xfId="0" applyNumberFormat="1" applyFont="1" applyFill="1" applyBorder="1" applyAlignment="1">
      <alignment horizontal="center"/>
    </xf>
    <xf numFmtId="164" fontId="10" fillId="12" borderId="1" xfId="0" applyNumberFormat="1" applyFont="1" applyFill="1" applyBorder="1" applyAlignment="1">
      <alignment horizontal="center" vertical="center" shrinkToFit="1"/>
    </xf>
    <xf numFmtId="0" fontId="7" fillId="11" borderId="1" xfId="0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vertical="center" wrapText="1"/>
    </xf>
    <xf numFmtId="14" fontId="7" fillId="9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7" fillId="12" borderId="1" xfId="0" applyFont="1" applyFill="1" applyBorder="1" applyAlignment="1">
      <alignment horizontal="center" vertical="top"/>
    </xf>
    <xf numFmtId="0" fontId="7" fillId="12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vertical="center" wrapText="1"/>
    </xf>
    <xf numFmtId="0" fontId="10" fillId="12" borderId="1" xfId="0" applyFont="1" applyFill="1" applyBorder="1"/>
    <xf numFmtId="14" fontId="7" fillId="12" borderId="1" xfId="0" applyNumberFormat="1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wrapText="1"/>
    </xf>
    <xf numFmtId="164" fontId="10" fillId="12" borderId="1" xfId="0" applyNumberFormat="1" applyFont="1" applyFill="1" applyBorder="1"/>
    <xf numFmtId="14" fontId="7" fillId="12" borderId="1" xfId="0" applyNumberFormat="1" applyFont="1" applyFill="1" applyBorder="1" applyAlignment="1">
      <alignment horizontal="center" wrapText="1"/>
    </xf>
    <xf numFmtId="0" fontId="7" fillId="12" borderId="1" xfId="0" applyFont="1" applyFill="1" applyBorder="1" applyAlignment="1">
      <alignment horizontal="left" wrapText="1"/>
    </xf>
    <xf numFmtId="168" fontId="7" fillId="12" borderId="1" xfId="0" applyNumberFormat="1" applyFont="1" applyFill="1" applyBorder="1" applyAlignment="1">
      <alignment horizontal="center" wrapText="1"/>
    </xf>
    <xf numFmtId="0" fontId="10" fillId="12" borderId="1" xfId="0" applyFont="1" applyFill="1" applyBorder="1" applyAlignment="1">
      <alignment wrapText="1"/>
    </xf>
    <xf numFmtId="0" fontId="13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68" fontId="7" fillId="12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164" fontId="10" fillId="1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/>
    </xf>
    <xf numFmtId="168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68" fontId="10" fillId="9" borderId="1" xfId="0" applyNumberFormat="1" applyFont="1" applyFill="1" applyBorder="1" applyAlignment="1">
      <alignment horizontal="center" wrapText="1"/>
    </xf>
    <xf numFmtId="168" fontId="7" fillId="12" borderId="1" xfId="0" applyNumberFormat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horizontal="center"/>
    </xf>
    <xf numFmtId="164" fontId="11" fillId="9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/>
    </xf>
    <xf numFmtId="164" fontId="10" fillId="12" borderId="1" xfId="0" applyNumberFormat="1" applyFont="1" applyFill="1" applyBorder="1" applyAlignment="1">
      <alignment horizontal="center"/>
    </xf>
    <xf numFmtId="164" fontId="10" fillId="9" borderId="1" xfId="0" applyNumberFormat="1" applyFont="1" applyFill="1" applyBorder="1" applyAlignment="1">
      <alignment vertical="center"/>
    </xf>
    <xf numFmtId="164" fontId="10" fillId="10" borderId="1" xfId="0" applyNumberFormat="1" applyFont="1" applyFill="1" applyBorder="1" applyAlignment="1">
      <alignment vertical="center"/>
    </xf>
    <xf numFmtId="164" fontId="10" fillId="12" borderId="1" xfId="0" applyNumberFormat="1" applyFont="1" applyFill="1" applyBorder="1" applyAlignment="1">
      <alignment horizontal="center" shrinkToFit="1"/>
    </xf>
    <xf numFmtId="14" fontId="10" fillId="9" borderId="1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left"/>
    </xf>
    <xf numFmtId="166" fontId="6" fillId="1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4" fontId="6" fillId="12" borderId="1" xfId="0" applyNumberFormat="1" applyFont="1" applyFill="1" applyBorder="1" applyAlignment="1">
      <alignment horizontal="center" vertical="center"/>
    </xf>
    <xf numFmtId="164" fontId="6" fillId="12" borderId="1" xfId="0" applyNumberFormat="1" applyFont="1" applyFill="1" applyBorder="1" applyAlignment="1">
      <alignment horizontal="center" vertical="center" shrinkToFit="1"/>
    </xf>
    <xf numFmtId="167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0" fillId="9" borderId="1" xfId="0" applyFont="1" applyFill="1" applyBorder="1" applyAlignment="1">
      <alignment horizontal="left" wrapText="1"/>
    </xf>
    <xf numFmtId="14" fontId="10" fillId="9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0" fillId="12" borderId="1" xfId="0" applyFont="1" applyFill="1" applyBorder="1" applyAlignment="1">
      <alignment vertical="center"/>
    </xf>
    <xf numFmtId="1" fontId="10" fillId="0" borderId="1" xfId="0" applyNumberFormat="1" applyFont="1" applyBorder="1" applyAlignment="1">
      <alignment vertical="center"/>
    </xf>
    <xf numFmtId="165" fontId="10" fillId="0" borderId="1" xfId="0" applyNumberFormat="1" applyFont="1" applyBorder="1" applyAlignment="1">
      <alignment vertical="center"/>
    </xf>
    <xf numFmtId="165" fontId="10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shrinkToFit="1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9" fillId="0" borderId="7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shrinkToFit="1"/>
    </xf>
    <xf numFmtId="164" fontId="3" fillId="0" borderId="1" xfId="0" applyNumberFormat="1" applyFont="1" applyBorder="1"/>
    <xf numFmtId="164" fontId="16" fillId="0" borderId="1" xfId="0" applyNumberFormat="1" applyFont="1" applyBorder="1" applyAlignment="1">
      <alignment horizontal="center" vertical="center"/>
    </xf>
    <xf numFmtId="164" fontId="11" fillId="9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164" fontId="3" fillId="9" borderId="1" xfId="0" applyNumberFormat="1" applyFont="1" applyFill="1" applyBorder="1" applyAlignment="1">
      <alignment horizontal="center"/>
    </xf>
    <xf numFmtId="2" fontId="17" fillId="9" borderId="1" xfId="0" applyNumberFormat="1" applyFont="1" applyFill="1" applyBorder="1" applyAlignment="1">
      <alignment horizontal="center"/>
    </xf>
    <xf numFmtId="164" fontId="16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64" fontId="11" fillId="12" borderId="1" xfId="0" applyNumberFormat="1" applyFont="1" applyFill="1" applyBorder="1" applyAlignment="1">
      <alignment horizontal="center"/>
    </xf>
    <xf numFmtId="166" fontId="11" fillId="12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/>
    <xf numFmtId="0" fontId="11" fillId="12" borderId="1" xfId="0" applyFont="1" applyFill="1" applyBorder="1" applyAlignment="1">
      <alignment horizontal="center"/>
    </xf>
    <xf numFmtId="166" fontId="11" fillId="13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164" fontId="15" fillId="9" borderId="1" xfId="0" applyNumberFormat="1" applyFont="1" applyFill="1" applyBorder="1" applyAlignment="1">
      <alignment horizontal="center" shrinkToFit="1"/>
    </xf>
    <xf numFmtId="166" fontId="11" fillId="9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/>
    </xf>
    <xf numFmtId="0" fontId="3" fillId="9" borderId="1" xfId="0" applyFont="1" applyFill="1" applyBorder="1"/>
    <xf numFmtId="164" fontId="3" fillId="9" borderId="1" xfId="0" applyNumberFormat="1" applyFont="1" applyFill="1" applyBorder="1"/>
    <xf numFmtId="164" fontId="12" fillId="9" borderId="1" xfId="0" applyNumberFormat="1" applyFont="1" applyFill="1" applyBorder="1" applyAlignment="1">
      <alignment horizontal="center" shrinkToFit="1"/>
    </xf>
    <xf numFmtId="0" fontId="5" fillId="0" borderId="0" xfId="0" applyFont="1"/>
    <xf numFmtId="0" fontId="9" fillId="0" borderId="0" xfId="0" applyFont="1"/>
    <xf numFmtId="0" fontId="1" fillId="0" borderId="0" xfId="0" applyFont="1"/>
    <xf numFmtId="164" fontId="12" fillId="0" borderId="0" xfId="0" applyNumberFormat="1" applyFont="1" applyAlignment="1">
      <alignment horizontal="center"/>
    </xf>
    <xf numFmtId="164" fontId="19" fillId="0" borderId="11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/>
    </xf>
    <xf numFmtId="164" fontId="17" fillId="9" borderId="1" xfId="0" applyNumberFormat="1" applyFont="1" applyFill="1" applyBorder="1" applyAlignment="1">
      <alignment horizontal="center"/>
    </xf>
    <xf numFmtId="164" fontId="17" fillId="9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66" fontId="17" fillId="12" borderId="1" xfId="0" applyNumberFormat="1" applyFont="1" applyFill="1" applyBorder="1" applyAlignment="1">
      <alignment horizontal="center" vertical="center"/>
    </xf>
    <xf numFmtId="166" fontId="17" fillId="9" borderId="1" xfId="0" applyNumberFormat="1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/>
    </xf>
    <xf numFmtId="2" fontId="17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0" fillId="0" borderId="1" xfId="0" applyNumberFormat="1" applyFont="1" applyBorder="1" applyAlignment="1">
      <alignment horizontal="left" vertical="center"/>
    </xf>
    <xf numFmtId="164" fontId="20" fillId="0" borderId="1" xfId="0" applyNumberFormat="1" applyFont="1" applyBorder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 wrapText="1"/>
    </xf>
    <xf numFmtId="1" fontId="21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164" fontId="10" fillId="0" borderId="1" xfId="0" applyNumberFormat="1" applyFont="1" applyBorder="1" applyAlignment="1">
      <alignment horizontal="center" vertical="top" shrinkToFit="1"/>
    </xf>
    <xf numFmtId="165" fontId="10" fillId="0" borderId="1" xfId="0" applyNumberFormat="1" applyFont="1" applyBorder="1" applyAlignment="1">
      <alignment horizontal="center" vertical="top"/>
    </xf>
    <xf numFmtId="166" fontId="10" fillId="0" borderId="1" xfId="0" applyNumberFormat="1" applyFont="1" applyBorder="1" applyAlignment="1">
      <alignment horizontal="center" vertical="top"/>
    </xf>
    <xf numFmtId="1" fontId="10" fillId="0" borderId="1" xfId="0" applyNumberFormat="1" applyFont="1" applyBorder="1" applyAlignment="1">
      <alignment horizontal="center" vertical="top"/>
    </xf>
    <xf numFmtId="165" fontId="10" fillId="0" borderId="1" xfId="0" applyNumberFormat="1" applyFont="1" applyBorder="1" applyAlignment="1">
      <alignment horizontal="center" vertical="top" shrinkToFit="1"/>
    </xf>
    <xf numFmtId="0" fontId="10" fillId="0" borderId="1" xfId="0" applyFont="1" applyBorder="1" applyAlignment="1">
      <alignment horizontal="center" vertical="top" shrinkToFit="1"/>
    </xf>
    <xf numFmtId="1" fontId="10" fillId="0" borderId="1" xfId="0" applyNumberFormat="1" applyFont="1" applyBorder="1" applyAlignment="1">
      <alignment horizontal="center" vertical="top" shrinkToFit="1"/>
    </xf>
    <xf numFmtId="167" fontId="10" fillId="0" borderId="1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left" vertical="top"/>
    </xf>
    <xf numFmtId="164" fontId="20" fillId="9" borderId="1" xfId="0" applyNumberFormat="1" applyFont="1" applyFill="1" applyBorder="1" applyAlignment="1">
      <alignment horizontal="center"/>
    </xf>
    <xf numFmtId="164" fontId="20" fillId="9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164" fontId="20" fillId="0" borderId="1" xfId="0" applyNumberFormat="1" applyFont="1" applyBorder="1" applyAlignment="1">
      <alignment horizontal="center" vertical="top" shrinkToFit="1"/>
    </xf>
    <xf numFmtId="166" fontId="20" fillId="0" borderId="1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/>
    </xf>
    <xf numFmtId="164" fontId="20" fillId="12" borderId="1" xfId="0" applyNumberFormat="1" applyFont="1" applyFill="1" applyBorder="1" applyAlignment="1">
      <alignment horizontal="center" vertical="center"/>
    </xf>
    <xf numFmtId="164" fontId="20" fillId="12" borderId="1" xfId="0" applyNumberFormat="1" applyFont="1" applyFill="1" applyBorder="1" applyAlignment="1">
      <alignment horizontal="center"/>
    </xf>
    <xf numFmtId="164" fontId="20" fillId="0" borderId="1" xfId="0" applyNumberFormat="1" applyFont="1" applyBorder="1" applyAlignment="1">
      <alignment horizontal="center" shrinkToFit="1"/>
    </xf>
    <xf numFmtId="164" fontId="20" fillId="0" borderId="1" xfId="0" applyNumberFormat="1" applyFont="1" applyBorder="1" applyAlignment="1">
      <alignment horizontal="center" vertical="center" shrinkToFit="1"/>
    </xf>
    <xf numFmtId="165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2" fontId="10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2" fontId="10" fillId="12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9" borderId="1" xfId="0" applyNumberFormat="1" applyFont="1" applyFill="1" applyBorder="1" applyAlignment="1">
      <alignment horizontal="center"/>
    </xf>
    <xf numFmtId="164" fontId="6" fillId="12" borderId="1" xfId="0" applyNumberFormat="1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left" vertical="center" wrapText="1"/>
    </xf>
    <xf numFmtId="14" fontId="7" fillId="10" borderId="1" xfId="0" applyNumberFormat="1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top"/>
    </xf>
    <xf numFmtId="0" fontId="7" fillId="14" borderId="1" xfId="0" applyFont="1" applyFill="1" applyBorder="1" applyAlignment="1">
      <alignment wrapText="1"/>
    </xf>
    <xf numFmtId="0" fontId="10" fillId="14" borderId="1" xfId="0" applyFont="1" applyFill="1" applyBorder="1"/>
    <xf numFmtId="168" fontId="7" fillId="14" borderId="1" xfId="0" applyNumberFormat="1" applyFont="1" applyFill="1" applyBorder="1" applyAlignment="1">
      <alignment horizontal="center" wrapText="1"/>
    </xf>
    <xf numFmtId="0" fontId="7" fillId="14" borderId="1" xfId="0" applyFont="1" applyFill="1" applyBorder="1"/>
    <xf numFmtId="164" fontId="11" fillId="14" borderId="1" xfId="0" applyNumberFormat="1" applyFont="1" applyFill="1" applyBorder="1" applyAlignment="1">
      <alignment horizontal="center"/>
    </xf>
    <xf numFmtId="1" fontId="14" fillId="14" borderId="1" xfId="0" applyNumberFormat="1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 vertical="center"/>
    </xf>
    <xf numFmtId="166" fontId="11" fillId="14" borderId="1" xfId="0" applyNumberFormat="1" applyFont="1" applyFill="1" applyBorder="1" applyAlignment="1">
      <alignment horizontal="center" vertical="center"/>
    </xf>
    <xf numFmtId="165" fontId="10" fillId="14" borderId="1" xfId="0" applyNumberFormat="1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/>
    </xf>
    <xf numFmtId="166" fontId="17" fillId="14" borderId="1" xfId="0" applyNumberFormat="1" applyFont="1" applyFill="1" applyBorder="1" applyAlignment="1">
      <alignment horizontal="center" vertical="center"/>
    </xf>
    <xf numFmtId="0" fontId="3" fillId="14" borderId="1" xfId="0" applyFont="1" applyFill="1" applyBorder="1"/>
    <xf numFmtId="0" fontId="7" fillId="14" borderId="1" xfId="0" applyFont="1" applyFill="1" applyBorder="1" applyAlignment="1">
      <alignment horizontal="center"/>
    </xf>
    <xf numFmtId="0" fontId="0" fillId="14" borderId="1" xfId="0" applyFill="1" applyBorder="1"/>
    <xf numFmtId="164" fontId="10" fillId="14" borderId="1" xfId="0" applyNumberFormat="1" applyFont="1" applyFill="1" applyBorder="1" applyAlignment="1">
      <alignment horizontal="center" vertical="center"/>
    </xf>
    <xf numFmtId="166" fontId="10" fillId="14" borderId="1" xfId="0" applyNumberFormat="1" applyFont="1" applyFill="1" applyBorder="1" applyAlignment="1">
      <alignment horizontal="center" vertical="center"/>
    </xf>
    <xf numFmtId="1" fontId="10" fillId="14" borderId="1" xfId="0" applyNumberFormat="1" applyFont="1" applyFill="1" applyBorder="1" applyAlignment="1">
      <alignment horizontal="center" vertical="center"/>
    </xf>
    <xf numFmtId="164" fontId="11" fillId="14" borderId="1" xfId="0" applyNumberFormat="1" applyFont="1" applyFill="1" applyBorder="1" applyAlignment="1">
      <alignment horizontal="center" vertical="center"/>
    </xf>
    <xf numFmtId="1" fontId="11" fillId="14" borderId="1" xfId="0" applyNumberFormat="1" applyFont="1" applyFill="1" applyBorder="1" applyAlignment="1">
      <alignment horizontal="center" vertical="center"/>
    </xf>
    <xf numFmtId="164" fontId="12" fillId="14" borderId="1" xfId="0" applyNumberFormat="1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/>
    </xf>
    <xf numFmtId="164" fontId="12" fillId="14" borderId="1" xfId="0" applyNumberFormat="1" applyFont="1" applyFill="1" applyBorder="1" applyAlignment="1">
      <alignment horizontal="center"/>
    </xf>
    <xf numFmtId="165" fontId="10" fillId="14" borderId="1" xfId="0" applyNumberFormat="1" applyFont="1" applyFill="1" applyBorder="1" applyAlignment="1">
      <alignment horizontal="center"/>
    </xf>
    <xf numFmtId="1" fontId="12" fillId="14" borderId="1" xfId="0" applyNumberFormat="1" applyFont="1" applyFill="1" applyBorder="1" applyAlignment="1">
      <alignment horizontal="center"/>
    </xf>
    <xf numFmtId="167" fontId="10" fillId="14" borderId="1" xfId="0" applyNumberFormat="1" applyFont="1" applyFill="1" applyBorder="1" applyAlignment="1">
      <alignment horizontal="center" vertical="center"/>
    </xf>
    <xf numFmtId="0" fontId="0" fillId="14" borderId="0" xfId="0" applyFill="1"/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164" fontId="17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 shrinkToFit="1"/>
    </xf>
    <xf numFmtId="164" fontId="7" fillId="0" borderId="1" xfId="0" applyNumberFormat="1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167" fontId="10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166" fontId="20" fillId="9" borderId="1" xfId="0" applyNumberFormat="1" applyFont="1" applyFill="1" applyBorder="1" applyAlignment="1">
      <alignment horizontal="center" vertical="center"/>
    </xf>
    <xf numFmtId="164" fontId="20" fillId="9" borderId="1" xfId="0" applyNumberFormat="1" applyFont="1" applyFill="1" applyBorder="1" applyAlignment="1">
      <alignment horizontal="center" shrinkToFit="1"/>
    </xf>
    <xf numFmtId="164" fontId="10" fillId="15" borderId="1" xfId="0" applyNumberFormat="1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4" fontId="24" fillId="15" borderId="1" xfId="0" applyNumberFormat="1" applyFont="1" applyFill="1" applyBorder="1" applyAlignment="1">
      <alignment horizontal="center"/>
    </xf>
    <xf numFmtId="0" fontId="12" fillId="15" borderId="1" xfId="0" applyFont="1" applyFill="1" applyBorder="1" applyAlignment="1">
      <alignment horizontal="center"/>
    </xf>
    <xf numFmtId="164" fontId="10" fillId="1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20" fillId="9" borderId="1" xfId="0" applyFont="1" applyFill="1" applyBorder="1" applyAlignment="1">
      <alignment horizontal="center"/>
    </xf>
    <xf numFmtId="166" fontId="10" fillId="9" borderId="1" xfId="0" applyNumberFormat="1" applyFont="1" applyFill="1" applyBorder="1" applyAlignment="1">
      <alignment horizontal="center"/>
    </xf>
    <xf numFmtId="164" fontId="3" fillId="9" borderId="1" xfId="0" applyNumberFormat="1" applyFont="1" applyFill="1" applyBorder="1" applyAlignment="1">
      <alignment horizontal="center" vertical="center"/>
    </xf>
    <xf numFmtId="164" fontId="6" fillId="9" borderId="1" xfId="0" applyNumberFormat="1" applyFont="1" applyFill="1" applyBorder="1" applyAlignment="1">
      <alignment horizontal="center" vertical="center"/>
    </xf>
    <xf numFmtId="164" fontId="6" fillId="9" borderId="1" xfId="0" applyNumberFormat="1" applyFont="1" applyFill="1" applyBorder="1" applyAlignment="1">
      <alignment horizontal="center"/>
    </xf>
    <xf numFmtId="164" fontId="6" fillId="9" borderId="1" xfId="0" applyNumberFormat="1" applyFont="1" applyFill="1" applyBorder="1" applyAlignment="1">
      <alignment horizontal="center" vertical="center" shrinkToFit="1"/>
    </xf>
    <xf numFmtId="166" fontId="6" fillId="9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shrinkToFit="1"/>
    </xf>
    <xf numFmtId="164" fontId="12" fillId="15" borderId="1" xfId="0" applyNumberFormat="1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center" vertical="center"/>
    </xf>
    <xf numFmtId="164" fontId="12" fillId="15" borderId="1" xfId="0" applyNumberFormat="1" applyFont="1" applyFill="1" applyBorder="1" applyAlignment="1">
      <alignment horizontal="center"/>
    </xf>
    <xf numFmtId="166" fontId="10" fillId="15" borderId="1" xfId="0" applyNumberFormat="1" applyFont="1" applyFill="1" applyBorder="1" applyAlignment="1">
      <alignment horizontal="center" vertical="center"/>
    </xf>
    <xf numFmtId="164" fontId="10" fillId="15" borderId="1" xfId="0" applyNumberFormat="1" applyFont="1" applyFill="1" applyBorder="1" applyAlignment="1">
      <alignment horizontal="center" vertical="center" shrinkToFit="1"/>
    </xf>
    <xf numFmtId="0" fontId="10" fillId="15" borderId="1" xfId="0" applyFont="1" applyFill="1" applyBorder="1" applyAlignment="1">
      <alignment horizontal="center" shrinkToFit="1"/>
    </xf>
    <xf numFmtId="0" fontId="10" fillId="15" borderId="1" xfId="0" applyFont="1" applyFill="1" applyBorder="1"/>
    <xf numFmtId="0" fontId="7" fillId="15" borderId="1" xfId="0" applyFont="1" applyFill="1" applyBorder="1" applyAlignment="1">
      <alignment horizontal="center"/>
    </xf>
    <xf numFmtId="164" fontId="11" fillId="15" borderId="1" xfId="0" applyNumberFormat="1" applyFont="1" applyFill="1" applyBorder="1" applyAlignment="1">
      <alignment horizontal="center"/>
    </xf>
    <xf numFmtId="0" fontId="3" fillId="15" borderId="1" xfId="0" applyFont="1" applyFill="1" applyBorder="1"/>
    <xf numFmtId="164" fontId="25" fillId="0" borderId="1" xfId="0" applyNumberFormat="1" applyFont="1" applyBorder="1" applyAlignment="1">
      <alignment horizontal="center"/>
    </xf>
    <xf numFmtId="0" fontId="17" fillId="15" borderId="1" xfId="0" applyFont="1" applyFill="1" applyBorder="1" applyAlignment="1">
      <alignment horizontal="center"/>
    </xf>
    <xf numFmtId="164" fontId="10" fillId="15" borderId="1" xfId="0" applyNumberFormat="1" applyFont="1" applyFill="1" applyBorder="1" applyAlignment="1">
      <alignment horizontal="center" shrinkToFit="1"/>
    </xf>
    <xf numFmtId="168" fontId="7" fillId="0" borderId="1" xfId="0" applyNumberFormat="1" applyFont="1" applyBorder="1" applyAlignment="1">
      <alignment horizontal="left" wrapText="1"/>
    </xf>
    <xf numFmtId="14" fontId="10" fillId="0" borderId="1" xfId="0" applyNumberFormat="1" applyFont="1" applyBorder="1" applyAlignment="1">
      <alignment horizontal="center" vertical="center"/>
    </xf>
    <xf numFmtId="0" fontId="10" fillId="16" borderId="1" xfId="0" applyFont="1" applyFill="1" applyBorder="1"/>
    <xf numFmtId="0" fontId="10" fillId="16" borderId="1" xfId="0" applyFont="1" applyFill="1" applyBorder="1" applyAlignment="1">
      <alignment horizontal="left" vertical="center"/>
    </xf>
    <xf numFmtId="0" fontId="0" fillId="16" borderId="0" xfId="0" applyFill="1"/>
    <xf numFmtId="166" fontId="7" fillId="9" borderId="1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left" vertical="center"/>
    </xf>
    <xf numFmtId="164" fontId="7" fillId="9" borderId="1" xfId="0" applyNumberFormat="1" applyFont="1" applyFill="1" applyBorder="1" applyAlignment="1">
      <alignment horizontal="center" vertical="center"/>
    </xf>
    <xf numFmtId="164" fontId="10" fillId="17" borderId="1" xfId="0" applyNumberFormat="1" applyFont="1" applyFill="1" applyBorder="1" applyAlignment="1">
      <alignment horizontal="center" vertical="center"/>
    </xf>
    <xf numFmtId="164" fontId="11" fillId="17" borderId="1" xfId="0" applyNumberFormat="1" applyFont="1" applyFill="1" applyBorder="1" applyAlignment="1">
      <alignment horizontal="center" shrinkToFit="1"/>
    </xf>
    <xf numFmtId="164" fontId="10" fillId="17" borderId="1" xfId="0" applyNumberFormat="1" applyFont="1" applyFill="1" applyBorder="1" applyAlignment="1">
      <alignment horizontal="center"/>
    </xf>
    <xf numFmtId="164" fontId="16" fillId="17" borderId="1" xfId="0" applyNumberFormat="1" applyFont="1" applyFill="1" applyBorder="1" applyAlignment="1">
      <alignment horizontal="center" vertical="center"/>
    </xf>
    <xf numFmtId="2" fontId="17" fillId="17" borderId="1" xfId="0" applyNumberFormat="1" applyFont="1" applyFill="1" applyBorder="1" applyAlignment="1">
      <alignment horizontal="center"/>
    </xf>
    <xf numFmtId="164" fontId="10" fillId="17" borderId="1" xfId="0" applyNumberFormat="1" applyFont="1" applyFill="1" applyBorder="1" applyAlignment="1">
      <alignment horizontal="center" shrinkToFit="1"/>
    </xf>
    <xf numFmtId="166" fontId="10" fillId="17" borderId="1" xfId="0" applyNumberFormat="1" applyFont="1" applyFill="1" applyBorder="1" applyAlignment="1">
      <alignment horizontal="center" vertical="center"/>
    </xf>
    <xf numFmtId="164" fontId="12" fillId="17" borderId="1" xfId="0" applyNumberFormat="1" applyFont="1" applyFill="1" applyBorder="1" applyAlignment="1">
      <alignment horizontal="center"/>
    </xf>
    <xf numFmtId="164" fontId="15" fillId="17" borderId="1" xfId="0" applyNumberFormat="1" applyFont="1" applyFill="1" applyBorder="1" applyAlignment="1">
      <alignment horizontal="center" vertical="center" shrinkToFit="1"/>
    </xf>
    <xf numFmtId="164" fontId="11" fillId="17" borderId="1" xfId="0" applyNumberFormat="1" applyFont="1" applyFill="1" applyBorder="1" applyAlignment="1">
      <alignment horizontal="center" vertical="center"/>
    </xf>
    <xf numFmtId="164" fontId="3" fillId="17" borderId="1" xfId="0" applyNumberFormat="1" applyFont="1" applyFill="1" applyBorder="1" applyAlignment="1">
      <alignment horizontal="center"/>
    </xf>
    <xf numFmtId="2" fontId="10" fillId="17" borderId="1" xfId="0" applyNumberFormat="1" applyFont="1" applyFill="1" applyBorder="1" applyAlignment="1">
      <alignment horizontal="center"/>
    </xf>
    <xf numFmtId="0" fontId="10" fillId="17" borderId="1" xfId="0" applyFont="1" applyFill="1" applyBorder="1" applyAlignment="1">
      <alignment horizontal="center"/>
    </xf>
    <xf numFmtId="166" fontId="20" fillId="17" borderId="1" xfId="0" applyNumberFormat="1" applyFont="1" applyFill="1" applyBorder="1" applyAlignment="1">
      <alignment horizontal="center" vertical="center"/>
    </xf>
    <xf numFmtId="164" fontId="10" fillId="17" borderId="1" xfId="0" applyNumberFormat="1" applyFont="1" applyFill="1" applyBorder="1" applyAlignment="1">
      <alignment horizontal="center" vertical="center" shrinkToFit="1"/>
    </xf>
    <xf numFmtId="164" fontId="12" fillId="17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164" fontId="18" fillId="5" borderId="0" xfId="0" applyNumberFormat="1" applyFont="1" applyFill="1" applyAlignment="1">
      <alignment horizontal="center"/>
    </xf>
    <xf numFmtId="1" fontId="18" fillId="5" borderId="0" xfId="0" applyNumberFormat="1" applyFont="1" applyFill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164" fontId="9" fillId="5" borderId="5" xfId="0" applyNumberFormat="1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1" fontId="8" fillId="7" borderId="0" xfId="0" applyNumberFormat="1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 wrapText="1"/>
    </xf>
    <xf numFmtId="164" fontId="8" fillId="7" borderId="8" xfId="0" applyNumberFormat="1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1" xfId="0" applyFill="1" applyBorder="1"/>
    <xf numFmtId="1" fontId="8" fillId="7" borderId="9" xfId="0" applyNumberFormat="1" applyFont="1" applyFill="1" applyBorder="1" applyAlignment="1">
      <alignment horizontal="center" vertical="center" wrapText="1"/>
    </xf>
    <xf numFmtId="1" fontId="8" fillId="7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95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Y590"/>
  <sheetViews>
    <sheetView topLeftCell="A385" zoomScale="120" zoomScaleNormal="120" workbookViewId="0">
      <selection activeCell="D401" sqref="D401:E401"/>
    </sheetView>
  </sheetViews>
  <sheetFormatPr baseColWidth="10" defaultRowHeight="14.4" x14ac:dyDescent="0.55000000000000004"/>
  <cols>
    <col min="1" max="1" width="4.7890625" customWidth="1"/>
    <col min="2" max="2" width="14.68359375" customWidth="1"/>
    <col min="3" max="3" width="13" style="3" customWidth="1"/>
    <col min="4" max="4" width="12.3125" customWidth="1"/>
    <col min="5" max="5" width="30.41796875" customWidth="1"/>
    <col min="6" max="6" width="13.41796875" customWidth="1"/>
    <col min="7" max="7" width="21" customWidth="1"/>
    <col min="8" max="8" width="9.89453125" customWidth="1"/>
    <col min="9" max="9" width="11.20703125" customWidth="1"/>
    <col min="10" max="10" width="8" style="149" customWidth="1"/>
    <col min="11" max="11" width="6.20703125" style="149" customWidth="1"/>
    <col min="12" max="12" width="9" style="3" customWidth="1"/>
    <col min="13" max="13" width="6.41796875" style="3" customWidth="1"/>
    <col min="14" max="14" width="9.3125" style="151" customWidth="1"/>
    <col min="15" max="15" width="5.1015625" style="3" customWidth="1"/>
    <col min="16" max="16" width="9.3125" style="3" customWidth="1"/>
    <col min="17" max="17" width="5.89453125" style="3" customWidth="1"/>
    <col min="18" max="18" width="9.3125" style="3" customWidth="1"/>
    <col min="19" max="19" width="6.41796875" style="3" customWidth="1"/>
    <col min="20" max="20" width="10.68359375" style="3" customWidth="1"/>
    <col min="21" max="21" width="8.3125" style="3" customWidth="1"/>
    <col min="22" max="22" width="8.3125" style="185" customWidth="1"/>
    <col min="23" max="23" width="8.3125" style="3" customWidth="1"/>
    <col min="24" max="24" width="10.41796875" style="3" customWidth="1"/>
    <col min="25" max="25" width="8.3125" style="150" customWidth="1"/>
    <col min="26" max="26" width="8.3125" style="149" customWidth="1"/>
    <col min="27" max="27" width="8.3125" style="3" customWidth="1"/>
    <col min="28" max="28" width="9.89453125" customWidth="1"/>
    <col min="29" max="31" width="8.3125" customWidth="1"/>
    <col min="32" max="32" width="9.89453125" customWidth="1"/>
    <col min="33" max="33" width="7.20703125" customWidth="1"/>
    <col min="34" max="35" width="8.3125" customWidth="1"/>
    <col min="36" max="36" width="10.41796875" customWidth="1"/>
    <col min="37" max="37" width="7.89453125" style="1" customWidth="1"/>
    <col min="38" max="38" width="7.41796875" customWidth="1"/>
    <col min="39" max="39" width="8.3125" style="1" customWidth="1"/>
    <col min="40" max="40" width="8.3125" customWidth="1"/>
    <col min="41" max="41" width="10.41796875" customWidth="1"/>
    <col min="42" max="42" width="8.3125" style="1" customWidth="1"/>
    <col min="43" max="43" width="7.3125" customWidth="1"/>
    <col min="44" max="44" width="6.68359375" customWidth="1"/>
    <col min="45" max="45" width="9.20703125" customWidth="1"/>
    <col min="46" max="46" width="8.3125" customWidth="1"/>
    <col min="47" max="47" width="10" style="2" customWidth="1"/>
    <col min="48" max="48" width="7.1015625" customWidth="1"/>
    <col min="49" max="49" width="9.20703125" customWidth="1"/>
    <col min="50" max="50" width="6.89453125" customWidth="1"/>
    <col min="51" max="51" width="7.41796875" style="2" customWidth="1"/>
    <col min="52" max="52" width="7.1015625" customWidth="1"/>
    <col min="53" max="53" width="7.89453125" customWidth="1"/>
    <col min="54" max="54" width="8.68359375" customWidth="1"/>
    <col min="55" max="55" width="8.7890625" customWidth="1"/>
    <col min="56" max="56" width="7.41796875" customWidth="1"/>
    <col min="58" max="58" width="8.3125" customWidth="1"/>
    <col min="59" max="59" width="7.68359375" customWidth="1"/>
    <col min="60" max="60" width="7.41796875" customWidth="1"/>
    <col min="62" max="62" width="7.3125" customWidth="1"/>
    <col min="63" max="63" width="8" customWidth="1"/>
    <col min="64" max="64" width="7.1015625" customWidth="1"/>
    <col min="66" max="66" width="6" customWidth="1"/>
    <col min="67" max="67" width="7.68359375" customWidth="1"/>
    <col min="68" max="68" width="6.3125" customWidth="1"/>
    <col min="70" max="70" width="7.20703125" style="1" customWidth="1"/>
    <col min="71" max="71" width="8.3125" customWidth="1"/>
    <col min="72" max="72" width="7.3125" customWidth="1"/>
    <col min="73" max="73" width="9.7890625" customWidth="1"/>
    <col min="75" max="75" width="6.89453125" style="1" customWidth="1"/>
  </cols>
  <sheetData>
    <row r="2" spans="1:77" ht="19.8" x14ac:dyDescent="0.65">
      <c r="B2" s="387" t="s">
        <v>0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8"/>
      <c r="O2" s="387"/>
      <c r="P2" s="387"/>
      <c r="Q2" s="387"/>
      <c r="R2" s="387"/>
      <c r="S2" s="387"/>
      <c r="T2" s="387"/>
    </row>
    <row r="4" spans="1:77" x14ac:dyDescent="0.55000000000000004">
      <c r="D4" s="4" t="s">
        <v>1</v>
      </c>
      <c r="E4" s="389" t="s">
        <v>2</v>
      </c>
      <c r="F4" s="390"/>
      <c r="G4" s="390"/>
      <c r="H4" s="390"/>
      <c r="I4" s="390"/>
      <c r="J4" s="390"/>
      <c r="K4" s="390"/>
      <c r="L4" s="390"/>
      <c r="M4" s="391"/>
    </row>
    <row r="5" spans="1:77" x14ac:dyDescent="0.55000000000000004">
      <c r="D5" s="4" t="s">
        <v>3</v>
      </c>
      <c r="E5" s="389" t="s">
        <v>4</v>
      </c>
      <c r="F5" s="390"/>
      <c r="G5" s="390"/>
      <c r="H5" s="390"/>
      <c r="I5" s="390"/>
      <c r="J5" s="390"/>
      <c r="K5" s="390"/>
      <c r="L5" s="390"/>
      <c r="M5" s="391"/>
    </row>
    <row r="6" spans="1:77" x14ac:dyDescent="0.55000000000000004">
      <c r="D6" s="4" t="s">
        <v>5</v>
      </c>
      <c r="E6" s="384" t="s">
        <v>6</v>
      </c>
      <c r="F6" s="385"/>
      <c r="G6" s="385"/>
      <c r="H6" s="385"/>
      <c r="I6" s="385"/>
      <c r="J6" s="385"/>
      <c r="K6" s="385"/>
      <c r="L6" s="385"/>
      <c r="M6" s="386"/>
    </row>
    <row r="7" spans="1:77" x14ac:dyDescent="0.55000000000000004">
      <c r="D7" s="4" t="s">
        <v>7</v>
      </c>
      <c r="E7" s="392" t="s">
        <v>8</v>
      </c>
      <c r="F7" s="392"/>
      <c r="G7" s="392"/>
      <c r="H7" s="392"/>
      <c r="I7" s="392"/>
      <c r="J7" s="392"/>
      <c r="K7" s="392"/>
      <c r="L7" s="392"/>
      <c r="M7" s="392"/>
    </row>
    <row r="8" spans="1:77" x14ac:dyDescent="0.55000000000000004">
      <c r="D8" s="4" t="s">
        <v>9</v>
      </c>
      <c r="E8" s="384" t="s">
        <v>10</v>
      </c>
      <c r="F8" s="385"/>
      <c r="G8" s="385"/>
      <c r="H8" s="385"/>
      <c r="I8" s="385"/>
      <c r="J8" s="385"/>
      <c r="K8" s="385"/>
      <c r="L8" s="385"/>
      <c r="M8" s="386"/>
    </row>
    <row r="10" spans="1:77" x14ac:dyDescent="0.55000000000000004">
      <c r="N10" s="3"/>
      <c r="V10" s="195"/>
      <c r="Z10" s="3"/>
      <c r="AP10"/>
      <c r="AU10"/>
      <c r="AY10"/>
      <c r="BR10"/>
      <c r="BW10"/>
    </row>
    <row r="11" spans="1:77" s="184" customFormat="1" x14ac:dyDescent="0.55000000000000004">
      <c r="A11" s="182"/>
      <c r="B11" s="182"/>
      <c r="C11" s="183"/>
      <c r="D11" s="182"/>
      <c r="E11" s="182"/>
      <c r="F11" s="182"/>
      <c r="G11" s="182"/>
      <c r="H11" s="182"/>
      <c r="I11" s="182"/>
      <c r="J11" s="348" t="s">
        <v>11</v>
      </c>
      <c r="K11" s="349"/>
      <c r="L11" s="349"/>
      <c r="M11" s="349"/>
      <c r="N11" s="350"/>
      <c r="O11" s="349"/>
      <c r="P11" s="349"/>
      <c r="Q11" s="349"/>
      <c r="R11" s="349"/>
      <c r="S11" s="349"/>
      <c r="T11" s="349"/>
      <c r="U11" s="349"/>
      <c r="V11" s="350"/>
      <c r="W11" s="349"/>
      <c r="X11" s="349"/>
      <c r="Y11" s="349"/>
      <c r="Z11" s="350"/>
      <c r="AA11" s="349"/>
      <c r="AB11" s="349"/>
      <c r="AC11" s="349"/>
      <c r="AD11" s="349"/>
      <c r="AE11" s="349"/>
      <c r="AF11" s="349"/>
      <c r="AG11" s="349"/>
      <c r="AH11" s="349"/>
      <c r="AI11" s="349"/>
      <c r="AJ11" s="349"/>
      <c r="AK11" s="349"/>
      <c r="AL11" s="349"/>
      <c r="AM11" s="349"/>
      <c r="AN11" s="349"/>
      <c r="AO11" s="349"/>
      <c r="AP11" s="351"/>
      <c r="AQ11" s="352" t="s">
        <v>12</v>
      </c>
      <c r="AR11" s="352"/>
      <c r="AS11" s="353"/>
      <c r="AT11" s="353"/>
      <c r="AU11" s="354"/>
      <c r="AV11" s="353"/>
      <c r="AW11" s="353"/>
      <c r="AX11" s="353"/>
      <c r="AY11" s="354"/>
      <c r="AZ11" s="353"/>
      <c r="BA11" s="353"/>
      <c r="BB11" s="353"/>
      <c r="BC11" s="353"/>
      <c r="BD11" s="353"/>
      <c r="BE11" s="353"/>
      <c r="BF11" s="353"/>
      <c r="BG11" s="353"/>
      <c r="BH11" s="353"/>
      <c r="BI11" s="353"/>
      <c r="BJ11" s="353"/>
      <c r="BK11" s="353"/>
      <c r="BL11" s="353"/>
      <c r="BM11" s="353"/>
      <c r="BN11" s="353"/>
      <c r="BO11" s="353"/>
      <c r="BP11" s="353"/>
      <c r="BQ11" s="355"/>
      <c r="BR11" s="355"/>
      <c r="BS11" s="353"/>
      <c r="BT11" s="353"/>
      <c r="BU11" s="353"/>
      <c r="BV11" s="353"/>
      <c r="BW11" s="353"/>
      <c r="BX11" s="356" t="s">
        <v>13</v>
      </c>
      <c r="BY11" s="356"/>
    </row>
    <row r="12" spans="1:77" s="184" customFormat="1" ht="40.950000000000003" customHeight="1" x14ac:dyDescent="0.55000000000000004">
      <c r="A12" s="182"/>
      <c r="B12" s="182"/>
      <c r="C12" s="183"/>
      <c r="D12" s="182"/>
      <c r="E12" s="182"/>
      <c r="F12" s="182"/>
      <c r="G12" s="182"/>
      <c r="H12" s="182"/>
      <c r="I12" s="182"/>
      <c r="J12" s="358" t="s">
        <v>14</v>
      </c>
      <c r="K12" s="359"/>
      <c r="L12" s="359"/>
      <c r="M12" s="360"/>
      <c r="N12" s="361" t="s">
        <v>15</v>
      </c>
      <c r="O12" s="362"/>
      <c r="P12" s="362"/>
      <c r="Q12" s="363"/>
      <c r="R12" s="358" t="s">
        <v>16</v>
      </c>
      <c r="S12" s="359"/>
      <c r="T12" s="359"/>
      <c r="U12" s="360"/>
      <c r="V12" s="364" t="s">
        <v>17</v>
      </c>
      <c r="W12" s="365"/>
      <c r="X12" s="365"/>
      <c r="Y12" s="366"/>
      <c r="Z12" s="367" t="s">
        <v>18</v>
      </c>
      <c r="AA12" s="368"/>
      <c r="AB12" s="368"/>
      <c r="AC12" s="369"/>
      <c r="AD12" s="370" t="s">
        <v>19</v>
      </c>
      <c r="AE12" s="371"/>
      <c r="AF12" s="371"/>
      <c r="AG12" s="372"/>
      <c r="AH12" s="373" t="s">
        <v>20</v>
      </c>
      <c r="AI12" s="374"/>
      <c r="AJ12" s="374"/>
      <c r="AK12" s="375"/>
      <c r="AL12" s="370" t="s">
        <v>21</v>
      </c>
      <c r="AM12" s="371"/>
      <c r="AN12" s="371"/>
      <c r="AO12" s="371"/>
      <c r="AP12" s="381"/>
      <c r="AQ12" s="344" t="s">
        <v>22</v>
      </c>
      <c r="AR12" s="345"/>
      <c r="AS12" s="345"/>
      <c r="AT12" s="382"/>
      <c r="AU12" s="383" t="s">
        <v>23</v>
      </c>
      <c r="AV12" s="376"/>
      <c r="AW12" s="376"/>
      <c r="AX12" s="377"/>
      <c r="AY12" s="383" t="s">
        <v>24</v>
      </c>
      <c r="AZ12" s="345"/>
      <c r="BA12" s="345"/>
      <c r="BB12" s="382"/>
      <c r="BC12" s="344" t="s">
        <v>25</v>
      </c>
      <c r="BD12" s="345"/>
      <c r="BE12" s="345"/>
      <c r="BF12" s="382"/>
      <c r="BG12" s="344" t="s">
        <v>26</v>
      </c>
      <c r="BH12" s="345"/>
      <c r="BI12" s="346"/>
      <c r="BJ12" s="347"/>
      <c r="BK12" s="344" t="s">
        <v>27</v>
      </c>
      <c r="BL12" s="376"/>
      <c r="BM12" s="376"/>
      <c r="BN12" s="377"/>
      <c r="BO12" s="378" t="s">
        <v>28</v>
      </c>
      <c r="BP12" s="378"/>
      <c r="BQ12" s="379"/>
      <c r="BR12" s="379"/>
      <c r="BS12" s="380" t="s">
        <v>21</v>
      </c>
      <c r="BT12" s="380"/>
      <c r="BU12" s="380"/>
      <c r="BV12" s="380"/>
      <c r="BW12" s="380"/>
      <c r="BX12" s="357"/>
      <c r="BY12" s="356"/>
    </row>
    <row r="13" spans="1:77" ht="35.1" x14ac:dyDescent="0.55000000000000004">
      <c r="A13" s="5" t="s">
        <v>29</v>
      </c>
      <c r="B13" s="5" t="s">
        <v>30</v>
      </c>
      <c r="C13" s="6" t="s">
        <v>31</v>
      </c>
      <c r="D13" s="5" t="s">
        <v>32</v>
      </c>
      <c r="E13" s="5" t="s">
        <v>33</v>
      </c>
      <c r="F13" s="5" t="s">
        <v>34</v>
      </c>
      <c r="G13" s="5" t="s">
        <v>35</v>
      </c>
      <c r="H13" s="5" t="s">
        <v>36</v>
      </c>
      <c r="I13" s="5" t="s">
        <v>37</v>
      </c>
      <c r="J13" s="152" t="s">
        <v>38</v>
      </c>
      <c r="K13" s="153" t="s">
        <v>39</v>
      </c>
      <c r="L13" s="154" t="s">
        <v>40</v>
      </c>
      <c r="M13" s="154" t="s">
        <v>41</v>
      </c>
      <c r="N13" s="155" t="s">
        <v>38</v>
      </c>
      <c r="O13" s="153" t="s">
        <v>39</v>
      </c>
      <c r="P13" s="154" t="s">
        <v>40</v>
      </c>
      <c r="Q13" s="154" t="s">
        <v>41</v>
      </c>
      <c r="R13" s="154" t="s">
        <v>38</v>
      </c>
      <c r="S13" s="153" t="s">
        <v>39</v>
      </c>
      <c r="T13" s="154" t="s">
        <v>40</v>
      </c>
      <c r="U13" s="154" t="s">
        <v>41</v>
      </c>
      <c r="V13" s="186" t="s">
        <v>38</v>
      </c>
      <c r="W13" s="153" t="s">
        <v>39</v>
      </c>
      <c r="X13" s="154" t="s">
        <v>40</v>
      </c>
      <c r="Y13" s="154" t="s">
        <v>41</v>
      </c>
      <c r="Z13" s="155" t="s">
        <v>38</v>
      </c>
      <c r="AA13" s="153" t="s">
        <v>39</v>
      </c>
      <c r="AB13" s="8" t="s">
        <v>40</v>
      </c>
      <c r="AC13" s="8" t="s">
        <v>41</v>
      </c>
      <c r="AD13" s="8" t="s">
        <v>38</v>
      </c>
      <c r="AE13" s="7" t="s">
        <v>39</v>
      </c>
      <c r="AF13" s="8" t="s">
        <v>40</v>
      </c>
      <c r="AG13" s="8" t="s">
        <v>41</v>
      </c>
      <c r="AH13" s="8" t="s">
        <v>38</v>
      </c>
      <c r="AI13" s="7" t="s">
        <v>39</v>
      </c>
      <c r="AJ13" s="8" t="s">
        <v>40</v>
      </c>
      <c r="AK13" s="8" t="s">
        <v>41</v>
      </c>
      <c r="AL13" s="8" t="s">
        <v>42</v>
      </c>
      <c r="AM13" s="7" t="s">
        <v>43</v>
      </c>
      <c r="AN13" s="8" t="s">
        <v>44</v>
      </c>
      <c r="AO13" s="8" t="s">
        <v>40</v>
      </c>
      <c r="AP13" s="8" t="s">
        <v>41</v>
      </c>
      <c r="AQ13" s="9" t="s">
        <v>38</v>
      </c>
      <c r="AR13" s="7" t="s">
        <v>39</v>
      </c>
      <c r="AS13" s="10" t="s">
        <v>40</v>
      </c>
      <c r="AT13" s="10" t="s">
        <v>41</v>
      </c>
      <c r="AU13" s="9" t="s">
        <v>38</v>
      </c>
      <c r="AV13" s="7" t="s">
        <v>39</v>
      </c>
      <c r="AW13" s="10" t="s">
        <v>40</v>
      </c>
      <c r="AX13" s="10" t="s">
        <v>41</v>
      </c>
      <c r="AY13" s="9" t="s">
        <v>38</v>
      </c>
      <c r="AZ13" s="7" t="s">
        <v>39</v>
      </c>
      <c r="BA13" s="10" t="s">
        <v>40</v>
      </c>
      <c r="BB13" s="10" t="s">
        <v>41</v>
      </c>
      <c r="BC13" s="9" t="s">
        <v>38</v>
      </c>
      <c r="BD13" s="7" t="s">
        <v>39</v>
      </c>
      <c r="BE13" s="10" t="s">
        <v>40</v>
      </c>
      <c r="BF13" s="10" t="s">
        <v>41</v>
      </c>
      <c r="BG13" s="9" t="s">
        <v>38</v>
      </c>
      <c r="BH13" s="7" t="s">
        <v>39</v>
      </c>
      <c r="BI13" s="10" t="s">
        <v>40</v>
      </c>
      <c r="BJ13" s="10" t="s">
        <v>41</v>
      </c>
      <c r="BK13" s="9" t="s">
        <v>38</v>
      </c>
      <c r="BL13" s="7" t="s">
        <v>39</v>
      </c>
      <c r="BM13" s="10" t="s">
        <v>40</v>
      </c>
      <c r="BN13" s="10" t="s">
        <v>41</v>
      </c>
      <c r="BO13" s="9" t="s">
        <v>38</v>
      </c>
      <c r="BP13" s="7" t="s">
        <v>39</v>
      </c>
      <c r="BQ13" s="10" t="s">
        <v>40</v>
      </c>
      <c r="BR13" s="10" t="s">
        <v>41</v>
      </c>
      <c r="BS13" s="8" t="s">
        <v>42</v>
      </c>
      <c r="BT13" s="8" t="s">
        <v>43</v>
      </c>
      <c r="BU13" s="8" t="s">
        <v>44</v>
      </c>
      <c r="BV13" s="8" t="s">
        <v>40</v>
      </c>
      <c r="BW13" s="8" t="s">
        <v>41</v>
      </c>
      <c r="BX13" s="8" t="s">
        <v>45</v>
      </c>
      <c r="BY13" s="11" t="s">
        <v>46</v>
      </c>
    </row>
    <row r="14" spans="1:77" x14ac:dyDescent="0.55000000000000004">
      <c r="A14" s="12">
        <v>1</v>
      </c>
      <c r="B14" s="13" t="s">
        <v>47</v>
      </c>
      <c r="C14" s="14" t="s">
        <v>48</v>
      </c>
      <c r="D14" s="44" t="s">
        <v>49</v>
      </c>
      <c r="E14" s="13" t="s">
        <v>50</v>
      </c>
      <c r="F14" s="16">
        <v>36161</v>
      </c>
      <c r="G14" s="13" t="s">
        <v>51</v>
      </c>
      <c r="H14" s="13" t="s">
        <v>52</v>
      </c>
      <c r="I14" s="13" t="s">
        <v>53</v>
      </c>
      <c r="J14" s="45">
        <v>14.5</v>
      </c>
      <c r="K14" s="156">
        <v>4</v>
      </c>
      <c r="L14" s="17" t="s">
        <v>2</v>
      </c>
      <c r="M14" s="69">
        <v>2</v>
      </c>
      <c r="N14" s="157">
        <v>13.577999999999999</v>
      </c>
      <c r="O14" s="22">
        <f t="shared" ref="O14:O77" si="0">IF(N14&gt;=10,5,0)</f>
        <v>5</v>
      </c>
      <c r="P14" s="17" t="s">
        <v>2</v>
      </c>
      <c r="Q14" s="142">
        <v>2</v>
      </c>
      <c r="R14" s="28">
        <v>13.68</v>
      </c>
      <c r="S14" s="22">
        <f>IF(R14&gt;=10,3,0)</f>
        <v>3</v>
      </c>
      <c r="T14" s="17" t="s">
        <v>2</v>
      </c>
      <c r="U14" s="17">
        <v>1</v>
      </c>
      <c r="V14" s="28">
        <v>10.136666666666667</v>
      </c>
      <c r="W14" s="156">
        <f t="shared" ref="W14:W77" si="1">IF(V14&gt;=10,4,0)</f>
        <v>4</v>
      </c>
      <c r="X14" s="17" t="s">
        <v>2</v>
      </c>
      <c r="Y14" s="17">
        <v>1</v>
      </c>
      <c r="Z14" s="158">
        <v>11.728000000000002</v>
      </c>
      <c r="AA14" s="22">
        <f t="shared" ref="AA14:AA77" si="2">IF(Z14&gt;=10,5,0)</f>
        <v>5</v>
      </c>
      <c r="AB14" s="20" t="s">
        <v>2</v>
      </c>
      <c r="AC14" s="20">
        <v>2</v>
      </c>
      <c r="AD14" s="21">
        <v>7.19</v>
      </c>
      <c r="AE14" s="22">
        <f t="shared" ref="AE14:AE77" si="3">IF(AD14&gt;=10,6,0)</f>
        <v>0</v>
      </c>
      <c r="AF14" s="17" t="s">
        <v>2</v>
      </c>
      <c r="AG14" s="17">
        <v>2</v>
      </c>
      <c r="AH14" s="23">
        <v>14.31</v>
      </c>
      <c r="AI14" s="22">
        <f t="shared" ref="AI14:AI77" si="4">IF(AH14&gt;=10,3,0)</f>
        <v>3</v>
      </c>
      <c r="AJ14" s="17" t="s">
        <v>2</v>
      </c>
      <c r="AK14" s="24">
        <v>2</v>
      </c>
      <c r="AL14" s="25">
        <f>(J14*4+N14*5+R14*3+V14*4+Z14*5+AD14*6+AH14*3)/30</f>
        <v>11.739555555555556</v>
      </c>
      <c r="AM14" s="26">
        <f>AI14+AE14+AA14+W14+S14+O14+K14</f>
        <v>24</v>
      </c>
      <c r="AN14" s="27" t="str">
        <f>IF(AM14&gt;=30,"Admis","Ajourné")</f>
        <v>Ajourné</v>
      </c>
      <c r="AO14" s="17" t="s">
        <v>2</v>
      </c>
      <c r="AP14" s="17">
        <v>2</v>
      </c>
      <c r="AQ14" s="28">
        <v>12.416</v>
      </c>
      <c r="AR14" s="29">
        <f>IF(AQ14&gt;=10,6,0)</f>
        <v>6</v>
      </c>
      <c r="AS14" s="30" t="s">
        <v>2</v>
      </c>
      <c r="AT14" s="31">
        <v>2</v>
      </c>
      <c r="AU14" s="28">
        <v>10.61</v>
      </c>
      <c r="AV14" s="32">
        <f>IF(AU14&gt;=10,6,0)</f>
        <v>6</v>
      </c>
      <c r="AW14" s="30" t="s">
        <v>2</v>
      </c>
      <c r="AX14" s="33">
        <v>1</v>
      </c>
      <c r="AY14" s="28">
        <v>12</v>
      </c>
      <c r="AZ14" s="22">
        <f>IF(AY14&gt;=10,4,0)</f>
        <v>4</v>
      </c>
      <c r="BA14" s="17" t="s">
        <v>2</v>
      </c>
      <c r="BB14" s="24">
        <v>2</v>
      </c>
      <c r="BC14" s="23">
        <v>10.35</v>
      </c>
      <c r="BD14" s="22">
        <f t="shared" ref="BD14:BD77" si="5">IF(BC14&gt;=10,6,0)</f>
        <v>6</v>
      </c>
      <c r="BE14" s="17" t="s">
        <v>2</v>
      </c>
      <c r="BF14" s="24">
        <v>2</v>
      </c>
      <c r="BG14" s="34">
        <v>10.27</v>
      </c>
      <c r="BH14" s="35">
        <f t="shared" ref="BH14:BH77" si="6">IF(BG14&gt;=10,4,0)</f>
        <v>4</v>
      </c>
      <c r="BI14" s="36" t="s">
        <v>2</v>
      </c>
      <c r="BJ14" s="37">
        <v>2</v>
      </c>
      <c r="BK14" s="21">
        <v>10</v>
      </c>
      <c r="BL14" s="22">
        <f t="shared" ref="BL14:BL77" si="7">IF(BK14&gt;=10,2,0)</f>
        <v>2</v>
      </c>
      <c r="BM14" s="17" t="s">
        <v>2</v>
      </c>
      <c r="BN14" s="24">
        <v>2</v>
      </c>
      <c r="BO14" s="23">
        <v>15</v>
      </c>
      <c r="BP14" s="22">
        <f t="shared" ref="BP14:BP77" si="8">IF(BO14&gt;=10,2,0)</f>
        <v>2</v>
      </c>
      <c r="BQ14" s="17" t="s">
        <v>2</v>
      </c>
      <c r="BR14" s="24">
        <v>1</v>
      </c>
      <c r="BS14" s="25">
        <f>(AQ14*6+AU14*6+AY14*4+BC14*6+BG14*4+BK14*2+BO14*2)/30</f>
        <v>11.311200000000001</v>
      </c>
      <c r="BT14" s="24">
        <f>BP14+BL14+BH14+BD14+AZ14+AV14+AR14</f>
        <v>30</v>
      </c>
      <c r="BU14" s="27" t="str">
        <f>IF(BT14&gt;=30,"Admis","Ajourné")</f>
        <v>Admis</v>
      </c>
      <c r="BV14" s="17" t="s">
        <v>2</v>
      </c>
      <c r="BW14" s="38">
        <v>2</v>
      </c>
      <c r="BX14" s="38">
        <f>AM14+BT14</f>
        <v>54</v>
      </c>
      <c r="BY14" s="27" t="str">
        <f>IF(BX14&gt;=60,"Admis",IF(BX14&gt;=48,"Autorisé","Ajourné"))</f>
        <v>Autorisé</v>
      </c>
    </row>
    <row r="15" spans="1:77" s="198" customFormat="1" x14ac:dyDescent="0.55000000000000004">
      <c r="A15" s="244">
        <v>2</v>
      </c>
      <c r="B15" s="245" t="s">
        <v>54</v>
      </c>
      <c r="C15" s="127" t="s">
        <v>55</v>
      </c>
      <c r="D15" s="71" t="s">
        <v>56</v>
      </c>
      <c r="E15" s="71" t="s">
        <v>57</v>
      </c>
      <c r="F15" s="246">
        <v>37519</v>
      </c>
      <c r="G15" s="139" t="s">
        <v>58</v>
      </c>
      <c r="H15" s="62" t="s">
        <v>59</v>
      </c>
      <c r="I15" s="117"/>
      <c r="J15" s="159">
        <v>18</v>
      </c>
      <c r="K15" s="156">
        <v>4</v>
      </c>
      <c r="L15" s="69" t="s">
        <v>2</v>
      </c>
      <c r="M15" s="69">
        <v>2</v>
      </c>
      <c r="N15" s="50">
        <v>10</v>
      </c>
      <c r="O15" s="22">
        <f t="shared" si="0"/>
        <v>5</v>
      </c>
      <c r="P15" s="69" t="s">
        <v>60</v>
      </c>
      <c r="Q15" s="69">
        <v>2</v>
      </c>
      <c r="R15" s="50">
        <v>10.15</v>
      </c>
      <c r="S15" s="22">
        <f t="shared" ref="S15:S78" si="9">IF(R15&gt;=10,3,0)</f>
        <v>3</v>
      </c>
      <c r="T15" s="69" t="s">
        <v>61</v>
      </c>
      <c r="U15" s="69">
        <v>1</v>
      </c>
      <c r="V15" s="21">
        <v>13.417999999999999</v>
      </c>
      <c r="W15" s="239">
        <f t="shared" si="1"/>
        <v>4</v>
      </c>
      <c r="X15" s="69" t="s">
        <v>2</v>
      </c>
      <c r="Y15" s="69">
        <v>2</v>
      </c>
      <c r="Z15" s="50">
        <v>12.78</v>
      </c>
      <c r="AA15" s="22">
        <f t="shared" si="2"/>
        <v>5</v>
      </c>
      <c r="AB15" s="18" t="s">
        <v>61</v>
      </c>
      <c r="AC15" s="117">
        <v>1</v>
      </c>
      <c r="AD15" s="21">
        <v>10</v>
      </c>
      <c r="AE15" s="22">
        <f t="shared" si="3"/>
        <v>6</v>
      </c>
      <c r="AF15" s="69" t="s">
        <v>2</v>
      </c>
      <c r="AG15" s="69">
        <v>1</v>
      </c>
      <c r="AH15" s="23">
        <v>12</v>
      </c>
      <c r="AI15" s="22">
        <f t="shared" si="4"/>
        <v>3</v>
      </c>
      <c r="AJ15" s="69" t="s">
        <v>61</v>
      </c>
      <c r="AK15" s="69">
        <v>1</v>
      </c>
      <c r="AL15" s="21">
        <f t="shared" ref="AL15:AL78" si="10">(J15*4+N15*5+R15*3+V15*4+Z15*5+AD15*6+AH15*3)/30</f>
        <v>12.200733333333334</v>
      </c>
      <c r="AM15" s="24">
        <f t="shared" ref="AM15:AM78" si="11">AI15+AE15+AA15+W15+S15+O15+K15</f>
        <v>30</v>
      </c>
      <c r="AN15" s="96" t="str">
        <f t="shared" ref="AN15:AN78" si="12">IF(AM15&gt;=30,"Admis","Ajourné")</f>
        <v>Admis</v>
      </c>
      <c r="AO15" s="69" t="s">
        <v>2</v>
      </c>
      <c r="AP15" s="69">
        <v>2</v>
      </c>
      <c r="AQ15" s="50">
        <v>10</v>
      </c>
      <c r="AR15" s="22">
        <f>IF(AQ15&gt;=10,6,0)</f>
        <v>6</v>
      </c>
      <c r="AS15" s="69" t="s">
        <v>61</v>
      </c>
      <c r="AT15" s="69">
        <v>2</v>
      </c>
      <c r="AU15" s="50">
        <v>10</v>
      </c>
      <c r="AV15" s="22">
        <f>IF(AU15&gt;=10,6,0)</f>
        <v>6</v>
      </c>
      <c r="AW15" s="69" t="s">
        <v>61</v>
      </c>
      <c r="AX15" s="24">
        <v>1</v>
      </c>
      <c r="AY15" s="50">
        <v>12.83</v>
      </c>
      <c r="AZ15" s="22">
        <f t="shared" ref="AZ15" si="13">IF(AY15&gt;=10,4,0)</f>
        <v>4</v>
      </c>
      <c r="BA15" s="69" t="s">
        <v>61</v>
      </c>
      <c r="BB15" s="69">
        <v>1</v>
      </c>
      <c r="BC15" s="48">
        <v>14.16</v>
      </c>
      <c r="BD15" s="22">
        <f t="shared" si="5"/>
        <v>6</v>
      </c>
      <c r="BE15" s="69" t="s">
        <v>61</v>
      </c>
      <c r="BF15" s="96">
        <v>2</v>
      </c>
      <c r="BG15" s="64">
        <v>12.25</v>
      </c>
      <c r="BH15" s="35">
        <f t="shared" si="6"/>
        <v>4</v>
      </c>
      <c r="BI15" s="97" t="s">
        <v>61</v>
      </c>
      <c r="BJ15" s="37">
        <v>2</v>
      </c>
      <c r="BK15" s="50">
        <v>10</v>
      </c>
      <c r="BL15" s="22">
        <f t="shared" si="7"/>
        <v>2</v>
      </c>
      <c r="BM15" s="69" t="s">
        <v>61</v>
      </c>
      <c r="BN15" s="24">
        <v>2</v>
      </c>
      <c r="BO15" s="48">
        <v>14.25</v>
      </c>
      <c r="BP15" s="22">
        <f t="shared" si="8"/>
        <v>2</v>
      </c>
      <c r="BQ15" s="69" t="s">
        <v>61</v>
      </c>
      <c r="BR15" s="69">
        <v>1</v>
      </c>
      <c r="BS15" s="21">
        <f t="shared" ref="BS15:BS16" si="14">(AQ15*6+AU15*6+AY15*4+BC15*6+BG15*4+BK15*2+BO15*2)/30</f>
        <v>11.792666666666666</v>
      </c>
      <c r="BT15" s="24">
        <f t="shared" ref="BT15:BT78" si="15">BP15+BL15+BH15+BD15+AZ15+AV15+AR15</f>
        <v>30</v>
      </c>
      <c r="BU15" s="96" t="str">
        <f t="shared" ref="BU15:BU78" si="16">IF(BT15&gt;=30,"Admis","Ajourné")</f>
        <v>Admis</v>
      </c>
      <c r="BV15" s="69" t="s">
        <v>2</v>
      </c>
      <c r="BW15" s="69"/>
      <c r="BX15" s="38">
        <f t="shared" ref="BX15:BX78" si="17">AM15+BT15</f>
        <v>60</v>
      </c>
      <c r="BY15" s="96" t="str">
        <f t="shared" ref="BY15:BY78" si="18">IF(BX15&gt;=60,"Admis",IF(BX15&gt;=48,"Autorisé","Ajourné"))</f>
        <v>Admis</v>
      </c>
    </row>
    <row r="16" spans="1:77" x14ac:dyDescent="0.55000000000000004">
      <c r="A16" s="12">
        <v>3</v>
      </c>
      <c r="B16" s="13" t="s">
        <v>62</v>
      </c>
      <c r="C16" s="14" t="s">
        <v>63</v>
      </c>
      <c r="D16" s="13" t="s">
        <v>64</v>
      </c>
      <c r="E16" s="13" t="s">
        <v>65</v>
      </c>
      <c r="F16" s="16">
        <v>37231</v>
      </c>
      <c r="G16" s="13" t="s">
        <v>66</v>
      </c>
      <c r="H16" s="13" t="s">
        <v>52</v>
      </c>
      <c r="I16" s="13"/>
      <c r="J16" s="159">
        <v>16</v>
      </c>
      <c r="K16" s="156">
        <v>4</v>
      </c>
      <c r="L16" s="17" t="s">
        <v>2</v>
      </c>
      <c r="M16" s="69">
        <v>2</v>
      </c>
      <c r="N16" s="45">
        <v>10</v>
      </c>
      <c r="O16" s="22">
        <f t="shared" si="0"/>
        <v>5</v>
      </c>
      <c r="P16" s="17" t="s">
        <v>2</v>
      </c>
      <c r="Q16" s="17">
        <v>1</v>
      </c>
      <c r="R16" s="45">
        <v>10</v>
      </c>
      <c r="S16" s="22">
        <f t="shared" si="9"/>
        <v>3</v>
      </c>
      <c r="T16" s="17" t="s">
        <v>2</v>
      </c>
      <c r="U16" s="17">
        <v>1</v>
      </c>
      <c r="V16" s="45">
        <v>11.832000000000001</v>
      </c>
      <c r="W16" s="239">
        <f t="shared" si="1"/>
        <v>4</v>
      </c>
      <c r="X16" s="17" t="s">
        <v>2</v>
      </c>
      <c r="Y16" s="17">
        <v>1</v>
      </c>
      <c r="Z16" s="14">
        <v>10.91</v>
      </c>
      <c r="AA16" s="22">
        <f t="shared" si="2"/>
        <v>5</v>
      </c>
      <c r="AB16" s="20" t="s">
        <v>2</v>
      </c>
      <c r="AC16" s="20">
        <v>1</v>
      </c>
      <c r="AD16" s="21">
        <v>10</v>
      </c>
      <c r="AE16" s="22">
        <f t="shared" si="3"/>
        <v>6</v>
      </c>
      <c r="AF16" s="17" t="s">
        <v>2</v>
      </c>
      <c r="AG16" s="17">
        <v>2</v>
      </c>
      <c r="AH16" s="23">
        <v>12.305999999999999</v>
      </c>
      <c r="AI16" s="22">
        <f t="shared" si="4"/>
        <v>3</v>
      </c>
      <c r="AJ16" s="17" t="s">
        <v>2</v>
      </c>
      <c r="AK16" s="24">
        <v>2</v>
      </c>
      <c r="AL16" s="21">
        <f t="shared" si="10"/>
        <v>11.426533333333333</v>
      </c>
      <c r="AM16" s="24">
        <f t="shared" si="11"/>
        <v>30</v>
      </c>
      <c r="AN16" s="27" t="str">
        <f t="shared" si="12"/>
        <v>Admis</v>
      </c>
      <c r="AO16" s="17" t="s">
        <v>2</v>
      </c>
      <c r="AP16" s="17">
        <v>2</v>
      </c>
      <c r="AQ16" s="45">
        <v>13.616</v>
      </c>
      <c r="AR16" s="22">
        <f>IF(AQ16&gt;=10,6,0)</f>
        <v>6</v>
      </c>
      <c r="AS16" s="17" t="s">
        <v>2</v>
      </c>
      <c r="AT16" s="24">
        <v>2</v>
      </c>
      <c r="AU16" s="45">
        <v>10.466000000000001</v>
      </c>
      <c r="AV16" s="232">
        <f>IF(AU16&gt;=10,6,0)</f>
        <v>6</v>
      </c>
      <c r="AW16" s="17" t="s">
        <v>2</v>
      </c>
      <c r="AX16" s="233">
        <v>1</v>
      </c>
      <c r="AY16" s="45">
        <v>14</v>
      </c>
      <c r="AZ16" s="22">
        <f>IF(AY16&gt;=10,4,0)</f>
        <v>4</v>
      </c>
      <c r="BA16" s="17" t="s">
        <v>2</v>
      </c>
      <c r="BB16" s="24">
        <v>2</v>
      </c>
      <c r="BC16" s="23">
        <v>12.125999999999999</v>
      </c>
      <c r="BD16" s="22">
        <f t="shared" si="5"/>
        <v>6</v>
      </c>
      <c r="BE16" s="17" t="s">
        <v>2</v>
      </c>
      <c r="BF16" s="24">
        <v>2</v>
      </c>
      <c r="BG16" s="21">
        <v>10</v>
      </c>
      <c r="BH16" s="22">
        <f t="shared" si="6"/>
        <v>4</v>
      </c>
      <c r="BI16" s="17" t="s">
        <v>2</v>
      </c>
      <c r="BJ16" s="24">
        <v>1</v>
      </c>
      <c r="BK16" s="21">
        <v>14.17</v>
      </c>
      <c r="BL16" s="22">
        <f t="shared" si="7"/>
        <v>2</v>
      </c>
      <c r="BM16" s="17" t="s">
        <v>2</v>
      </c>
      <c r="BN16" s="24">
        <v>1</v>
      </c>
      <c r="BO16" s="23">
        <v>14</v>
      </c>
      <c r="BP16" s="22">
        <f t="shared" si="8"/>
        <v>2</v>
      </c>
      <c r="BQ16" s="17" t="s">
        <v>2</v>
      </c>
      <c r="BR16" s="24">
        <v>1</v>
      </c>
      <c r="BS16" s="21">
        <f t="shared" si="14"/>
        <v>12.319600000000001</v>
      </c>
      <c r="BT16" s="24">
        <f t="shared" si="15"/>
        <v>30</v>
      </c>
      <c r="BU16" s="27" t="str">
        <f t="shared" si="16"/>
        <v>Admis</v>
      </c>
      <c r="BV16" s="17" t="s">
        <v>2</v>
      </c>
      <c r="BW16" s="38">
        <v>2</v>
      </c>
      <c r="BX16" s="38">
        <f t="shared" si="17"/>
        <v>60</v>
      </c>
      <c r="BY16" s="27" t="str">
        <f t="shared" si="18"/>
        <v>Admis</v>
      </c>
    </row>
    <row r="17" spans="1:77" x14ac:dyDescent="0.55000000000000004">
      <c r="A17" s="12">
        <v>4</v>
      </c>
      <c r="B17" s="13" t="s">
        <v>67</v>
      </c>
      <c r="C17" s="14" t="s">
        <v>68</v>
      </c>
      <c r="D17" s="13" t="s">
        <v>69</v>
      </c>
      <c r="E17" s="13" t="s">
        <v>70</v>
      </c>
      <c r="F17" s="16">
        <v>37720</v>
      </c>
      <c r="G17" s="13" t="s">
        <v>71</v>
      </c>
      <c r="H17" s="13" t="s">
        <v>59</v>
      </c>
      <c r="I17" s="13" t="s">
        <v>72</v>
      </c>
      <c r="J17" s="162">
        <v>15</v>
      </c>
      <c r="K17" s="156">
        <f>IF(J17&gt;=10,4,0)</f>
        <v>4</v>
      </c>
      <c r="L17" s="17" t="s">
        <v>2</v>
      </c>
      <c r="M17" s="69">
        <v>1</v>
      </c>
      <c r="N17" s="163"/>
      <c r="O17" s="22">
        <f t="shared" si="0"/>
        <v>0</v>
      </c>
      <c r="P17" s="17"/>
      <c r="Q17" s="142"/>
      <c r="R17" s="28">
        <v>12.63</v>
      </c>
      <c r="S17" s="22">
        <f t="shared" si="9"/>
        <v>3</v>
      </c>
      <c r="T17" s="17" t="s">
        <v>2</v>
      </c>
      <c r="U17" s="17">
        <v>1</v>
      </c>
      <c r="V17" s="187"/>
      <c r="W17" s="156">
        <f t="shared" si="1"/>
        <v>0</v>
      </c>
      <c r="X17" s="17"/>
      <c r="Y17" s="17"/>
      <c r="Z17" s="158">
        <v>10.373999999999999</v>
      </c>
      <c r="AA17" s="22">
        <f t="shared" si="2"/>
        <v>5</v>
      </c>
      <c r="AB17" s="20" t="s">
        <v>2</v>
      </c>
      <c r="AC17" s="19">
        <v>1</v>
      </c>
      <c r="AD17" s="21"/>
      <c r="AE17" s="22">
        <f t="shared" si="3"/>
        <v>0</v>
      </c>
      <c r="AF17" s="17"/>
      <c r="AG17" s="17"/>
      <c r="AH17" s="23">
        <v>11.070666666666668</v>
      </c>
      <c r="AI17" s="22">
        <f t="shared" si="4"/>
        <v>3</v>
      </c>
      <c r="AJ17" s="17" t="s">
        <v>2</v>
      </c>
      <c r="AK17" s="24">
        <v>1</v>
      </c>
      <c r="AL17" s="25">
        <f t="shared" si="10"/>
        <v>6.0990666666666664</v>
      </c>
      <c r="AM17" s="26">
        <f t="shared" si="11"/>
        <v>15</v>
      </c>
      <c r="AN17" s="27" t="str">
        <f t="shared" si="12"/>
        <v>Ajourné</v>
      </c>
      <c r="AO17" s="17" t="s">
        <v>2</v>
      </c>
      <c r="AP17" s="17">
        <v>2</v>
      </c>
      <c r="AQ17" s="51"/>
      <c r="AR17" s="29"/>
      <c r="AS17" s="30"/>
      <c r="AT17" s="31"/>
      <c r="AU17" s="28"/>
      <c r="AV17" s="32"/>
      <c r="AW17" s="30"/>
      <c r="AX17" s="33"/>
      <c r="AY17" s="21"/>
      <c r="AZ17" s="22"/>
      <c r="BA17" s="17"/>
      <c r="BB17" s="24"/>
      <c r="BC17" s="23"/>
      <c r="BD17" s="22">
        <f t="shared" si="5"/>
        <v>0</v>
      </c>
      <c r="BE17" s="17"/>
      <c r="BF17" s="24"/>
      <c r="BG17" s="34"/>
      <c r="BH17" s="35">
        <f t="shared" si="6"/>
        <v>0</v>
      </c>
      <c r="BI17" s="36"/>
      <c r="BJ17" s="37"/>
      <c r="BK17" s="21"/>
      <c r="BL17" s="22">
        <f t="shared" si="7"/>
        <v>0</v>
      </c>
      <c r="BM17" s="17"/>
      <c r="BN17" s="24"/>
      <c r="BO17" s="23"/>
      <c r="BP17" s="22">
        <f t="shared" si="8"/>
        <v>0</v>
      </c>
      <c r="BQ17" s="17"/>
      <c r="BR17" s="24"/>
      <c r="BS17" s="25">
        <f>(AQ17*6+AU17*6+AY17*4+BC17*6+BG17*4+BK17*2+BO17*2)/30</f>
        <v>0</v>
      </c>
      <c r="BT17" s="24">
        <f t="shared" si="15"/>
        <v>0</v>
      </c>
      <c r="BU17" s="27" t="str">
        <f t="shared" si="16"/>
        <v>Ajourné</v>
      </c>
      <c r="BV17" s="17" t="s">
        <v>2</v>
      </c>
      <c r="BW17" s="38">
        <v>2</v>
      </c>
      <c r="BX17" s="38">
        <f>AM17+BT17</f>
        <v>15</v>
      </c>
      <c r="BY17" s="27" t="str">
        <f t="shared" si="18"/>
        <v>Ajourné</v>
      </c>
    </row>
    <row r="18" spans="1:77" x14ac:dyDescent="0.55000000000000004">
      <c r="A18" s="20">
        <v>5</v>
      </c>
      <c r="B18" s="13" t="s">
        <v>73</v>
      </c>
      <c r="C18" s="14" t="s">
        <v>74</v>
      </c>
      <c r="D18" s="13" t="s">
        <v>75</v>
      </c>
      <c r="E18" s="13" t="s">
        <v>76</v>
      </c>
      <c r="F18" s="16">
        <v>38395</v>
      </c>
      <c r="G18" s="13" t="s">
        <v>77</v>
      </c>
      <c r="H18" s="13" t="s">
        <v>59</v>
      </c>
      <c r="I18" s="13"/>
      <c r="J18" s="159">
        <v>12</v>
      </c>
      <c r="K18" s="156">
        <v>4</v>
      </c>
      <c r="L18" s="17" t="s">
        <v>2</v>
      </c>
      <c r="M18" s="69">
        <v>2</v>
      </c>
      <c r="N18" s="57">
        <v>12.368</v>
      </c>
      <c r="O18" s="22">
        <f t="shared" si="0"/>
        <v>5</v>
      </c>
      <c r="P18" s="17" t="s">
        <v>2</v>
      </c>
      <c r="Q18" s="17">
        <v>2</v>
      </c>
      <c r="R18" s="45">
        <v>10.52</v>
      </c>
      <c r="S18" s="22">
        <f t="shared" si="9"/>
        <v>3</v>
      </c>
      <c r="T18" s="17" t="s">
        <v>2</v>
      </c>
      <c r="U18" s="17">
        <v>2</v>
      </c>
      <c r="V18" s="45">
        <v>12.076666666666668</v>
      </c>
      <c r="W18" s="239">
        <f t="shared" si="1"/>
        <v>4</v>
      </c>
      <c r="X18" s="17" t="s">
        <v>2</v>
      </c>
      <c r="Y18" s="17">
        <v>2</v>
      </c>
      <c r="Z18" s="14">
        <v>8.4</v>
      </c>
      <c r="AA18" s="22">
        <f t="shared" si="2"/>
        <v>0</v>
      </c>
      <c r="AB18" s="20" t="s">
        <v>2</v>
      </c>
      <c r="AC18" s="20">
        <v>2</v>
      </c>
      <c r="AD18" s="21">
        <v>7.15</v>
      </c>
      <c r="AE18" s="22">
        <f t="shared" si="3"/>
        <v>0</v>
      </c>
      <c r="AF18" s="17" t="s">
        <v>2</v>
      </c>
      <c r="AG18" s="17">
        <v>2</v>
      </c>
      <c r="AH18" s="23">
        <v>12.820666666666668</v>
      </c>
      <c r="AI18" s="22">
        <f t="shared" si="4"/>
        <v>3</v>
      </c>
      <c r="AJ18" s="17" t="s">
        <v>2</v>
      </c>
      <c r="AK18" s="24">
        <v>2</v>
      </c>
      <c r="AL18" s="21">
        <f t="shared" si="10"/>
        <v>10.435622222222223</v>
      </c>
      <c r="AM18" s="24">
        <f t="shared" si="11"/>
        <v>19</v>
      </c>
      <c r="AN18" s="27" t="str">
        <f t="shared" si="12"/>
        <v>Ajourné</v>
      </c>
      <c r="AO18" s="17" t="s">
        <v>2</v>
      </c>
      <c r="AP18" s="17">
        <v>2</v>
      </c>
      <c r="AQ18" s="45">
        <v>10.614000000000001</v>
      </c>
      <c r="AR18" s="22">
        <f>IF(AQ18&gt;=10,6,0)</f>
        <v>6</v>
      </c>
      <c r="AS18" s="17" t="s">
        <v>2</v>
      </c>
      <c r="AT18" s="24">
        <v>1</v>
      </c>
      <c r="AU18" s="45">
        <v>12.36</v>
      </c>
      <c r="AV18" s="232">
        <f>IF(AU18&gt;=10,6,0)</f>
        <v>6</v>
      </c>
      <c r="AW18" s="17" t="s">
        <v>2</v>
      </c>
      <c r="AX18" s="17">
        <v>2</v>
      </c>
      <c r="AY18" s="45">
        <v>7.33</v>
      </c>
      <c r="AZ18" s="22">
        <f>IF(AY18&gt;=10,4,0)</f>
        <v>0</v>
      </c>
      <c r="BA18" s="17" t="s">
        <v>2</v>
      </c>
      <c r="BB18" s="24">
        <v>2</v>
      </c>
      <c r="BC18" s="23">
        <v>11.948</v>
      </c>
      <c r="BD18" s="22">
        <f t="shared" si="5"/>
        <v>6</v>
      </c>
      <c r="BE18" s="17" t="s">
        <v>2</v>
      </c>
      <c r="BF18" s="24">
        <v>1</v>
      </c>
      <c r="BG18" s="21">
        <v>10.37</v>
      </c>
      <c r="BH18" s="22">
        <f t="shared" si="6"/>
        <v>4</v>
      </c>
      <c r="BI18" s="17" t="s">
        <v>2</v>
      </c>
      <c r="BJ18" s="24">
        <v>1</v>
      </c>
      <c r="BK18" s="21">
        <v>10</v>
      </c>
      <c r="BL18" s="22">
        <f t="shared" si="7"/>
        <v>2</v>
      </c>
      <c r="BM18" s="17" t="s">
        <v>2</v>
      </c>
      <c r="BN18" s="24">
        <v>1</v>
      </c>
      <c r="BO18" s="23">
        <v>15</v>
      </c>
      <c r="BP18" s="22">
        <f t="shared" si="8"/>
        <v>2</v>
      </c>
      <c r="BQ18" s="17" t="s">
        <v>2</v>
      </c>
      <c r="BR18" s="24">
        <v>1</v>
      </c>
      <c r="BS18" s="21">
        <f>(AQ18*6+AU18*6+AY18*4+BC18*6+BG18*4+BK18*2+BO18*2)/30</f>
        <v>11.011066666666666</v>
      </c>
      <c r="BT18" s="24">
        <f t="shared" si="15"/>
        <v>26</v>
      </c>
      <c r="BU18" s="27" t="str">
        <f t="shared" si="16"/>
        <v>Ajourné</v>
      </c>
      <c r="BV18" s="17" t="s">
        <v>2</v>
      </c>
      <c r="BW18" s="38">
        <v>2</v>
      </c>
      <c r="BX18" s="38">
        <f t="shared" si="17"/>
        <v>45</v>
      </c>
      <c r="BY18" s="27" t="str">
        <f t="shared" si="18"/>
        <v>Ajourné</v>
      </c>
    </row>
    <row r="19" spans="1:77" x14ac:dyDescent="0.55000000000000004">
      <c r="A19" s="12">
        <v>6</v>
      </c>
      <c r="B19" s="13" t="s">
        <v>78</v>
      </c>
      <c r="C19" s="14" t="s">
        <v>79</v>
      </c>
      <c r="D19" s="13" t="s">
        <v>80</v>
      </c>
      <c r="E19" s="13" t="s">
        <v>81</v>
      </c>
      <c r="F19" s="16">
        <v>38112</v>
      </c>
      <c r="G19" s="13" t="s">
        <v>82</v>
      </c>
      <c r="H19" s="13" t="s">
        <v>52</v>
      </c>
      <c r="I19" s="13"/>
      <c r="J19" s="162">
        <v>11</v>
      </c>
      <c r="K19" s="156">
        <f>IF(J19&gt;=10,4,0)</f>
        <v>4</v>
      </c>
      <c r="L19" s="17" t="s">
        <v>2</v>
      </c>
      <c r="M19" s="69">
        <v>1</v>
      </c>
      <c r="N19" s="161">
        <v>10.8</v>
      </c>
      <c r="O19" s="22">
        <f t="shared" si="0"/>
        <v>5</v>
      </c>
      <c r="P19" s="17" t="s">
        <v>2</v>
      </c>
      <c r="Q19" s="142">
        <v>1</v>
      </c>
      <c r="R19" s="28">
        <v>12.1</v>
      </c>
      <c r="S19" s="22">
        <f t="shared" si="9"/>
        <v>3</v>
      </c>
      <c r="T19" s="17" t="s">
        <v>2</v>
      </c>
      <c r="U19" s="17">
        <v>1</v>
      </c>
      <c r="V19" s="28">
        <v>10.895333333333333</v>
      </c>
      <c r="W19" s="156">
        <f t="shared" si="1"/>
        <v>4</v>
      </c>
      <c r="X19" s="17" t="s">
        <v>2</v>
      </c>
      <c r="Y19" s="17">
        <v>1</v>
      </c>
      <c r="Z19" s="158">
        <v>11.37</v>
      </c>
      <c r="AA19" s="22">
        <f t="shared" si="2"/>
        <v>5</v>
      </c>
      <c r="AB19" s="20" t="s">
        <v>2</v>
      </c>
      <c r="AC19" s="19">
        <v>1</v>
      </c>
      <c r="AD19" s="21">
        <v>10</v>
      </c>
      <c r="AE19" s="22">
        <f t="shared" si="3"/>
        <v>6</v>
      </c>
      <c r="AF19" s="17" t="s">
        <v>2</v>
      </c>
      <c r="AG19" s="17">
        <v>1</v>
      </c>
      <c r="AH19" s="23">
        <v>10.778666666666666</v>
      </c>
      <c r="AI19" s="22">
        <f t="shared" si="4"/>
        <v>3</v>
      </c>
      <c r="AJ19" s="17" t="s">
        <v>2</v>
      </c>
      <c r="AK19" s="24">
        <v>1</v>
      </c>
      <c r="AL19" s="25">
        <f t="shared" si="10"/>
        <v>10.902244444444445</v>
      </c>
      <c r="AM19" s="26">
        <f t="shared" si="11"/>
        <v>30</v>
      </c>
      <c r="AN19" s="27" t="str">
        <f t="shared" si="12"/>
        <v>Admis</v>
      </c>
      <c r="AO19" s="17" t="s">
        <v>2</v>
      </c>
      <c r="AP19" s="17">
        <v>2</v>
      </c>
      <c r="AQ19" s="28">
        <v>10</v>
      </c>
      <c r="AR19" s="29">
        <f>IF(AQ19&gt;=10,6,0)</f>
        <v>6</v>
      </c>
      <c r="AS19" s="30" t="s">
        <v>2</v>
      </c>
      <c r="AT19" s="31">
        <v>1</v>
      </c>
      <c r="AU19" s="28">
        <v>11.2</v>
      </c>
      <c r="AV19" s="32">
        <f>IF(AU19&gt;=10,6,0)</f>
        <v>6</v>
      </c>
      <c r="AW19" s="30" t="s">
        <v>2</v>
      </c>
      <c r="AX19" s="33">
        <v>2</v>
      </c>
      <c r="AY19" s="28">
        <v>14.5</v>
      </c>
      <c r="AZ19" s="22">
        <f>IF(AY19&gt;=10,4,0)</f>
        <v>4</v>
      </c>
      <c r="BA19" s="17" t="s">
        <v>2</v>
      </c>
      <c r="BB19" s="24"/>
      <c r="BC19" s="23">
        <v>11.190666666666665</v>
      </c>
      <c r="BD19" s="22">
        <f t="shared" si="5"/>
        <v>6</v>
      </c>
      <c r="BE19" s="17" t="s">
        <v>2</v>
      </c>
      <c r="BF19" s="24">
        <v>2</v>
      </c>
      <c r="BG19" s="34">
        <v>12.26</v>
      </c>
      <c r="BH19" s="35">
        <f t="shared" si="6"/>
        <v>4</v>
      </c>
      <c r="BI19" s="36" t="s">
        <v>2</v>
      </c>
      <c r="BJ19" s="37">
        <v>2</v>
      </c>
      <c r="BK19" s="21">
        <v>10.119999999999999</v>
      </c>
      <c r="BL19" s="22">
        <f t="shared" si="7"/>
        <v>2</v>
      </c>
      <c r="BM19" s="17" t="s">
        <v>2</v>
      </c>
      <c r="BN19" s="24">
        <v>2</v>
      </c>
      <c r="BO19" s="23">
        <v>15</v>
      </c>
      <c r="BP19" s="22">
        <f t="shared" si="8"/>
        <v>2</v>
      </c>
      <c r="BQ19" s="17" t="s">
        <v>2</v>
      </c>
      <c r="BR19" s="24">
        <v>1</v>
      </c>
      <c r="BS19" s="25">
        <f>(AQ19*6+AU19*6+AY19*4+BC19*6+BG19*4+BK19*2+BO19*2)/30</f>
        <v>11.720800000000001</v>
      </c>
      <c r="BT19" s="24">
        <f t="shared" si="15"/>
        <v>30</v>
      </c>
      <c r="BU19" s="27" t="str">
        <f t="shared" si="16"/>
        <v>Admis</v>
      </c>
      <c r="BV19" s="17" t="s">
        <v>2</v>
      </c>
      <c r="BW19" s="38">
        <v>2</v>
      </c>
      <c r="BX19" s="38">
        <f t="shared" si="17"/>
        <v>60</v>
      </c>
      <c r="BY19" s="27" t="str">
        <f t="shared" si="18"/>
        <v>Admis</v>
      </c>
    </row>
    <row r="20" spans="1:77" x14ac:dyDescent="0.55000000000000004">
      <c r="A20" s="52">
        <v>7</v>
      </c>
      <c r="B20" s="40" t="s">
        <v>83</v>
      </c>
      <c r="C20" s="53" t="s">
        <v>84</v>
      </c>
      <c r="D20" s="42" t="s">
        <v>85</v>
      </c>
      <c r="E20" s="42" t="s">
        <v>86</v>
      </c>
      <c r="F20" s="54">
        <v>35555</v>
      </c>
      <c r="G20" s="55" t="s">
        <v>71</v>
      </c>
      <c r="H20" s="56" t="s">
        <v>59</v>
      </c>
      <c r="I20" s="56" t="s">
        <v>72</v>
      </c>
      <c r="J20" s="160">
        <v>11.54</v>
      </c>
      <c r="K20" s="156">
        <f>IF(J20&gt;=10,4,0)</f>
        <v>4</v>
      </c>
      <c r="L20" s="17" t="s">
        <v>60</v>
      </c>
      <c r="M20" s="69">
        <v>2</v>
      </c>
      <c r="N20" s="164">
        <v>10.29</v>
      </c>
      <c r="O20" s="22">
        <f t="shared" si="0"/>
        <v>5</v>
      </c>
      <c r="P20" s="17" t="s">
        <v>60</v>
      </c>
      <c r="Q20" s="142">
        <v>2</v>
      </c>
      <c r="R20" s="160">
        <v>12.72</v>
      </c>
      <c r="S20" s="22">
        <f t="shared" si="9"/>
        <v>3</v>
      </c>
      <c r="T20" s="17" t="s">
        <v>60</v>
      </c>
      <c r="U20" s="17">
        <v>2</v>
      </c>
      <c r="V20" s="188">
        <v>4.3600000000000003</v>
      </c>
      <c r="W20" s="156">
        <f t="shared" si="1"/>
        <v>0</v>
      </c>
      <c r="X20" s="17" t="s">
        <v>2</v>
      </c>
      <c r="Y20" s="17">
        <v>2</v>
      </c>
      <c r="Z20" s="165">
        <v>13.43</v>
      </c>
      <c r="AA20" s="22">
        <f t="shared" si="2"/>
        <v>5</v>
      </c>
      <c r="AB20" s="20" t="s">
        <v>61</v>
      </c>
      <c r="AC20" s="15">
        <v>2</v>
      </c>
      <c r="AD20" s="45"/>
      <c r="AE20" s="22">
        <f t="shared" si="3"/>
        <v>0</v>
      </c>
      <c r="AF20" s="17"/>
      <c r="AG20" s="17"/>
      <c r="AH20" s="48">
        <v>11.06</v>
      </c>
      <c r="AI20" s="22">
        <f t="shared" si="4"/>
        <v>3</v>
      </c>
      <c r="AJ20" s="17" t="s">
        <v>60</v>
      </c>
      <c r="AK20" s="17">
        <v>2</v>
      </c>
      <c r="AL20" s="123">
        <f t="shared" si="10"/>
        <v>8.4513333333333325</v>
      </c>
      <c r="AM20" s="26">
        <f t="shared" si="11"/>
        <v>20</v>
      </c>
      <c r="AN20" s="27" t="str">
        <f t="shared" si="12"/>
        <v>Ajourné</v>
      </c>
      <c r="AO20" s="17" t="s">
        <v>2</v>
      </c>
      <c r="AP20" s="17"/>
      <c r="AQ20" s="46">
        <v>10</v>
      </c>
      <c r="AR20" s="29">
        <f>IF(AQ20&gt;=10,6,0)</f>
        <v>6</v>
      </c>
      <c r="AS20" s="30" t="s">
        <v>61</v>
      </c>
      <c r="AT20" s="31">
        <v>2</v>
      </c>
      <c r="AU20" s="46">
        <v>10.7</v>
      </c>
      <c r="AV20" s="32">
        <f>IF(AU20&gt;=10,6,0)</f>
        <v>6</v>
      </c>
      <c r="AW20" s="30" t="s">
        <v>60</v>
      </c>
      <c r="AX20" s="33">
        <v>2</v>
      </c>
      <c r="AY20" s="47">
        <v>10</v>
      </c>
      <c r="AZ20" s="22">
        <f t="shared" ref="AZ20" si="19">IF(AY20&gt;=10,4,0)</f>
        <v>4</v>
      </c>
      <c r="BA20" s="17" t="s">
        <v>60</v>
      </c>
      <c r="BB20" s="17">
        <v>2</v>
      </c>
      <c r="BC20" s="48">
        <v>14.39</v>
      </c>
      <c r="BD20" s="22">
        <f t="shared" si="5"/>
        <v>6</v>
      </c>
      <c r="BE20" s="17" t="s">
        <v>60</v>
      </c>
      <c r="BF20" s="27">
        <v>2</v>
      </c>
      <c r="BG20" s="49"/>
      <c r="BH20" s="35">
        <f t="shared" si="6"/>
        <v>0</v>
      </c>
      <c r="BI20" s="36"/>
      <c r="BJ20" s="37"/>
      <c r="BK20" s="50">
        <v>10.88</v>
      </c>
      <c r="BL20" s="22">
        <f t="shared" si="7"/>
        <v>2</v>
      </c>
      <c r="BM20" s="17" t="s">
        <v>60</v>
      </c>
      <c r="BN20" s="24">
        <v>2</v>
      </c>
      <c r="BO20" s="48">
        <v>12</v>
      </c>
      <c r="BP20" s="22">
        <f t="shared" si="8"/>
        <v>2</v>
      </c>
      <c r="BQ20" s="17" t="s">
        <v>60</v>
      </c>
      <c r="BR20" s="17">
        <v>2</v>
      </c>
      <c r="BS20" s="123">
        <f>(AQ20*6+AU20*6+AY20*4+BC20*6+BG20*4+BK20*2+BO20*2)/30</f>
        <v>9.8766666666666669</v>
      </c>
      <c r="BT20" s="24">
        <f t="shared" si="15"/>
        <v>26</v>
      </c>
      <c r="BU20" s="27" t="str">
        <f t="shared" si="16"/>
        <v>Ajourné</v>
      </c>
      <c r="BV20" s="17" t="s">
        <v>2</v>
      </c>
      <c r="BW20" s="17"/>
      <c r="BX20" s="38">
        <f t="shared" si="17"/>
        <v>46</v>
      </c>
      <c r="BY20" s="27" t="str">
        <f t="shared" si="18"/>
        <v>Ajourné</v>
      </c>
    </row>
    <row r="21" spans="1:77" x14ac:dyDescent="0.55000000000000004">
      <c r="A21" s="20">
        <v>8</v>
      </c>
      <c r="B21" s="13" t="s">
        <v>87</v>
      </c>
      <c r="C21" s="14" t="s">
        <v>88</v>
      </c>
      <c r="D21" s="13" t="s">
        <v>89</v>
      </c>
      <c r="E21" s="13" t="s">
        <v>90</v>
      </c>
      <c r="F21" s="16">
        <v>36509</v>
      </c>
      <c r="G21" s="13" t="s">
        <v>91</v>
      </c>
      <c r="H21" s="13" t="s">
        <v>59</v>
      </c>
      <c r="I21" s="13" t="s">
        <v>72</v>
      </c>
      <c r="J21" s="159">
        <v>17</v>
      </c>
      <c r="K21" s="156">
        <v>4</v>
      </c>
      <c r="L21" s="17" t="s">
        <v>2</v>
      </c>
      <c r="M21" s="69">
        <v>2</v>
      </c>
      <c r="N21" s="57">
        <v>13.23</v>
      </c>
      <c r="O21" s="22">
        <f t="shared" si="0"/>
        <v>5</v>
      </c>
      <c r="P21" s="17" t="s">
        <v>2</v>
      </c>
      <c r="Q21" s="17">
        <v>2</v>
      </c>
      <c r="R21" s="45">
        <v>10.52</v>
      </c>
      <c r="S21" s="22">
        <f t="shared" si="9"/>
        <v>3</v>
      </c>
      <c r="T21" s="17" t="s">
        <v>2</v>
      </c>
      <c r="U21" s="17">
        <v>1</v>
      </c>
      <c r="V21" s="45">
        <v>13.054</v>
      </c>
      <c r="W21" s="239">
        <f t="shared" si="1"/>
        <v>4</v>
      </c>
      <c r="X21" s="17" t="s">
        <v>2</v>
      </c>
      <c r="Y21" s="17">
        <v>1</v>
      </c>
      <c r="Z21" s="14">
        <v>10.484</v>
      </c>
      <c r="AA21" s="22">
        <f t="shared" si="2"/>
        <v>5</v>
      </c>
      <c r="AB21" s="20" t="s">
        <v>2</v>
      </c>
      <c r="AC21" s="20">
        <v>1</v>
      </c>
      <c r="AD21" s="21">
        <v>11.09</v>
      </c>
      <c r="AE21" s="22">
        <f t="shared" si="3"/>
        <v>6</v>
      </c>
      <c r="AF21" s="17" t="s">
        <v>2</v>
      </c>
      <c r="AG21" s="17">
        <v>1</v>
      </c>
      <c r="AH21" s="23">
        <v>12.305333333333332</v>
      </c>
      <c r="AI21" s="22">
        <f t="shared" si="4"/>
        <v>3</v>
      </c>
      <c r="AJ21" s="17" t="s">
        <v>2</v>
      </c>
      <c r="AK21" s="24">
        <v>1</v>
      </c>
      <c r="AL21" s="21">
        <f t="shared" si="10"/>
        <v>12.460066666666666</v>
      </c>
      <c r="AM21" s="24">
        <f t="shared" si="11"/>
        <v>30</v>
      </c>
      <c r="AN21" s="27" t="str">
        <f t="shared" si="12"/>
        <v>Admis</v>
      </c>
      <c r="AO21" s="17" t="s">
        <v>2</v>
      </c>
      <c r="AP21" s="17">
        <v>2</v>
      </c>
      <c r="AQ21" s="45">
        <v>11.769</v>
      </c>
      <c r="AR21" s="22">
        <f>IF(AQ21&gt;=10,6,0)</f>
        <v>6</v>
      </c>
      <c r="AS21" s="17" t="s">
        <v>2</v>
      </c>
      <c r="AT21" s="24">
        <v>1</v>
      </c>
      <c r="AU21" s="45">
        <v>11.456</v>
      </c>
      <c r="AV21" s="232">
        <f>IF(AU21&gt;=10,6,0)</f>
        <v>6</v>
      </c>
      <c r="AW21" s="17" t="s">
        <v>2</v>
      </c>
      <c r="AX21" s="233">
        <v>1</v>
      </c>
      <c r="AY21" s="57">
        <v>10</v>
      </c>
      <c r="AZ21" s="22">
        <f>IF(AY21&gt;=10,4,0)</f>
        <v>4</v>
      </c>
      <c r="BA21" s="17" t="s">
        <v>2</v>
      </c>
      <c r="BB21" s="24">
        <v>1</v>
      </c>
      <c r="BC21" s="23">
        <v>11.484666666666666</v>
      </c>
      <c r="BD21" s="22">
        <f t="shared" si="5"/>
        <v>6</v>
      </c>
      <c r="BE21" s="17" t="s">
        <v>2</v>
      </c>
      <c r="BF21" s="24">
        <v>1</v>
      </c>
      <c r="BG21" s="21">
        <v>11.39</v>
      </c>
      <c r="BH21" s="22">
        <f t="shared" si="6"/>
        <v>4</v>
      </c>
      <c r="BI21" s="17" t="s">
        <v>2</v>
      </c>
      <c r="BJ21" s="24">
        <v>1</v>
      </c>
      <c r="BK21" s="21">
        <v>11.87</v>
      </c>
      <c r="BL21" s="22">
        <f t="shared" si="7"/>
        <v>2</v>
      </c>
      <c r="BM21" s="17" t="s">
        <v>2</v>
      </c>
      <c r="BN21" s="24">
        <v>2</v>
      </c>
      <c r="BO21" s="23">
        <v>14</v>
      </c>
      <c r="BP21" s="22">
        <f t="shared" si="8"/>
        <v>2</v>
      </c>
      <c r="BQ21" s="17" t="s">
        <v>2</v>
      </c>
      <c r="BR21" s="24">
        <v>1</v>
      </c>
      <c r="BS21" s="21">
        <f t="shared" ref="BS21:BS84" si="20">(AQ21*6+AU21*6+AY21*4+BC21*6+BG21*4+BK21*2+BO21*2)/30</f>
        <v>11.518599999999999</v>
      </c>
      <c r="BT21" s="24">
        <f t="shared" si="15"/>
        <v>30</v>
      </c>
      <c r="BU21" s="27" t="str">
        <f t="shared" si="16"/>
        <v>Admis</v>
      </c>
      <c r="BV21" s="17" t="s">
        <v>2</v>
      </c>
      <c r="BW21" s="38">
        <v>2</v>
      </c>
      <c r="BX21" s="38">
        <f t="shared" si="17"/>
        <v>60</v>
      </c>
      <c r="BY21" s="27" t="str">
        <f t="shared" si="18"/>
        <v>Admis</v>
      </c>
    </row>
    <row r="22" spans="1:77" x14ac:dyDescent="0.55000000000000004">
      <c r="A22" s="12">
        <v>9</v>
      </c>
      <c r="B22" s="13" t="s">
        <v>92</v>
      </c>
      <c r="C22" s="14" t="s">
        <v>93</v>
      </c>
      <c r="D22" s="13" t="s">
        <v>94</v>
      </c>
      <c r="E22" s="13" t="s">
        <v>95</v>
      </c>
      <c r="F22" s="16">
        <v>37748</v>
      </c>
      <c r="G22" s="13" t="s">
        <v>96</v>
      </c>
      <c r="H22" s="13" t="s">
        <v>59</v>
      </c>
      <c r="I22" s="13"/>
      <c r="J22" s="159">
        <v>17</v>
      </c>
      <c r="K22" s="156">
        <v>4</v>
      </c>
      <c r="L22" s="17" t="s">
        <v>2</v>
      </c>
      <c r="M22" s="69">
        <v>2</v>
      </c>
      <c r="N22" s="57">
        <v>12.128</v>
      </c>
      <c r="O22" s="22">
        <f t="shared" si="0"/>
        <v>5</v>
      </c>
      <c r="P22" s="17" t="s">
        <v>2</v>
      </c>
      <c r="Q22" s="17">
        <v>2</v>
      </c>
      <c r="R22" s="45">
        <v>10</v>
      </c>
      <c r="S22" s="22">
        <f t="shared" si="9"/>
        <v>3</v>
      </c>
      <c r="T22" s="17" t="s">
        <v>2</v>
      </c>
      <c r="U22" s="17">
        <v>1</v>
      </c>
      <c r="V22" s="45">
        <v>13.841999999999999</v>
      </c>
      <c r="W22" s="239">
        <f t="shared" si="1"/>
        <v>4</v>
      </c>
      <c r="X22" s="17" t="s">
        <v>2</v>
      </c>
      <c r="Y22" s="17">
        <v>2</v>
      </c>
      <c r="Z22" s="14">
        <v>10</v>
      </c>
      <c r="AA22" s="22">
        <f t="shared" si="2"/>
        <v>5</v>
      </c>
      <c r="AB22" s="20" t="s">
        <v>2</v>
      </c>
      <c r="AC22" s="20">
        <v>2</v>
      </c>
      <c r="AD22" s="21">
        <v>10</v>
      </c>
      <c r="AE22" s="22">
        <f t="shared" si="3"/>
        <v>6</v>
      </c>
      <c r="AF22" s="17" t="s">
        <v>2</v>
      </c>
      <c r="AG22" s="17">
        <v>1</v>
      </c>
      <c r="AH22" s="23">
        <v>12.882666666666665</v>
      </c>
      <c r="AI22" s="22">
        <f t="shared" si="4"/>
        <v>3</v>
      </c>
      <c r="AJ22" s="17" t="s">
        <v>2</v>
      </c>
      <c r="AK22" s="24">
        <v>2</v>
      </c>
      <c r="AL22" s="21">
        <f t="shared" si="10"/>
        <v>12.088533333333332</v>
      </c>
      <c r="AM22" s="24">
        <f t="shared" si="11"/>
        <v>30</v>
      </c>
      <c r="AN22" s="27" t="str">
        <f t="shared" si="12"/>
        <v>Admis</v>
      </c>
      <c r="AO22" s="17" t="s">
        <v>2</v>
      </c>
      <c r="AP22" s="17">
        <v>2</v>
      </c>
      <c r="AQ22" s="45">
        <v>10</v>
      </c>
      <c r="AR22" s="22">
        <f>IF(AQ22&gt;=10,6,0)</f>
        <v>6</v>
      </c>
      <c r="AS22" s="17" t="s">
        <v>2</v>
      </c>
      <c r="AT22" s="24">
        <v>2</v>
      </c>
      <c r="AU22" s="45">
        <v>8.52</v>
      </c>
      <c r="AV22" s="232">
        <f>IF(AU22&gt;=10,6,0)</f>
        <v>0</v>
      </c>
      <c r="AW22" s="17" t="s">
        <v>2</v>
      </c>
      <c r="AX22" s="233">
        <v>2</v>
      </c>
      <c r="AY22" s="45">
        <v>11.5</v>
      </c>
      <c r="AZ22" s="22">
        <f>IF(AY22&gt;=10,4,0)</f>
        <v>4</v>
      </c>
      <c r="BA22" s="17" t="s">
        <v>2</v>
      </c>
      <c r="BB22" s="24">
        <v>2</v>
      </c>
      <c r="BC22" s="23">
        <v>10</v>
      </c>
      <c r="BD22" s="22">
        <f t="shared" si="5"/>
        <v>6</v>
      </c>
      <c r="BE22" s="17" t="s">
        <v>2</v>
      </c>
      <c r="BF22" s="24">
        <v>2</v>
      </c>
      <c r="BG22" s="34">
        <v>8.7100000000000009</v>
      </c>
      <c r="BH22" s="35">
        <f t="shared" si="6"/>
        <v>0</v>
      </c>
      <c r="BI22" s="36" t="s">
        <v>2</v>
      </c>
      <c r="BJ22" s="37">
        <v>2</v>
      </c>
      <c r="BK22" s="21">
        <v>7.88</v>
      </c>
      <c r="BL22" s="22">
        <f t="shared" si="7"/>
        <v>0</v>
      </c>
      <c r="BM22" s="17" t="s">
        <v>2</v>
      </c>
      <c r="BN22" s="24">
        <v>2</v>
      </c>
      <c r="BO22" s="23">
        <v>13</v>
      </c>
      <c r="BP22" s="22">
        <f t="shared" si="8"/>
        <v>2</v>
      </c>
      <c r="BQ22" s="17" t="s">
        <v>2</v>
      </c>
      <c r="BR22" s="24">
        <v>1</v>
      </c>
      <c r="BS22" s="21">
        <f t="shared" si="20"/>
        <v>9.7906666666666684</v>
      </c>
      <c r="BT22" s="24">
        <f t="shared" si="15"/>
        <v>18</v>
      </c>
      <c r="BU22" s="27" t="str">
        <f t="shared" si="16"/>
        <v>Ajourné</v>
      </c>
      <c r="BV22" s="17" t="s">
        <v>2</v>
      </c>
      <c r="BW22" s="38">
        <v>2</v>
      </c>
      <c r="BX22" s="38">
        <f t="shared" si="17"/>
        <v>48</v>
      </c>
      <c r="BY22" s="27" t="str">
        <f t="shared" si="18"/>
        <v>Autorisé</v>
      </c>
    </row>
    <row r="23" spans="1:77" x14ac:dyDescent="0.55000000000000004">
      <c r="A23" s="12">
        <v>10</v>
      </c>
      <c r="B23" s="55" t="s">
        <v>97</v>
      </c>
      <c r="C23" s="59" t="s">
        <v>98</v>
      </c>
      <c r="D23" s="56" t="s">
        <v>99</v>
      </c>
      <c r="E23" s="56" t="s">
        <v>100</v>
      </c>
      <c r="F23" s="54">
        <v>37677</v>
      </c>
      <c r="G23" s="55" t="s">
        <v>101</v>
      </c>
      <c r="H23" s="56" t="s">
        <v>59</v>
      </c>
      <c r="I23" s="56" t="s">
        <v>72</v>
      </c>
      <c r="J23" s="164"/>
      <c r="K23" s="156">
        <f>IF(J23&gt;=10,4,0)</f>
        <v>0</v>
      </c>
      <c r="L23" s="17"/>
      <c r="M23" s="69"/>
      <c r="N23" s="163"/>
      <c r="O23" s="22">
        <f t="shared" si="0"/>
        <v>0</v>
      </c>
      <c r="P23" s="17"/>
      <c r="Q23" s="142"/>
      <c r="R23" s="164"/>
      <c r="S23" s="22">
        <f t="shared" si="9"/>
        <v>0</v>
      </c>
      <c r="T23" s="17"/>
      <c r="U23" s="17"/>
      <c r="V23" s="187"/>
      <c r="W23" s="156">
        <f t="shared" si="1"/>
        <v>0</v>
      </c>
      <c r="X23" s="17"/>
      <c r="Y23" s="17"/>
      <c r="Z23" s="143"/>
      <c r="AA23" s="22">
        <f t="shared" si="2"/>
        <v>0</v>
      </c>
      <c r="AB23" s="20"/>
      <c r="AC23" s="15"/>
      <c r="AD23" s="21"/>
      <c r="AE23" s="22">
        <f t="shared" si="3"/>
        <v>0</v>
      </c>
      <c r="AF23" s="17"/>
      <c r="AG23" s="17"/>
      <c r="AH23" s="23"/>
      <c r="AI23" s="22">
        <f t="shared" si="4"/>
        <v>0</v>
      </c>
      <c r="AJ23" s="17"/>
      <c r="AK23" s="24"/>
      <c r="AL23" s="25">
        <f t="shared" si="10"/>
        <v>0</v>
      </c>
      <c r="AM23" s="26">
        <f t="shared" si="11"/>
        <v>0</v>
      </c>
      <c r="AN23" s="27" t="str">
        <f t="shared" si="12"/>
        <v>Ajourné</v>
      </c>
      <c r="AO23" s="17" t="s">
        <v>2</v>
      </c>
      <c r="AP23" s="17">
        <v>2</v>
      </c>
      <c r="AQ23" s="51"/>
      <c r="AR23" s="29"/>
      <c r="AS23" s="30"/>
      <c r="AT23" s="31"/>
      <c r="AU23" s="28"/>
      <c r="AV23" s="32"/>
      <c r="AW23" s="30"/>
      <c r="AX23" s="33"/>
      <c r="AY23" s="21"/>
      <c r="AZ23" s="22"/>
      <c r="BA23" s="17"/>
      <c r="BB23" s="24"/>
      <c r="BC23" s="23"/>
      <c r="BD23" s="22">
        <f t="shared" si="5"/>
        <v>0</v>
      </c>
      <c r="BE23" s="17"/>
      <c r="BF23" s="24"/>
      <c r="BG23" s="34"/>
      <c r="BH23" s="35">
        <f t="shared" si="6"/>
        <v>0</v>
      </c>
      <c r="BI23" s="36"/>
      <c r="BJ23" s="37"/>
      <c r="BK23" s="21"/>
      <c r="BL23" s="22">
        <f t="shared" si="7"/>
        <v>0</v>
      </c>
      <c r="BM23" s="17"/>
      <c r="BN23" s="24"/>
      <c r="BO23" s="23"/>
      <c r="BP23" s="22">
        <f t="shared" si="8"/>
        <v>0</v>
      </c>
      <c r="BQ23" s="17"/>
      <c r="BR23" s="24"/>
      <c r="BS23" s="25">
        <f t="shared" si="20"/>
        <v>0</v>
      </c>
      <c r="BT23" s="24">
        <f t="shared" si="15"/>
        <v>0</v>
      </c>
      <c r="BU23" s="27" t="str">
        <f t="shared" si="16"/>
        <v>Ajourné</v>
      </c>
      <c r="BV23" s="17" t="s">
        <v>2</v>
      </c>
      <c r="BW23" s="38">
        <v>2</v>
      </c>
      <c r="BX23" s="38">
        <f t="shared" si="17"/>
        <v>0</v>
      </c>
      <c r="BY23" s="27" t="str">
        <f t="shared" si="18"/>
        <v>Ajourné</v>
      </c>
    </row>
    <row r="24" spans="1:77" x14ac:dyDescent="0.55000000000000004">
      <c r="A24" s="39">
        <v>11</v>
      </c>
      <c r="B24" s="13" t="s">
        <v>102</v>
      </c>
      <c r="C24" s="60" t="s">
        <v>103</v>
      </c>
      <c r="D24" s="42" t="s">
        <v>104</v>
      </c>
      <c r="E24" s="42" t="s">
        <v>105</v>
      </c>
      <c r="F24" s="16">
        <v>35722</v>
      </c>
      <c r="G24" s="13" t="s">
        <v>106</v>
      </c>
      <c r="H24" s="13" t="s">
        <v>52</v>
      </c>
      <c r="I24" s="13" t="s">
        <v>72</v>
      </c>
      <c r="J24" s="159">
        <v>17</v>
      </c>
      <c r="K24" s="156">
        <v>4</v>
      </c>
      <c r="L24" s="17" t="s">
        <v>2</v>
      </c>
      <c r="M24" s="69">
        <v>2</v>
      </c>
      <c r="N24" s="50">
        <v>10.130000000000001</v>
      </c>
      <c r="O24" s="22">
        <f t="shared" si="0"/>
        <v>5</v>
      </c>
      <c r="P24" s="17" t="s">
        <v>61</v>
      </c>
      <c r="Q24" s="17">
        <v>2</v>
      </c>
      <c r="R24" s="47">
        <v>12.38</v>
      </c>
      <c r="S24" s="22">
        <f t="shared" si="9"/>
        <v>3</v>
      </c>
      <c r="T24" s="17" t="s">
        <v>61</v>
      </c>
      <c r="U24" s="17">
        <v>1</v>
      </c>
      <c r="V24" s="45">
        <v>12.25</v>
      </c>
      <c r="W24" s="239">
        <f t="shared" si="1"/>
        <v>4</v>
      </c>
      <c r="X24" s="17" t="s">
        <v>2</v>
      </c>
      <c r="Y24" s="17">
        <v>2</v>
      </c>
      <c r="Z24" s="47">
        <v>11.48</v>
      </c>
      <c r="AA24" s="22">
        <f t="shared" si="2"/>
        <v>5</v>
      </c>
      <c r="AB24" s="20" t="s">
        <v>61</v>
      </c>
      <c r="AC24" s="44">
        <v>2</v>
      </c>
      <c r="AD24" s="50">
        <v>10</v>
      </c>
      <c r="AE24" s="22">
        <f t="shared" si="3"/>
        <v>6</v>
      </c>
      <c r="AF24" s="17" t="s">
        <v>61</v>
      </c>
      <c r="AG24" s="17">
        <v>1</v>
      </c>
      <c r="AH24" s="48">
        <v>12</v>
      </c>
      <c r="AI24" s="22">
        <f t="shared" si="4"/>
        <v>3</v>
      </c>
      <c r="AJ24" s="17" t="s">
        <v>61</v>
      </c>
      <c r="AK24" s="24">
        <v>2</v>
      </c>
      <c r="AL24" s="21">
        <f t="shared" si="10"/>
        <v>11.939666666666669</v>
      </c>
      <c r="AM24" s="24">
        <f t="shared" si="11"/>
        <v>30</v>
      </c>
      <c r="AN24" s="27" t="str">
        <f t="shared" si="12"/>
        <v>Admis</v>
      </c>
      <c r="AO24" s="17" t="s">
        <v>2</v>
      </c>
      <c r="AP24" s="17">
        <v>2</v>
      </c>
      <c r="AQ24" s="50">
        <v>10</v>
      </c>
      <c r="AR24" s="22">
        <f t="shared" ref="AR24:AR49" si="21">IF(AQ24&gt;=10,6,0)</f>
        <v>6</v>
      </c>
      <c r="AS24" s="17" t="s">
        <v>61</v>
      </c>
      <c r="AT24" s="24">
        <v>2</v>
      </c>
      <c r="AU24" s="47">
        <v>11.24</v>
      </c>
      <c r="AV24" s="232">
        <f t="shared" ref="AV24:AV49" si="22">IF(AU24&gt;=10,6,0)</f>
        <v>6</v>
      </c>
      <c r="AW24" s="17" t="s">
        <v>61</v>
      </c>
      <c r="AX24" s="233">
        <v>1</v>
      </c>
      <c r="AY24" s="45">
        <v>14.16</v>
      </c>
      <c r="AZ24" s="22">
        <f t="shared" ref="AZ24:AZ30" si="23">IF(AY24&gt;=10,4,0)</f>
        <v>4</v>
      </c>
      <c r="BA24" s="17" t="s">
        <v>2</v>
      </c>
      <c r="BB24" s="24">
        <v>2</v>
      </c>
      <c r="BC24" s="48">
        <v>10</v>
      </c>
      <c r="BD24" s="22">
        <f t="shared" si="5"/>
        <v>6</v>
      </c>
      <c r="BE24" s="17" t="s">
        <v>61</v>
      </c>
      <c r="BF24" s="24">
        <v>1</v>
      </c>
      <c r="BG24" s="21">
        <v>10.06</v>
      </c>
      <c r="BH24" s="22">
        <f t="shared" si="6"/>
        <v>4</v>
      </c>
      <c r="BI24" s="17" t="s">
        <v>2</v>
      </c>
      <c r="BJ24" s="24">
        <v>1</v>
      </c>
      <c r="BK24" s="21">
        <v>10</v>
      </c>
      <c r="BL24" s="22">
        <f t="shared" si="7"/>
        <v>2</v>
      </c>
      <c r="BM24" s="17" t="s">
        <v>61</v>
      </c>
      <c r="BN24" s="24">
        <v>2</v>
      </c>
      <c r="BO24" s="23">
        <v>14.25</v>
      </c>
      <c r="BP24" s="22">
        <f t="shared" si="8"/>
        <v>2</v>
      </c>
      <c r="BQ24" s="17" t="s">
        <v>61</v>
      </c>
      <c r="BR24" s="24">
        <v>1</v>
      </c>
      <c r="BS24" s="21">
        <f t="shared" si="20"/>
        <v>11.093999999999999</v>
      </c>
      <c r="BT24" s="24">
        <f t="shared" si="15"/>
        <v>30</v>
      </c>
      <c r="BU24" s="27" t="str">
        <f t="shared" si="16"/>
        <v>Admis</v>
      </c>
      <c r="BV24" s="17" t="s">
        <v>2</v>
      </c>
      <c r="BW24" s="38">
        <v>2</v>
      </c>
      <c r="BX24" s="38">
        <f t="shared" si="17"/>
        <v>60</v>
      </c>
      <c r="BY24" s="27" t="str">
        <f t="shared" si="18"/>
        <v>Admis</v>
      </c>
    </row>
    <row r="25" spans="1:77" x14ac:dyDescent="0.55000000000000004">
      <c r="A25" s="12">
        <v>12</v>
      </c>
      <c r="B25" s="13" t="s">
        <v>107</v>
      </c>
      <c r="C25" s="14" t="s">
        <v>108</v>
      </c>
      <c r="D25" s="13" t="s">
        <v>109</v>
      </c>
      <c r="E25" s="13" t="s">
        <v>110</v>
      </c>
      <c r="F25" s="16">
        <v>36883</v>
      </c>
      <c r="G25" s="13" t="s">
        <v>111</v>
      </c>
      <c r="H25" s="13" t="s">
        <v>52</v>
      </c>
      <c r="I25" s="13" t="s">
        <v>72</v>
      </c>
      <c r="J25" s="162">
        <v>10</v>
      </c>
      <c r="K25" s="156">
        <f>IF(J25&gt;=10,4,0)</f>
        <v>4</v>
      </c>
      <c r="L25" s="17" t="s">
        <v>2</v>
      </c>
      <c r="M25" s="69">
        <v>1</v>
      </c>
      <c r="N25" s="157">
        <v>12.884</v>
      </c>
      <c r="O25" s="22">
        <f t="shared" si="0"/>
        <v>5</v>
      </c>
      <c r="P25" s="17" t="s">
        <v>2</v>
      </c>
      <c r="Q25" s="142">
        <v>2</v>
      </c>
      <c r="R25" s="28">
        <v>12.63</v>
      </c>
      <c r="S25" s="22">
        <f t="shared" si="9"/>
        <v>3</v>
      </c>
      <c r="T25" s="17" t="s">
        <v>2</v>
      </c>
      <c r="U25" s="17">
        <v>1</v>
      </c>
      <c r="V25" s="28">
        <v>12.243333333333332</v>
      </c>
      <c r="W25" s="156">
        <f t="shared" si="1"/>
        <v>4</v>
      </c>
      <c r="X25" s="17" t="s">
        <v>2</v>
      </c>
      <c r="Y25" s="17">
        <v>2</v>
      </c>
      <c r="Z25" s="158">
        <v>11.080000000000002</v>
      </c>
      <c r="AA25" s="22">
        <f t="shared" si="2"/>
        <v>5</v>
      </c>
      <c r="AB25" s="20" t="s">
        <v>2</v>
      </c>
      <c r="AC25" s="20">
        <v>2</v>
      </c>
      <c r="AD25" s="21">
        <v>10</v>
      </c>
      <c r="AE25" s="22">
        <f t="shared" si="3"/>
        <v>6</v>
      </c>
      <c r="AF25" s="17" t="s">
        <v>2</v>
      </c>
      <c r="AG25" s="17">
        <v>2</v>
      </c>
      <c r="AH25" s="23">
        <v>12.004</v>
      </c>
      <c r="AI25" s="22">
        <f t="shared" si="4"/>
        <v>3</v>
      </c>
      <c r="AJ25" s="17" t="s">
        <v>2</v>
      </c>
      <c r="AK25" s="24">
        <v>2</v>
      </c>
      <c r="AL25" s="25">
        <f t="shared" si="10"/>
        <v>11.423177777777777</v>
      </c>
      <c r="AM25" s="26">
        <f t="shared" si="11"/>
        <v>30</v>
      </c>
      <c r="AN25" s="27" t="str">
        <f t="shared" si="12"/>
        <v>Admis</v>
      </c>
      <c r="AO25" s="17" t="s">
        <v>2</v>
      </c>
      <c r="AP25" s="17">
        <v>2</v>
      </c>
      <c r="AQ25" s="28">
        <v>11.348000000000001</v>
      </c>
      <c r="AR25" s="29">
        <f t="shared" si="21"/>
        <v>6</v>
      </c>
      <c r="AS25" s="30" t="s">
        <v>2</v>
      </c>
      <c r="AT25" s="31">
        <v>2</v>
      </c>
      <c r="AU25" s="28">
        <v>11.082000000000001</v>
      </c>
      <c r="AV25" s="32">
        <f t="shared" si="22"/>
        <v>6</v>
      </c>
      <c r="AW25" s="30" t="s">
        <v>2</v>
      </c>
      <c r="AX25" s="33">
        <v>1</v>
      </c>
      <c r="AY25" s="28">
        <v>11.83</v>
      </c>
      <c r="AZ25" s="22">
        <f t="shared" si="23"/>
        <v>4</v>
      </c>
      <c r="BA25" s="17" t="s">
        <v>2</v>
      </c>
      <c r="BB25" s="24">
        <v>2</v>
      </c>
      <c r="BC25" s="23">
        <v>10</v>
      </c>
      <c r="BD25" s="22">
        <f t="shared" si="5"/>
        <v>6</v>
      </c>
      <c r="BE25" s="17" t="s">
        <v>2</v>
      </c>
      <c r="BF25" s="24">
        <v>1</v>
      </c>
      <c r="BG25" s="21">
        <v>10</v>
      </c>
      <c r="BH25" s="22">
        <f t="shared" si="6"/>
        <v>4</v>
      </c>
      <c r="BI25" s="17" t="s">
        <v>2</v>
      </c>
      <c r="BJ25" s="24">
        <v>1</v>
      </c>
      <c r="BK25" s="21">
        <v>10</v>
      </c>
      <c r="BL25" s="22">
        <f t="shared" si="7"/>
        <v>2</v>
      </c>
      <c r="BM25" s="17" t="s">
        <v>2</v>
      </c>
      <c r="BN25" s="24">
        <v>2</v>
      </c>
      <c r="BO25" s="23">
        <v>15</v>
      </c>
      <c r="BP25" s="22">
        <f t="shared" si="8"/>
        <v>2</v>
      </c>
      <c r="BQ25" s="17" t="s">
        <v>2</v>
      </c>
      <c r="BR25" s="24">
        <v>1</v>
      </c>
      <c r="BS25" s="25">
        <f t="shared" si="20"/>
        <v>11.063333333333333</v>
      </c>
      <c r="BT25" s="24">
        <f t="shared" si="15"/>
        <v>30</v>
      </c>
      <c r="BU25" s="27" t="str">
        <f t="shared" si="16"/>
        <v>Admis</v>
      </c>
      <c r="BV25" s="17" t="s">
        <v>2</v>
      </c>
      <c r="BW25" s="38">
        <v>2</v>
      </c>
      <c r="BX25" s="38">
        <f t="shared" si="17"/>
        <v>60</v>
      </c>
      <c r="BY25" s="27" t="str">
        <f t="shared" si="18"/>
        <v>Admis</v>
      </c>
    </row>
    <row r="26" spans="1:77" x14ac:dyDescent="0.55000000000000004">
      <c r="A26" s="12">
        <v>13</v>
      </c>
      <c r="B26" s="62" t="s">
        <v>112</v>
      </c>
      <c r="C26" s="14" t="s">
        <v>113</v>
      </c>
      <c r="D26" s="62" t="s">
        <v>114</v>
      </c>
      <c r="E26" s="62" t="s">
        <v>115</v>
      </c>
      <c r="F26" s="63">
        <v>35210</v>
      </c>
      <c r="G26" s="62" t="s">
        <v>116</v>
      </c>
      <c r="H26" s="62" t="s">
        <v>52</v>
      </c>
      <c r="I26" s="62" t="s">
        <v>72</v>
      </c>
      <c r="J26" s="159">
        <v>17</v>
      </c>
      <c r="K26" s="156">
        <v>4</v>
      </c>
      <c r="L26" s="17" t="s">
        <v>2</v>
      </c>
      <c r="M26" s="69">
        <v>2</v>
      </c>
      <c r="N26" s="57">
        <v>11.879999999999999</v>
      </c>
      <c r="O26" s="22">
        <f t="shared" si="0"/>
        <v>5</v>
      </c>
      <c r="P26" s="17" t="s">
        <v>2</v>
      </c>
      <c r="Q26" s="17">
        <v>2</v>
      </c>
      <c r="R26" s="45"/>
      <c r="S26" s="22">
        <f t="shared" si="9"/>
        <v>0</v>
      </c>
      <c r="T26" s="17"/>
      <c r="U26" s="17"/>
      <c r="V26" s="23">
        <v>11.08</v>
      </c>
      <c r="W26" s="239">
        <f t="shared" si="1"/>
        <v>4</v>
      </c>
      <c r="X26" s="17" t="s">
        <v>2</v>
      </c>
      <c r="Y26" s="17">
        <v>2</v>
      </c>
      <c r="Z26" s="14">
        <v>11.332000000000001</v>
      </c>
      <c r="AA26" s="22">
        <f t="shared" si="2"/>
        <v>5</v>
      </c>
      <c r="AB26" s="20" t="s">
        <v>2</v>
      </c>
      <c r="AC26" s="20">
        <v>2</v>
      </c>
      <c r="AD26" s="21">
        <v>10</v>
      </c>
      <c r="AE26" s="22">
        <f t="shared" si="3"/>
        <v>6</v>
      </c>
      <c r="AF26" s="17" t="s">
        <v>2</v>
      </c>
      <c r="AG26" s="17">
        <v>2</v>
      </c>
      <c r="AH26" s="23">
        <v>11.518666666666666</v>
      </c>
      <c r="AI26" s="22">
        <f t="shared" si="4"/>
        <v>3</v>
      </c>
      <c r="AJ26" s="17" t="s">
        <v>2</v>
      </c>
      <c r="AK26" s="24">
        <v>2</v>
      </c>
      <c r="AL26" s="21">
        <f t="shared" si="10"/>
        <v>10.764533333333333</v>
      </c>
      <c r="AM26" s="24">
        <f t="shared" si="11"/>
        <v>27</v>
      </c>
      <c r="AN26" s="27" t="str">
        <f t="shared" si="12"/>
        <v>Ajourné</v>
      </c>
      <c r="AO26" s="17" t="s">
        <v>2</v>
      </c>
      <c r="AP26" s="17"/>
      <c r="AQ26" s="45">
        <v>11.715</v>
      </c>
      <c r="AR26" s="22">
        <f t="shared" si="21"/>
        <v>6</v>
      </c>
      <c r="AS26" s="17" t="s">
        <v>2</v>
      </c>
      <c r="AT26" s="24">
        <v>2</v>
      </c>
      <c r="AU26" s="45">
        <v>11.64</v>
      </c>
      <c r="AV26" s="232">
        <f t="shared" si="22"/>
        <v>6</v>
      </c>
      <c r="AW26" s="17" t="s">
        <v>2</v>
      </c>
      <c r="AX26" s="233">
        <v>2</v>
      </c>
      <c r="AY26" s="45">
        <v>11.33</v>
      </c>
      <c r="AZ26" s="22">
        <f t="shared" si="23"/>
        <v>4</v>
      </c>
      <c r="BA26" s="17" t="s">
        <v>2</v>
      </c>
      <c r="BB26" s="24">
        <v>2</v>
      </c>
      <c r="BC26" s="23">
        <v>10</v>
      </c>
      <c r="BD26" s="22">
        <f t="shared" si="5"/>
        <v>6</v>
      </c>
      <c r="BE26" s="17" t="s">
        <v>2</v>
      </c>
      <c r="BF26" s="24">
        <v>2</v>
      </c>
      <c r="BG26" s="21">
        <v>10.19</v>
      </c>
      <c r="BH26" s="22">
        <f t="shared" si="6"/>
        <v>4</v>
      </c>
      <c r="BI26" s="17" t="s">
        <v>2</v>
      </c>
      <c r="BJ26" s="24">
        <v>1</v>
      </c>
      <c r="BK26" s="21">
        <v>5.88</v>
      </c>
      <c r="BL26" s="22">
        <f t="shared" si="7"/>
        <v>0</v>
      </c>
      <c r="BM26" s="17" t="s">
        <v>2</v>
      </c>
      <c r="BN26" s="24">
        <v>2</v>
      </c>
      <c r="BO26" s="23">
        <v>16</v>
      </c>
      <c r="BP26" s="22">
        <f t="shared" si="8"/>
        <v>2</v>
      </c>
      <c r="BQ26" s="17" t="s">
        <v>2</v>
      </c>
      <c r="BR26" s="24">
        <v>1</v>
      </c>
      <c r="BS26" s="21">
        <f t="shared" si="20"/>
        <v>10.998999999999999</v>
      </c>
      <c r="BT26" s="24">
        <f t="shared" si="15"/>
        <v>28</v>
      </c>
      <c r="BU26" s="27" t="str">
        <f t="shared" si="16"/>
        <v>Ajourné</v>
      </c>
      <c r="BV26" s="17" t="s">
        <v>2</v>
      </c>
      <c r="BW26" s="38">
        <v>2</v>
      </c>
      <c r="BX26" s="38">
        <f t="shared" si="17"/>
        <v>55</v>
      </c>
      <c r="BY26" s="27" t="str">
        <f t="shared" si="18"/>
        <v>Autorisé</v>
      </c>
    </row>
    <row r="27" spans="1:77" x14ac:dyDescent="0.55000000000000004">
      <c r="A27" s="20">
        <v>14</v>
      </c>
      <c r="B27" s="13" t="s">
        <v>117</v>
      </c>
      <c r="C27" s="14" t="s">
        <v>118</v>
      </c>
      <c r="D27" s="13" t="s">
        <v>119</v>
      </c>
      <c r="E27" s="13" t="s">
        <v>120</v>
      </c>
      <c r="F27" s="16">
        <v>37356</v>
      </c>
      <c r="G27" s="13" t="s">
        <v>121</v>
      </c>
      <c r="H27" s="13" t="s">
        <v>59</v>
      </c>
      <c r="I27" s="13" t="s">
        <v>72</v>
      </c>
      <c r="J27" s="162">
        <v>12</v>
      </c>
      <c r="K27" s="156">
        <f>IF(J27&gt;=10,4,0)</f>
        <v>4</v>
      </c>
      <c r="L27" s="17" t="s">
        <v>2</v>
      </c>
      <c r="M27" s="69">
        <v>1</v>
      </c>
      <c r="N27" s="161">
        <v>10.994</v>
      </c>
      <c r="O27" s="22">
        <f t="shared" si="0"/>
        <v>5</v>
      </c>
      <c r="P27" s="17" t="s">
        <v>2</v>
      </c>
      <c r="Q27" s="142">
        <v>1</v>
      </c>
      <c r="R27" s="28">
        <v>12.1</v>
      </c>
      <c r="S27" s="22">
        <f t="shared" si="9"/>
        <v>3</v>
      </c>
      <c r="T27" s="17" t="s">
        <v>2</v>
      </c>
      <c r="U27" s="17">
        <v>1</v>
      </c>
      <c r="V27" s="28">
        <v>10.428666666666667</v>
      </c>
      <c r="W27" s="156">
        <f t="shared" si="1"/>
        <v>4</v>
      </c>
      <c r="X27" s="17" t="s">
        <v>2</v>
      </c>
      <c r="Y27" s="17">
        <v>1</v>
      </c>
      <c r="Z27" s="158">
        <v>10.984000000000002</v>
      </c>
      <c r="AA27" s="22">
        <f t="shared" si="2"/>
        <v>5</v>
      </c>
      <c r="AB27" s="20" t="s">
        <v>2</v>
      </c>
      <c r="AC27" s="19">
        <v>1</v>
      </c>
      <c r="AD27" s="21">
        <v>12.82</v>
      </c>
      <c r="AE27" s="22">
        <f t="shared" si="3"/>
        <v>6</v>
      </c>
      <c r="AF27" s="17" t="s">
        <v>2</v>
      </c>
      <c r="AG27" s="17">
        <v>1</v>
      </c>
      <c r="AH27" s="23">
        <v>10.194666666666668</v>
      </c>
      <c r="AI27" s="22">
        <f t="shared" si="4"/>
        <v>3</v>
      </c>
      <c r="AJ27" s="17" t="s">
        <v>2</v>
      </c>
      <c r="AK27" s="24">
        <v>1</v>
      </c>
      <c r="AL27" s="25">
        <f t="shared" si="10"/>
        <v>11.446955555555554</v>
      </c>
      <c r="AM27" s="26">
        <f t="shared" si="11"/>
        <v>30</v>
      </c>
      <c r="AN27" s="27" t="str">
        <f t="shared" si="12"/>
        <v>Admis</v>
      </c>
      <c r="AO27" s="17" t="s">
        <v>2</v>
      </c>
      <c r="AP27" s="17"/>
      <c r="AQ27" s="28">
        <v>13.79</v>
      </c>
      <c r="AR27" s="29">
        <f t="shared" si="21"/>
        <v>6</v>
      </c>
      <c r="AS27" s="30" t="s">
        <v>2</v>
      </c>
      <c r="AT27" s="31">
        <v>2</v>
      </c>
      <c r="AU27" s="28">
        <v>10.501999999999999</v>
      </c>
      <c r="AV27" s="32">
        <f t="shared" si="22"/>
        <v>6</v>
      </c>
      <c r="AW27" s="30" t="s">
        <v>2</v>
      </c>
      <c r="AX27" s="33">
        <v>1</v>
      </c>
      <c r="AY27" s="58">
        <v>10</v>
      </c>
      <c r="AZ27" s="22">
        <f t="shared" si="23"/>
        <v>4</v>
      </c>
      <c r="BA27" s="17" t="s">
        <v>2</v>
      </c>
      <c r="BB27" s="24">
        <v>1</v>
      </c>
      <c r="BC27" s="23">
        <v>11.596666666666666</v>
      </c>
      <c r="BD27" s="22">
        <f t="shared" si="5"/>
        <v>6</v>
      </c>
      <c r="BE27" s="17" t="s">
        <v>2</v>
      </c>
      <c r="BF27" s="24">
        <v>1</v>
      </c>
      <c r="BG27" s="21">
        <v>12.91</v>
      </c>
      <c r="BH27" s="22">
        <f t="shared" si="6"/>
        <v>4</v>
      </c>
      <c r="BI27" s="17" t="s">
        <v>2</v>
      </c>
      <c r="BJ27" s="24">
        <v>1</v>
      </c>
      <c r="BK27" s="21">
        <v>12.06</v>
      </c>
      <c r="BL27" s="22">
        <f t="shared" si="7"/>
        <v>2</v>
      </c>
      <c r="BM27" s="17" t="s">
        <v>2</v>
      </c>
      <c r="BN27" s="24">
        <v>2</v>
      </c>
      <c r="BO27" s="23">
        <v>14</v>
      </c>
      <c r="BP27" s="22">
        <f t="shared" si="8"/>
        <v>2</v>
      </c>
      <c r="BQ27" s="17" t="s">
        <v>2</v>
      </c>
      <c r="BR27" s="24">
        <v>1</v>
      </c>
      <c r="BS27" s="25">
        <f t="shared" si="20"/>
        <v>11.969733333333332</v>
      </c>
      <c r="BT27" s="24">
        <f t="shared" si="15"/>
        <v>30</v>
      </c>
      <c r="BU27" s="27" t="str">
        <f t="shared" si="16"/>
        <v>Admis</v>
      </c>
      <c r="BV27" s="17" t="s">
        <v>2</v>
      </c>
      <c r="BW27" s="38">
        <v>2</v>
      </c>
      <c r="BX27" s="38">
        <f t="shared" si="17"/>
        <v>60</v>
      </c>
      <c r="BY27" s="27" t="str">
        <f t="shared" si="18"/>
        <v>Admis</v>
      </c>
    </row>
    <row r="28" spans="1:77" x14ac:dyDescent="0.55000000000000004">
      <c r="A28" s="12">
        <v>15</v>
      </c>
      <c r="B28" s="13" t="s">
        <v>122</v>
      </c>
      <c r="C28" s="14" t="s">
        <v>123</v>
      </c>
      <c r="D28" s="13" t="s">
        <v>124</v>
      </c>
      <c r="E28" s="13" t="s">
        <v>125</v>
      </c>
      <c r="F28" s="16">
        <v>38441</v>
      </c>
      <c r="G28" s="13" t="s">
        <v>126</v>
      </c>
      <c r="H28" s="13" t="s">
        <v>52</v>
      </c>
      <c r="I28" s="13"/>
      <c r="J28" s="162">
        <v>10</v>
      </c>
      <c r="K28" s="156">
        <f>IF(J28&gt;=10,4,0)</f>
        <v>4</v>
      </c>
      <c r="L28" s="17" t="s">
        <v>2</v>
      </c>
      <c r="M28" s="69">
        <v>1</v>
      </c>
      <c r="N28" s="163"/>
      <c r="O28" s="22">
        <f t="shared" si="0"/>
        <v>0</v>
      </c>
      <c r="P28" s="17"/>
      <c r="Q28" s="142"/>
      <c r="R28" s="28">
        <v>10</v>
      </c>
      <c r="S28" s="22">
        <f t="shared" si="9"/>
        <v>3</v>
      </c>
      <c r="T28" s="17" t="s">
        <v>2</v>
      </c>
      <c r="U28" s="142">
        <v>1</v>
      </c>
      <c r="V28" s="28">
        <v>10.616</v>
      </c>
      <c r="W28" s="156">
        <f t="shared" si="1"/>
        <v>4</v>
      </c>
      <c r="X28" s="17" t="s">
        <v>2</v>
      </c>
      <c r="Y28" s="17">
        <v>1</v>
      </c>
      <c r="Z28" s="158">
        <v>10</v>
      </c>
      <c r="AA28" s="22">
        <f t="shared" si="2"/>
        <v>5</v>
      </c>
      <c r="AB28" s="20" t="s">
        <v>2</v>
      </c>
      <c r="AC28" s="19">
        <v>1</v>
      </c>
      <c r="AD28" s="21">
        <v>10</v>
      </c>
      <c r="AE28" s="22">
        <f t="shared" si="3"/>
        <v>6</v>
      </c>
      <c r="AF28" s="17" t="s">
        <v>2</v>
      </c>
      <c r="AG28" s="17">
        <v>2</v>
      </c>
      <c r="AH28" s="23"/>
      <c r="AI28" s="22">
        <f t="shared" si="4"/>
        <v>0</v>
      </c>
      <c r="AJ28" s="17"/>
      <c r="AK28" s="24"/>
      <c r="AL28" s="25">
        <f t="shared" si="10"/>
        <v>7.4154666666666662</v>
      </c>
      <c r="AM28" s="26">
        <f t="shared" si="11"/>
        <v>22</v>
      </c>
      <c r="AN28" s="27" t="str">
        <f t="shared" si="12"/>
        <v>Ajourné</v>
      </c>
      <c r="AO28" s="17" t="s">
        <v>2</v>
      </c>
      <c r="AP28" s="17"/>
      <c r="AQ28" s="28">
        <v>10.035</v>
      </c>
      <c r="AR28" s="29">
        <f t="shared" si="21"/>
        <v>6</v>
      </c>
      <c r="AS28" s="30" t="s">
        <v>2</v>
      </c>
      <c r="AT28" s="31">
        <v>1</v>
      </c>
      <c r="AU28" s="28">
        <v>10.128</v>
      </c>
      <c r="AV28" s="32">
        <f t="shared" si="22"/>
        <v>6</v>
      </c>
      <c r="AW28" s="30" t="s">
        <v>2</v>
      </c>
      <c r="AX28" s="33">
        <v>1</v>
      </c>
      <c r="AY28" s="28">
        <v>14.66</v>
      </c>
      <c r="AZ28" s="22">
        <f t="shared" si="23"/>
        <v>4</v>
      </c>
      <c r="BA28" s="17" t="s">
        <v>2</v>
      </c>
      <c r="BB28" s="24">
        <v>2</v>
      </c>
      <c r="BC28" s="23">
        <v>8.1620000000000008</v>
      </c>
      <c r="BD28" s="22">
        <f t="shared" si="5"/>
        <v>0</v>
      </c>
      <c r="BE28" s="17" t="s">
        <v>2</v>
      </c>
      <c r="BF28" s="24">
        <v>2</v>
      </c>
      <c r="BG28" s="21">
        <v>10.43</v>
      </c>
      <c r="BH28" s="22">
        <f t="shared" si="6"/>
        <v>4</v>
      </c>
      <c r="BI28" s="17" t="s">
        <v>2</v>
      </c>
      <c r="BJ28" s="24">
        <v>1</v>
      </c>
      <c r="BK28" s="21">
        <v>10</v>
      </c>
      <c r="BL28" s="22">
        <f t="shared" si="7"/>
        <v>2</v>
      </c>
      <c r="BM28" s="17" t="s">
        <v>2</v>
      </c>
      <c r="BN28" s="24">
        <v>2</v>
      </c>
      <c r="BO28" s="23">
        <v>15</v>
      </c>
      <c r="BP28" s="22">
        <f t="shared" si="8"/>
        <v>2</v>
      </c>
      <c r="BQ28" s="17" t="s">
        <v>2</v>
      </c>
      <c r="BR28" s="24">
        <v>1</v>
      </c>
      <c r="BS28" s="25">
        <f t="shared" si="20"/>
        <v>10.677</v>
      </c>
      <c r="BT28" s="24">
        <f t="shared" si="15"/>
        <v>24</v>
      </c>
      <c r="BU28" s="27" t="str">
        <f t="shared" si="16"/>
        <v>Ajourné</v>
      </c>
      <c r="BV28" s="17" t="s">
        <v>2</v>
      </c>
      <c r="BW28" s="38">
        <v>2</v>
      </c>
      <c r="BX28" s="38">
        <f t="shared" si="17"/>
        <v>46</v>
      </c>
      <c r="BY28" s="27" t="str">
        <f t="shared" si="18"/>
        <v>Ajourné</v>
      </c>
    </row>
    <row r="29" spans="1:77" x14ac:dyDescent="0.55000000000000004">
      <c r="A29" s="12">
        <v>16</v>
      </c>
      <c r="B29" s="13" t="s">
        <v>127</v>
      </c>
      <c r="C29" s="14" t="s">
        <v>128</v>
      </c>
      <c r="D29" s="13" t="s">
        <v>124</v>
      </c>
      <c r="E29" s="13" t="s">
        <v>129</v>
      </c>
      <c r="F29" s="16">
        <v>37211</v>
      </c>
      <c r="G29" s="13" t="s">
        <v>130</v>
      </c>
      <c r="H29" s="13" t="s">
        <v>52</v>
      </c>
      <c r="I29" s="13"/>
      <c r="J29" s="162">
        <v>10</v>
      </c>
      <c r="K29" s="156">
        <f>IF(J29&gt;=10,4,0)</f>
        <v>4</v>
      </c>
      <c r="L29" s="17" t="s">
        <v>2</v>
      </c>
      <c r="M29" s="69">
        <v>1</v>
      </c>
      <c r="N29" s="161">
        <v>10.168000000000001</v>
      </c>
      <c r="O29" s="22">
        <f t="shared" si="0"/>
        <v>5</v>
      </c>
      <c r="P29" s="17" t="s">
        <v>2</v>
      </c>
      <c r="Q29" s="142">
        <v>1</v>
      </c>
      <c r="R29" s="28">
        <v>12.63</v>
      </c>
      <c r="S29" s="22">
        <f t="shared" si="9"/>
        <v>3</v>
      </c>
      <c r="T29" s="17" t="s">
        <v>2</v>
      </c>
      <c r="U29" s="17">
        <v>1</v>
      </c>
      <c r="V29" s="28">
        <v>13.690000000000001</v>
      </c>
      <c r="W29" s="156">
        <f t="shared" si="1"/>
        <v>4</v>
      </c>
      <c r="X29" s="17" t="s">
        <v>2</v>
      </c>
      <c r="Y29" s="17">
        <v>1</v>
      </c>
      <c r="Z29" s="158">
        <v>10.98</v>
      </c>
      <c r="AA29" s="22">
        <f t="shared" si="2"/>
        <v>5</v>
      </c>
      <c r="AB29" s="20" t="s">
        <v>2</v>
      </c>
      <c r="AC29" s="20">
        <v>2</v>
      </c>
      <c r="AD29" s="21">
        <v>11.56</v>
      </c>
      <c r="AE29" s="22">
        <f t="shared" si="3"/>
        <v>6</v>
      </c>
      <c r="AF29" s="17" t="s">
        <v>2</v>
      </c>
      <c r="AG29" s="17">
        <v>1</v>
      </c>
      <c r="AH29" s="23">
        <v>11.858666666666666</v>
      </c>
      <c r="AI29" s="22">
        <f t="shared" si="4"/>
        <v>3</v>
      </c>
      <c r="AJ29" s="17" t="s">
        <v>2</v>
      </c>
      <c r="AK29" s="24">
        <v>1</v>
      </c>
      <c r="AL29" s="25">
        <f t="shared" si="10"/>
        <v>11.4442</v>
      </c>
      <c r="AM29" s="26">
        <f t="shared" si="11"/>
        <v>30</v>
      </c>
      <c r="AN29" s="27" t="str">
        <f t="shared" si="12"/>
        <v>Admis</v>
      </c>
      <c r="AO29" s="17" t="s">
        <v>2</v>
      </c>
      <c r="AP29" s="17">
        <v>2</v>
      </c>
      <c r="AQ29" s="28">
        <v>10</v>
      </c>
      <c r="AR29" s="29">
        <f t="shared" si="21"/>
        <v>6</v>
      </c>
      <c r="AS29" s="30" t="s">
        <v>2</v>
      </c>
      <c r="AT29" s="31">
        <v>1</v>
      </c>
      <c r="AU29" s="28">
        <v>10.082000000000001</v>
      </c>
      <c r="AV29" s="32">
        <f t="shared" si="22"/>
        <v>6</v>
      </c>
      <c r="AW29" s="30" t="s">
        <v>2</v>
      </c>
      <c r="AX29" s="33">
        <v>1</v>
      </c>
      <c r="AY29" s="58">
        <v>10.33</v>
      </c>
      <c r="AZ29" s="22">
        <f t="shared" si="23"/>
        <v>4</v>
      </c>
      <c r="BA29" s="17" t="s">
        <v>2</v>
      </c>
      <c r="BB29" s="24">
        <v>1</v>
      </c>
      <c r="BC29" s="23">
        <v>10</v>
      </c>
      <c r="BD29" s="22">
        <f t="shared" si="5"/>
        <v>6</v>
      </c>
      <c r="BE29" s="17" t="s">
        <v>2</v>
      </c>
      <c r="BF29" s="24">
        <v>1</v>
      </c>
      <c r="BG29" s="21">
        <v>11.09</v>
      </c>
      <c r="BH29" s="22">
        <f t="shared" si="6"/>
        <v>4</v>
      </c>
      <c r="BI29" s="17" t="s">
        <v>2</v>
      </c>
      <c r="BJ29" s="24">
        <v>1</v>
      </c>
      <c r="BK29" s="21">
        <v>16.75</v>
      </c>
      <c r="BL29" s="22">
        <f t="shared" si="7"/>
        <v>2</v>
      </c>
      <c r="BM29" s="17" t="s">
        <v>2</v>
      </c>
      <c r="BN29" s="24">
        <v>2</v>
      </c>
      <c r="BO29" s="23">
        <v>14</v>
      </c>
      <c r="BP29" s="22">
        <f t="shared" si="8"/>
        <v>2</v>
      </c>
      <c r="BQ29" s="17" t="s">
        <v>2</v>
      </c>
      <c r="BR29" s="24">
        <v>1</v>
      </c>
      <c r="BS29" s="25">
        <f t="shared" si="20"/>
        <v>10.922400000000001</v>
      </c>
      <c r="BT29" s="24">
        <f t="shared" si="15"/>
        <v>30</v>
      </c>
      <c r="BU29" s="27" t="str">
        <f t="shared" si="16"/>
        <v>Admis</v>
      </c>
      <c r="BV29" s="17" t="s">
        <v>2</v>
      </c>
      <c r="BW29" s="38">
        <v>2</v>
      </c>
      <c r="BX29" s="38">
        <f t="shared" si="17"/>
        <v>60</v>
      </c>
      <c r="BY29" s="27" t="str">
        <f t="shared" si="18"/>
        <v>Admis</v>
      </c>
    </row>
    <row r="30" spans="1:77" x14ac:dyDescent="0.55000000000000004">
      <c r="A30" s="39">
        <v>17</v>
      </c>
      <c r="B30" s="40" t="s">
        <v>131</v>
      </c>
      <c r="C30" s="53" t="s">
        <v>132</v>
      </c>
      <c r="D30" s="42" t="s">
        <v>133</v>
      </c>
      <c r="E30" s="42" t="s">
        <v>134</v>
      </c>
      <c r="F30" s="54">
        <v>36133</v>
      </c>
      <c r="G30" s="55" t="s">
        <v>135</v>
      </c>
      <c r="H30" s="56" t="s">
        <v>52</v>
      </c>
      <c r="I30" s="56" t="s">
        <v>72</v>
      </c>
      <c r="J30" s="164"/>
      <c r="K30" s="156">
        <f>IF(J30&gt;=10,4,0)</f>
        <v>0</v>
      </c>
      <c r="L30" s="17"/>
      <c r="M30" s="69"/>
      <c r="N30" s="123">
        <v>12.3</v>
      </c>
      <c r="O30" s="22">
        <f t="shared" si="0"/>
        <v>5</v>
      </c>
      <c r="P30" s="17" t="s">
        <v>60</v>
      </c>
      <c r="Q30" s="142">
        <v>2</v>
      </c>
      <c r="R30" s="160">
        <v>13.86</v>
      </c>
      <c r="S30" s="22">
        <f t="shared" si="9"/>
        <v>3</v>
      </c>
      <c r="T30" s="17" t="s">
        <v>60</v>
      </c>
      <c r="U30" s="17">
        <v>2</v>
      </c>
      <c r="V30" s="189">
        <v>10.32</v>
      </c>
      <c r="W30" s="156">
        <f t="shared" si="1"/>
        <v>4</v>
      </c>
      <c r="X30" s="17" t="s">
        <v>60</v>
      </c>
      <c r="Y30" s="17">
        <v>2</v>
      </c>
      <c r="Z30" s="165">
        <v>10.95</v>
      </c>
      <c r="AA30" s="22">
        <f t="shared" si="2"/>
        <v>5</v>
      </c>
      <c r="AB30" s="20" t="s">
        <v>60</v>
      </c>
      <c r="AC30" s="15">
        <v>2</v>
      </c>
      <c r="AD30" s="50"/>
      <c r="AE30" s="22">
        <f t="shared" si="3"/>
        <v>0</v>
      </c>
      <c r="AF30" s="17"/>
      <c r="AG30" s="17"/>
      <c r="AH30" s="48">
        <v>11.38</v>
      </c>
      <c r="AI30" s="22">
        <f t="shared" si="4"/>
        <v>3</v>
      </c>
      <c r="AJ30" s="17" t="s">
        <v>60</v>
      </c>
      <c r="AK30" s="24">
        <v>2</v>
      </c>
      <c r="AL30" s="25">
        <f t="shared" si="10"/>
        <v>7.7750000000000004</v>
      </c>
      <c r="AM30" s="26">
        <f t="shared" si="11"/>
        <v>20</v>
      </c>
      <c r="AN30" s="27" t="str">
        <f t="shared" si="12"/>
        <v>Ajourné</v>
      </c>
      <c r="AO30" s="17" t="s">
        <v>2</v>
      </c>
      <c r="AP30" s="17"/>
      <c r="AQ30" s="61">
        <v>10</v>
      </c>
      <c r="AR30" s="29">
        <f t="shared" si="21"/>
        <v>6</v>
      </c>
      <c r="AS30" s="30" t="s">
        <v>61</v>
      </c>
      <c r="AT30" s="31">
        <v>2</v>
      </c>
      <c r="AU30" s="46">
        <v>10.66</v>
      </c>
      <c r="AV30" s="32">
        <f t="shared" si="22"/>
        <v>6</v>
      </c>
      <c r="AW30" s="30" t="s">
        <v>60</v>
      </c>
      <c r="AX30" s="33">
        <v>2</v>
      </c>
      <c r="AY30" s="50">
        <v>10.210000000000001</v>
      </c>
      <c r="AZ30" s="22">
        <f t="shared" si="23"/>
        <v>4</v>
      </c>
      <c r="BA30" s="17" t="s">
        <v>60</v>
      </c>
      <c r="BB30" s="24">
        <v>2</v>
      </c>
      <c r="BC30" s="48">
        <v>10.91</v>
      </c>
      <c r="BD30" s="22">
        <f t="shared" si="5"/>
        <v>6</v>
      </c>
      <c r="BE30" s="17" t="s">
        <v>60</v>
      </c>
      <c r="BF30" s="24">
        <v>2</v>
      </c>
      <c r="BG30" s="64">
        <v>10</v>
      </c>
      <c r="BH30" s="35">
        <f t="shared" si="6"/>
        <v>4</v>
      </c>
      <c r="BI30" s="36" t="s">
        <v>61</v>
      </c>
      <c r="BJ30" s="37">
        <v>2</v>
      </c>
      <c r="BK30" s="50">
        <v>12.04</v>
      </c>
      <c r="BL30" s="22">
        <f t="shared" si="7"/>
        <v>2</v>
      </c>
      <c r="BM30" s="17" t="s">
        <v>60</v>
      </c>
      <c r="BN30" s="24">
        <v>2</v>
      </c>
      <c r="BO30" s="48">
        <v>12</v>
      </c>
      <c r="BP30" s="22">
        <f t="shared" si="8"/>
        <v>2</v>
      </c>
      <c r="BQ30" s="17" t="s">
        <v>60</v>
      </c>
      <c r="BR30" s="24">
        <v>2</v>
      </c>
      <c r="BS30" s="25">
        <f t="shared" si="20"/>
        <v>10.611333333333333</v>
      </c>
      <c r="BT30" s="24">
        <f t="shared" si="15"/>
        <v>30</v>
      </c>
      <c r="BU30" s="27" t="str">
        <f t="shared" si="16"/>
        <v>Admis</v>
      </c>
      <c r="BV30" s="17" t="s">
        <v>2</v>
      </c>
      <c r="BW30" s="38">
        <v>2</v>
      </c>
      <c r="BX30" s="38">
        <f t="shared" si="17"/>
        <v>50</v>
      </c>
      <c r="BY30" s="27" t="str">
        <f t="shared" si="18"/>
        <v>Autorisé</v>
      </c>
    </row>
    <row r="31" spans="1:77" x14ac:dyDescent="0.55000000000000004">
      <c r="A31" s="12">
        <v>18</v>
      </c>
      <c r="B31" s="13" t="s">
        <v>136</v>
      </c>
      <c r="C31" s="14" t="s">
        <v>137</v>
      </c>
      <c r="D31" s="13" t="s">
        <v>138</v>
      </c>
      <c r="E31" s="13" t="s">
        <v>139</v>
      </c>
      <c r="F31" s="16">
        <v>38258</v>
      </c>
      <c r="G31" s="13" t="s">
        <v>140</v>
      </c>
      <c r="H31" s="13" t="s">
        <v>59</v>
      </c>
      <c r="I31" s="13"/>
      <c r="J31" s="162">
        <v>12</v>
      </c>
      <c r="K31" s="156">
        <f>IF(J31&gt;=10,4,0)</f>
        <v>4</v>
      </c>
      <c r="L31" s="17" t="s">
        <v>2</v>
      </c>
      <c r="M31" s="69">
        <v>1</v>
      </c>
      <c r="N31" s="161">
        <v>10</v>
      </c>
      <c r="O31" s="22">
        <f t="shared" si="0"/>
        <v>5</v>
      </c>
      <c r="P31" s="17" t="s">
        <v>2</v>
      </c>
      <c r="Q31" s="142">
        <v>1</v>
      </c>
      <c r="R31" s="28">
        <v>12.63</v>
      </c>
      <c r="S31" s="22">
        <f t="shared" si="9"/>
        <v>3</v>
      </c>
      <c r="T31" s="17" t="s">
        <v>2</v>
      </c>
      <c r="U31" s="17">
        <v>1</v>
      </c>
      <c r="V31" s="28">
        <v>12.81</v>
      </c>
      <c r="W31" s="156">
        <f t="shared" si="1"/>
        <v>4</v>
      </c>
      <c r="X31" s="17" t="s">
        <v>2</v>
      </c>
      <c r="Y31" s="17">
        <v>2</v>
      </c>
      <c r="Z31" s="158">
        <v>11.614000000000001</v>
      </c>
      <c r="AA31" s="22">
        <f t="shared" si="2"/>
        <v>5</v>
      </c>
      <c r="AB31" s="20" t="s">
        <v>2</v>
      </c>
      <c r="AC31" s="19">
        <v>1</v>
      </c>
      <c r="AD31" s="21">
        <v>13.43</v>
      </c>
      <c r="AE31" s="22">
        <f t="shared" si="3"/>
        <v>6</v>
      </c>
      <c r="AF31" s="17" t="s">
        <v>2</v>
      </c>
      <c r="AG31" s="17">
        <v>1</v>
      </c>
      <c r="AH31" s="23">
        <v>10.642000000000001</v>
      </c>
      <c r="AI31" s="22">
        <f t="shared" si="4"/>
        <v>3</v>
      </c>
      <c r="AJ31" s="17" t="s">
        <v>2</v>
      </c>
      <c r="AK31" s="24">
        <v>1</v>
      </c>
      <c r="AL31" s="25">
        <f t="shared" si="10"/>
        <v>11.923533333333332</v>
      </c>
      <c r="AM31" s="26">
        <f t="shared" si="11"/>
        <v>30</v>
      </c>
      <c r="AN31" s="27" t="str">
        <f t="shared" si="12"/>
        <v>Admis</v>
      </c>
      <c r="AO31" s="17" t="s">
        <v>2</v>
      </c>
      <c r="AP31" s="17">
        <v>2</v>
      </c>
      <c r="AQ31" s="28">
        <v>13.696</v>
      </c>
      <c r="AR31" s="29">
        <f t="shared" si="21"/>
        <v>6</v>
      </c>
      <c r="AS31" s="30" t="s">
        <v>2</v>
      </c>
      <c r="AT31" s="31">
        <v>1</v>
      </c>
      <c r="AU31" s="28">
        <v>11.328000000000001</v>
      </c>
      <c r="AV31" s="32">
        <f t="shared" si="22"/>
        <v>6</v>
      </c>
      <c r="AW31" s="30" t="s">
        <v>2</v>
      </c>
      <c r="AX31" s="33">
        <v>1</v>
      </c>
      <c r="AY31" s="28">
        <v>16.5</v>
      </c>
      <c r="AZ31" s="22">
        <f>IF(AY31&gt;=10,4,0)</f>
        <v>4</v>
      </c>
      <c r="BA31" s="17" t="s">
        <v>2</v>
      </c>
      <c r="BB31" s="24">
        <v>2</v>
      </c>
      <c r="BC31" s="23">
        <v>13.655333333333333</v>
      </c>
      <c r="BD31" s="22">
        <f t="shared" si="5"/>
        <v>6</v>
      </c>
      <c r="BE31" s="17" t="s">
        <v>2</v>
      </c>
      <c r="BF31" s="24">
        <v>1</v>
      </c>
      <c r="BG31" s="21">
        <v>11.85</v>
      </c>
      <c r="BH31" s="22">
        <f t="shared" si="6"/>
        <v>4</v>
      </c>
      <c r="BI31" s="17" t="s">
        <v>2</v>
      </c>
      <c r="BJ31" s="24">
        <v>1</v>
      </c>
      <c r="BK31" s="21">
        <v>10</v>
      </c>
      <c r="BL31" s="22">
        <f t="shared" si="7"/>
        <v>2</v>
      </c>
      <c r="BM31" s="17" t="s">
        <v>2</v>
      </c>
      <c r="BN31" s="24">
        <v>1</v>
      </c>
      <c r="BO31" s="23">
        <v>14</v>
      </c>
      <c r="BP31" s="22">
        <f t="shared" si="8"/>
        <v>2</v>
      </c>
      <c r="BQ31" s="17" t="s">
        <v>2</v>
      </c>
      <c r="BR31" s="24">
        <v>1</v>
      </c>
      <c r="BS31" s="25">
        <f t="shared" si="20"/>
        <v>13.115866666666667</v>
      </c>
      <c r="BT31" s="24">
        <f t="shared" si="15"/>
        <v>30</v>
      </c>
      <c r="BU31" s="27" t="str">
        <f t="shared" si="16"/>
        <v>Admis</v>
      </c>
      <c r="BV31" s="17" t="s">
        <v>2</v>
      </c>
      <c r="BW31" s="38">
        <v>2</v>
      </c>
      <c r="BX31" s="38">
        <f t="shared" si="17"/>
        <v>60</v>
      </c>
      <c r="BY31" s="27" t="str">
        <f t="shared" si="18"/>
        <v>Admis</v>
      </c>
    </row>
    <row r="32" spans="1:77" x14ac:dyDescent="0.55000000000000004">
      <c r="A32" s="12">
        <v>19</v>
      </c>
      <c r="B32" s="13" t="s">
        <v>141</v>
      </c>
      <c r="C32" s="14" t="s">
        <v>142</v>
      </c>
      <c r="D32" s="13" t="s">
        <v>143</v>
      </c>
      <c r="E32" s="13" t="s">
        <v>144</v>
      </c>
      <c r="F32" s="16">
        <v>38113</v>
      </c>
      <c r="G32" s="13" t="s">
        <v>71</v>
      </c>
      <c r="H32" s="13" t="s">
        <v>59</v>
      </c>
      <c r="I32" s="13"/>
      <c r="J32" s="159">
        <v>12.5</v>
      </c>
      <c r="K32" s="156">
        <v>4</v>
      </c>
      <c r="L32" s="17" t="s">
        <v>2</v>
      </c>
      <c r="M32" s="69">
        <v>2</v>
      </c>
      <c r="N32" s="57">
        <v>10</v>
      </c>
      <c r="O32" s="22">
        <f t="shared" si="0"/>
        <v>5</v>
      </c>
      <c r="P32" s="17" t="s">
        <v>2</v>
      </c>
      <c r="Q32" s="17">
        <v>2</v>
      </c>
      <c r="R32" s="45">
        <v>11.05</v>
      </c>
      <c r="S32" s="22">
        <f t="shared" si="9"/>
        <v>3</v>
      </c>
      <c r="T32" s="17" t="s">
        <v>2</v>
      </c>
      <c r="U32" s="17">
        <v>2</v>
      </c>
      <c r="V32" s="45">
        <v>11.283999999999999</v>
      </c>
      <c r="W32" s="239">
        <f t="shared" si="1"/>
        <v>4</v>
      </c>
      <c r="X32" s="17" t="s">
        <v>2</v>
      </c>
      <c r="Y32" s="17">
        <v>2</v>
      </c>
      <c r="Z32" s="14">
        <v>10</v>
      </c>
      <c r="AA32" s="22">
        <f t="shared" si="2"/>
        <v>5</v>
      </c>
      <c r="AB32" s="20" t="s">
        <v>2</v>
      </c>
      <c r="AC32" s="20">
        <v>2</v>
      </c>
      <c r="AD32" s="21">
        <v>10</v>
      </c>
      <c r="AE32" s="22">
        <f t="shared" si="3"/>
        <v>6</v>
      </c>
      <c r="AF32" s="17" t="s">
        <v>2</v>
      </c>
      <c r="AG32" s="17">
        <v>2</v>
      </c>
      <c r="AH32" s="23">
        <v>13.202</v>
      </c>
      <c r="AI32" s="22">
        <f t="shared" si="4"/>
        <v>3</v>
      </c>
      <c r="AJ32" s="17" t="s">
        <v>2</v>
      </c>
      <c r="AK32" s="24">
        <v>2</v>
      </c>
      <c r="AL32" s="21">
        <f t="shared" si="10"/>
        <v>10.929733333333333</v>
      </c>
      <c r="AM32" s="24">
        <f t="shared" si="11"/>
        <v>30</v>
      </c>
      <c r="AN32" s="27" t="str">
        <f t="shared" si="12"/>
        <v>Admis</v>
      </c>
      <c r="AO32" s="17" t="s">
        <v>2</v>
      </c>
      <c r="AP32" s="17"/>
      <c r="AQ32" s="45">
        <v>7.766</v>
      </c>
      <c r="AR32" s="22">
        <f t="shared" si="21"/>
        <v>0</v>
      </c>
      <c r="AS32" s="17" t="s">
        <v>2</v>
      </c>
      <c r="AT32" s="24">
        <v>2</v>
      </c>
      <c r="AU32" s="45">
        <v>11.16</v>
      </c>
      <c r="AV32" s="232">
        <f t="shared" si="22"/>
        <v>6</v>
      </c>
      <c r="AW32" s="17" t="s">
        <v>2</v>
      </c>
      <c r="AX32" s="233">
        <v>2</v>
      </c>
      <c r="AY32" s="45">
        <v>10</v>
      </c>
      <c r="AZ32" s="22">
        <f>IF(AY32&gt;=10,4,0)</f>
        <v>4</v>
      </c>
      <c r="BA32" s="17" t="s">
        <v>2</v>
      </c>
      <c r="BB32" s="24">
        <v>2</v>
      </c>
      <c r="BC32" s="23">
        <v>10.3113333333333</v>
      </c>
      <c r="BD32" s="22">
        <f t="shared" si="5"/>
        <v>6</v>
      </c>
      <c r="BE32" s="17" t="s">
        <v>2</v>
      </c>
      <c r="BF32" s="24">
        <v>1</v>
      </c>
      <c r="BG32" s="34">
        <v>10</v>
      </c>
      <c r="BH32" s="35">
        <f t="shared" si="6"/>
        <v>4</v>
      </c>
      <c r="BI32" s="36" t="s">
        <v>2</v>
      </c>
      <c r="BJ32" s="37">
        <v>2</v>
      </c>
      <c r="BK32" s="21">
        <v>7.56</v>
      </c>
      <c r="BL32" s="22">
        <f t="shared" si="7"/>
        <v>0</v>
      </c>
      <c r="BM32" s="17" t="s">
        <v>2</v>
      </c>
      <c r="BN32" s="24">
        <v>2</v>
      </c>
      <c r="BO32" s="23">
        <v>15</v>
      </c>
      <c r="BP32" s="22">
        <f t="shared" si="8"/>
        <v>2</v>
      </c>
      <c r="BQ32" s="17" t="s">
        <v>2</v>
      </c>
      <c r="BR32" s="24">
        <v>1</v>
      </c>
      <c r="BS32" s="21">
        <f t="shared" si="20"/>
        <v>10.018133333333328</v>
      </c>
      <c r="BT32" s="24">
        <f t="shared" si="15"/>
        <v>22</v>
      </c>
      <c r="BU32" s="27" t="str">
        <f t="shared" si="16"/>
        <v>Ajourné</v>
      </c>
      <c r="BV32" s="17" t="s">
        <v>2</v>
      </c>
      <c r="BW32" s="38"/>
      <c r="BX32" s="38">
        <f t="shared" si="17"/>
        <v>52</v>
      </c>
      <c r="BY32" s="27" t="str">
        <f t="shared" si="18"/>
        <v>Autorisé</v>
      </c>
    </row>
    <row r="33" spans="1:77" x14ac:dyDescent="0.55000000000000004">
      <c r="A33" s="39">
        <v>20</v>
      </c>
      <c r="B33" s="42" t="s">
        <v>145</v>
      </c>
      <c r="C33" s="60" t="s">
        <v>146</v>
      </c>
      <c r="D33" s="60" t="s">
        <v>147</v>
      </c>
      <c r="E33" s="60" t="s">
        <v>148</v>
      </c>
      <c r="F33" s="65">
        <v>37149</v>
      </c>
      <c r="G33" s="13" t="s">
        <v>135</v>
      </c>
      <c r="H33" s="13" t="s">
        <v>59</v>
      </c>
      <c r="I33" s="13" t="s">
        <v>72</v>
      </c>
      <c r="J33" s="159">
        <v>19</v>
      </c>
      <c r="K33" s="156">
        <v>4</v>
      </c>
      <c r="L33" s="17" t="s">
        <v>2</v>
      </c>
      <c r="M33" s="69">
        <v>2</v>
      </c>
      <c r="N33" s="50">
        <v>12.59</v>
      </c>
      <c r="O33" s="22">
        <f t="shared" si="0"/>
        <v>5</v>
      </c>
      <c r="P33" s="17" t="s">
        <v>60</v>
      </c>
      <c r="Q33" s="17">
        <v>2</v>
      </c>
      <c r="R33" s="47">
        <v>11.36</v>
      </c>
      <c r="S33" s="22">
        <f t="shared" si="9"/>
        <v>3</v>
      </c>
      <c r="T33" s="17" t="s">
        <v>60</v>
      </c>
      <c r="U33" s="17">
        <v>2</v>
      </c>
      <c r="V33" s="45">
        <v>7.666666666666667</v>
      </c>
      <c r="W33" s="239">
        <f t="shared" si="1"/>
        <v>0</v>
      </c>
      <c r="X33" s="17" t="s">
        <v>2</v>
      </c>
      <c r="Y33" s="17">
        <v>2</v>
      </c>
      <c r="Z33" s="47">
        <v>10</v>
      </c>
      <c r="AA33" s="22">
        <f t="shared" si="2"/>
        <v>5</v>
      </c>
      <c r="AB33" s="20" t="s">
        <v>60</v>
      </c>
      <c r="AC33" s="44">
        <v>2</v>
      </c>
      <c r="AD33" s="50">
        <v>10.15</v>
      </c>
      <c r="AE33" s="22">
        <f t="shared" si="3"/>
        <v>6</v>
      </c>
      <c r="AF33" s="17" t="s">
        <v>60</v>
      </c>
      <c r="AG33" s="17">
        <v>2</v>
      </c>
      <c r="AH33" s="48">
        <v>11.48</v>
      </c>
      <c r="AI33" s="22">
        <f t="shared" si="4"/>
        <v>3</v>
      </c>
      <c r="AJ33" s="17" t="s">
        <v>60</v>
      </c>
      <c r="AK33" s="24">
        <v>2</v>
      </c>
      <c r="AL33" s="21">
        <f t="shared" si="10"/>
        <v>11.634555555555554</v>
      </c>
      <c r="AM33" s="24">
        <f t="shared" si="11"/>
        <v>26</v>
      </c>
      <c r="AN33" s="27" t="str">
        <f t="shared" si="12"/>
        <v>Ajourné</v>
      </c>
      <c r="AO33" s="17" t="s">
        <v>2</v>
      </c>
      <c r="AP33" s="17"/>
      <c r="AQ33" s="50">
        <v>11.07</v>
      </c>
      <c r="AR33" s="22">
        <f t="shared" si="21"/>
        <v>6</v>
      </c>
      <c r="AS33" s="17" t="s">
        <v>60</v>
      </c>
      <c r="AT33" s="24">
        <v>2</v>
      </c>
      <c r="AU33" s="47">
        <v>11.17</v>
      </c>
      <c r="AV33" s="232">
        <f t="shared" si="22"/>
        <v>6</v>
      </c>
      <c r="AW33" s="17" t="s">
        <v>61</v>
      </c>
      <c r="AX33" s="233">
        <v>2</v>
      </c>
      <c r="AY33" s="50">
        <v>11.05</v>
      </c>
      <c r="AZ33" s="22">
        <f t="shared" ref="AZ33" si="24">IF(AY33&gt;=10,4,0)</f>
        <v>4</v>
      </c>
      <c r="BA33" s="17" t="s">
        <v>60</v>
      </c>
      <c r="BB33" s="24">
        <v>2</v>
      </c>
      <c r="BC33" s="48">
        <v>10.47</v>
      </c>
      <c r="BD33" s="22">
        <f t="shared" si="5"/>
        <v>6</v>
      </c>
      <c r="BE33" s="17" t="s">
        <v>60</v>
      </c>
      <c r="BF33" s="24">
        <v>2</v>
      </c>
      <c r="BG33" s="64">
        <v>10</v>
      </c>
      <c r="BH33" s="35">
        <f t="shared" si="6"/>
        <v>4</v>
      </c>
      <c r="BI33" s="36" t="s">
        <v>60</v>
      </c>
      <c r="BJ33" s="37">
        <v>2</v>
      </c>
      <c r="BK33" s="50">
        <v>12.92</v>
      </c>
      <c r="BL33" s="22">
        <f t="shared" si="7"/>
        <v>2</v>
      </c>
      <c r="BM33" s="17" t="s">
        <v>60</v>
      </c>
      <c r="BN33" s="24">
        <v>2</v>
      </c>
      <c r="BO33" s="48">
        <v>11</v>
      </c>
      <c r="BP33" s="22">
        <f t="shared" si="8"/>
        <v>2</v>
      </c>
      <c r="BQ33" s="17" t="s">
        <v>60</v>
      </c>
      <c r="BR33" s="24">
        <v>2</v>
      </c>
      <c r="BS33" s="21">
        <f t="shared" si="20"/>
        <v>10.943333333333332</v>
      </c>
      <c r="BT33" s="24">
        <f t="shared" si="15"/>
        <v>30</v>
      </c>
      <c r="BU33" s="27" t="str">
        <f t="shared" si="16"/>
        <v>Admis</v>
      </c>
      <c r="BV33" s="17" t="s">
        <v>2</v>
      </c>
      <c r="BW33" s="38">
        <v>2</v>
      </c>
      <c r="BX33" s="38">
        <f t="shared" si="17"/>
        <v>56</v>
      </c>
      <c r="BY33" s="27" t="str">
        <f t="shared" si="18"/>
        <v>Autorisé</v>
      </c>
    </row>
    <row r="34" spans="1:77" x14ac:dyDescent="0.55000000000000004">
      <c r="A34" s="12">
        <v>21</v>
      </c>
      <c r="B34" s="13" t="s">
        <v>149</v>
      </c>
      <c r="C34" s="14" t="s">
        <v>150</v>
      </c>
      <c r="D34" s="13" t="s">
        <v>151</v>
      </c>
      <c r="E34" s="13" t="s">
        <v>152</v>
      </c>
      <c r="F34" s="16">
        <v>38879</v>
      </c>
      <c r="G34" s="13" t="s">
        <v>153</v>
      </c>
      <c r="H34" s="13" t="s">
        <v>59</v>
      </c>
      <c r="I34" s="13"/>
      <c r="J34" s="162">
        <v>10</v>
      </c>
      <c r="K34" s="156">
        <f>IF(J34&gt;=10,4,0)</f>
        <v>4</v>
      </c>
      <c r="L34" s="17" t="s">
        <v>2</v>
      </c>
      <c r="M34" s="69">
        <v>1</v>
      </c>
      <c r="N34" s="161">
        <v>10</v>
      </c>
      <c r="O34" s="22">
        <f t="shared" si="0"/>
        <v>5</v>
      </c>
      <c r="P34" s="17" t="s">
        <v>2</v>
      </c>
      <c r="Q34" s="142">
        <v>1</v>
      </c>
      <c r="R34" s="28">
        <v>12.63</v>
      </c>
      <c r="S34" s="22">
        <f t="shared" si="9"/>
        <v>3</v>
      </c>
      <c r="T34" s="17" t="s">
        <v>2</v>
      </c>
      <c r="U34" s="17">
        <v>1</v>
      </c>
      <c r="V34" s="28">
        <v>13.554</v>
      </c>
      <c r="W34" s="156">
        <f t="shared" si="1"/>
        <v>4</v>
      </c>
      <c r="X34" s="17" t="s">
        <v>2</v>
      </c>
      <c r="Y34" s="17">
        <v>1</v>
      </c>
      <c r="Z34" s="158">
        <v>11.658000000000001</v>
      </c>
      <c r="AA34" s="22">
        <f t="shared" si="2"/>
        <v>5</v>
      </c>
      <c r="AB34" s="20" t="s">
        <v>2</v>
      </c>
      <c r="AC34" s="19">
        <v>1</v>
      </c>
      <c r="AD34" s="21">
        <v>10</v>
      </c>
      <c r="AE34" s="22">
        <f t="shared" si="3"/>
        <v>6</v>
      </c>
      <c r="AF34" s="17" t="s">
        <v>2</v>
      </c>
      <c r="AG34" s="17">
        <v>1</v>
      </c>
      <c r="AH34" s="23">
        <v>11.124000000000001</v>
      </c>
      <c r="AI34" s="22">
        <f t="shared" si="4"/>
        <v>3</v>
      </c>
      <c r="AJ34" s="17" t="s">
        <v>2</v>
      </c>
      <c r="AK34" s="24">
        <v>1</v>
      </c>
      <c r="AL34" s="25">
        <f t="shared" si="10"/>
        <v>11.1256</v>
      </c>
      <c r="AM34" s="26">
        <f t="shared" si="11"/>
        <v>30</v>
      </c>
      <c r="AN34" s="27" t="str">
        <f t="shared" si="12"/>
        <v>Admis</v>
      </c>
      <c r="AO34" s="17" t="s">
        <v>2</v>
      </c>
      <c r="AP34" s="17">
        <v>2</v>
      </c>
      <c r="AQ34" s="28">
        <v>11.32</v>
      </c>
      <c r="AR34" s="29">
        <f t="shared" si="21"/>
        <v>6</v>
      </c>
      <c r="AS34" s="30" t="s">
        <v>2</v>
      </c>
      <c r="AT34" s="31">
        <v>1</v>
      </c>
      <c r="AU34" s="28">
        <v>10</v>
      </c>
      <c r="AV34" s="32">
        <f t="shared" si="22"/>
        <v>6</v>
      </c>
      <c r="AW34" s="30" t="s">
        <v>2</v>
      </c>
      <c r="AX34" s="33">
        <v>2</v>
      </c>
      <c r="AY34" s="28">
        <v>12.16</v>
      </c>
      <c r="AZ34" s="22">
        <f>IF(AY34&gt;=10,4,0)</f>
        <v>4</v>
      </c>
      <c r="BA34" s="17" t="s">
        <v>2</v>
      </c>
      <c r="BB34" s="24">
        <v>2</v>
      </c>
      <c r="BC34" s="23">
        <v>13.393666666666666</v>
      </c>
      <c r="BD34" s="22">
        <f t="shared" si="5"/>
        <v>6</v>
      </c>
      <c r="BE34" s="17" t="s">
        <v>2</v>
      </c>
      <c r="BF34" s="24">
        <v>1</v>
      </c>
      <c r="BG34" s="21">
        <v>11.79</v>
      </c>
      <c r="BH34" s="22">
        <f t="shared" si="6"/>
        <v>4</v>
      </c>
      <c r="BI34" s="17" t="s">
        <v>2</v>
      </c>
      <c r="BJ34" s="24">
        <v>1</v>
      </c>
      <c r="BK34" s="21">
        <v>15.74</v>
      </c>
      <c r="BL34" s="22">
        <f t="shared" si="7"/>
        <v>2</v>
      </c>
      <c r="BM34" s="17" t="s">
        <v>2</v>
      </c>
      <c r="BN34" s="24">
        <v>1</v>
      </c>
      <c r="BO34" s="23">
        <v>14</v>
      </c>
      <c r="BP34" s="22">
        <f t="shared" si="8"/>
        <v>2</v>
      </c>
      <c r="BQ34" s="17" t="s">
        <v>2</v>
      </c>
      <c r="BR34" s="24">
        <v>1</v>
      </c>
      <c r="BS34" s="25">
        <f t="shared" si="20"/>
        <v>12.118733333333333</v>
      </c>
      <c r="BT34" s="24">
        <f t="shared" si="15"/>
        <v>30</v>
      </c>
      <c r="BU34" s="27" t="str">
        <f t="shared" si="16"/>
        <v>Admis</v>
      </c>
      <c r="BV34" s="17" t="s">
        <v>2</v>
      </c>
      <c r="BW34" s="38">
        <v>2</v>
      </c>
      <c r="BX34" s="38">
        <f t="shared" si="17"/>
        <v>60</v>
      </c>
      <c r="BY34" s="27" t="str">
        <f t="shared" si="18"/>
        <v>Admis</v>
      </c>
    </row>
    <row r="35" spans="1:77" x14ac:dyDescent="0.55000000000000004">
      <c r="A35" s="12">
        <v>22</v>
      </c>
      <c r="B35" s="43" t="s">
        <v>154</v>
      </c>
      <c r="C35" s="27" t="s">
        <v>155</v>
      </c>
      <c r="D35" s="13" t="s">
        <v>156</v>
      </c>
      <c r="E35" s="13" t="s">
        <v>157</v>
      </c>
      <c r="F35" s="16">
        <v>36657</v>
      </c>
      <c r="G35" s="43" t="s">
        <v>158</v>
      </c>
      <c r="H35" s="13" t="s">
        <v>52</v>
      </c>
      <c r="I35" s="13" t="s">
        <v>72</v>
      </c>
      <c r="J35" s="162">
        <v>12</v>
      </c>
      <c r="K35" s="156">
        <f>IF(J35&gt;=10,4,0)</f>
        <v>4</v>
      </c>
      <c r="L35" s="17" t="s">
        <v>2</v>
      </c>
      <c r="M35" s="69">
        <v>1</v>
      </c>
      <c r="N35" s="157">
        <v>11.001999999999999</v>
      </c>
      <c r="O35" s="22">
        <f t="shared" si="0"/>
        <v>5</v>
      </c>
      <c r="P35" s="17" t="s">
        <v>2</v>
      </c>
      <c r="Q35" s="142">
        <v>2</v>
      </c>
      <c r="R35" s="28">
        <v>13.94</v>
      </c>
      <c r="S35" s="22">
        <f t="shared" si="9"/>
        <v>3</v>
      </c>
      <c r="T35" s="17" t="s">
        <v>2</v>
      </c>
      <c r="U35" s="17">
        <v>2</v>
      </c>
      <c r="V35" s="28">
        <v>15.600000000000001</v>
      </c>
      <c r="W35" s="156">
        <f t="shared" si="1"/>
        <v>4</v>
      </c>
      <c r="X35" s="17" t="s">
        <v>2</v>
      </c>
      <c r="Y35" s="17">
        <v>2</v>
      </c>
      <c r="Z35" s="158">
        <v>11.252000000000001</v>
      </c>
      <c r="AA35" s="22">
        <f t="shared" si="2"/>
        <v>5</v>
      </c>
      <c r="AB35" s="20" t="s">
        <v>2</v>
      </c>
      <c r="AC35" s="20">
        <v>2</v>
      </c>
      <c r="AD35" s="21">
        <v>11.02</v>
      </c>
      <c r="AE35" s="22">
        <f t="shared" si="3"/>
        <v>6</v>
      </c>
      <c r="AF35" s="17" t="s">
        <v>2</v>
      </c>
      <c r="AG35" s="17">
        <v>1</v>
      </c>
      <c r="AH35" s="23">
        <v>11.712000000000002</v>
      </c>
      <c r="AI35" s="22">
        <f t="shared" si="4"/>
        <v>3</v>
      </c>
      <c r="AJ35" s="17" t="s">
        <v>2</v>
      </c>
      <c r="AK35" s="24">
        <v>2</v>
      </c>
      <c r="AL35" s="25">
        <f t="shared" si="10"/>
        <v>12.158200000000001</v>
      </c>
      <c r="AM35" s="26">
        <f t="shared" si="11"/>
        <v>30</v>
      </c>
      <c r="AN35" s="27" t="str">
        <f t="shared" si="12"/>
        <v>Admis</v>
      </c>
      <c r="AO35" s="17" t="s">
        <v>2</v>
      </c>
      <c r="AP35" s="17">
        <v>2</v>
      </c>
      <c r="AQ35" s="28">
        <v>10.125</v>
      </c>
      <c r="AR35" s="29">
        <f t="shared" si="21"/>
        <v>6</v>
      </c>
      <c r="AS35" s="30" t="s">
        <v>2</v>
      </c>
      <c r="AT35" s="31">
        <v>2</v>
      </c>
      <c r="AU35" s="28">
        <v>13.600000000000001</v>
      </c>
      <c r="AV35" s="32">
        <f t="shared" si="22"/>
        <v>6</v>
      </c>
      <c r="AW35" s="30" t="s">
        <v>2</v>
      </c>
      <c r="AX35" s="33">
        <v>2</v>
      </c>
      <c r="AY35" s="28">
        <v>14.83</v>
      </c>
      <c r="AZ35" s="22">
        <f>IF(AY35&gt;=10,4,0)</f>
        <v>4</v>
      </c>
      <c r="BA35" s="17" t="s">
        <v>2</v>
      </c>
      <c r="BB35" s="24">
        <v>2</v>
      </c>
      <c r="BC35" s="23">
        <v>10</v>
      </c>
      <c r="BD35" s="22">
        <f t="shared" si="5"/>
        <v>6</v>
      </c>
      <c r="BE35" s="17" t="s">
        <v>2</v>
      </c>
      <c r="BF35" s="24">
        <v>1</v>
      </c>
      <c r="BG35" s="34">
        <v>11.01</v>
      </c>
      <c r="BH35" s="35">
        <f t="shared" si="6"/>
        <v>4</v>
      </c>
      <c r="BI35" s="36" t="s">
        <v>2</v>
      </c>
      <c r="BJ35" s="37">
        <v>2</v>
      </c>
      <c r="BK35" s="21">
        <v>10</v>
      </c>
      <c r="BL35" s="22">
        <f t="shared" si="7"/>
        <v>2</v>
      </c>
      <c r="BM35" s="17" t="s">
        <v>2</v>
      </c>
      <c r="BN35" s="24">
        <v>2</v>
      </c>
      <c r="BO35" s="23">
        <v>13</v>
      </c>
      <c r="BP35" s="22">
        <f t="shared" si="8"/>
        <v>2</v>
      </c>
      <c r="BQ35" s="17" t="s">
        <v>2</v>
      </c>
      <c r="BR35" s="24">
        <v>1</v>
      </c>
      <c r="BS35" s="25">
        <f t="shared" si="20"/>
        <v>11.723666666666668</v>
      </c>
      <c r="BT35" s="24">
        <f t="shared" si="15"/>
        <v>30</v>
      </c>
      <c r="BU35" s="27" t="str">
        <f t="shared" si="16"/>
        <v>Admis</v>
      </c>
      <c r="BV35" s="17" t="s">
        <v>2</v>
      </c>
      <c r="BW35" s="38">
        <v>2</v>
      </c>
      <c r="BX35" s="38">
        <f t="shared" si="17"/>
        <v>60</v>
      </c>
      <c r="BY35" s="27" t="str">
        <f t="shared" si="18"/>
        <v>Admis</v>
      </c>
    </row>
    <row r="36" spans="1:77" x14ac:dyDescent="0.55000000000000004">
      <c r="A36" s="39">
        <v>23</v>
      </c>
      <c r="B36" s="42" t="s">
        <v>159</v>
      </c>
      <c r="C36" s="53" t="s">
        <v>160</v>
      </c>
      <c r="D36" s="42" t="s">
        <v>161</v>
      </c>
      <c r="E36" s="42" t="s">
        <v>162</v>
      </c>
      <c r="F36" s="66">
        <v>35675</v>
      </c>
      <c r="G36" s="13" t="s">
        <v>163</v>
      </c>
      <c r="H36" s="13" t="s">
        <v>52</v>
      </c>
      <c r="I36" s="13" t="s">
        <v>164</v>
      </c>
      <c r="J36" s="164"/>
      <c r="K36" s="156">
        <f>IF(J36&gt;=10,4,0)</f>
        <v>0</v>
      </c>
      <c r="L36" s="17"/>
      <c r="M36" s="69"/>
      <c r="N36" s="25"/>
      <c r="O36" s="22">
        <f t="shared" si="0"/>
        <v>0</v>
      </c>
      <c r="P36" s="17"/>
      <c r="Q36" s="142"/>
      <c r="R36" s="164"/>
      <c r="S36" s="22">
        <f t="shared" si="9"/>
        <v>0</v>
      </c>
      <c r="T36" s="17"/>
      <c r="U36" s="17"/>
      <c r="V36" s="190"/>
      <c r="W36" s="156">
        <f t="shared" si="1"/>
        <v>0</v>
      </c>
      <c r="X36" s="17"/>
      <c r="Y36" s="17"/>
      <c r="Z36" s="165"/>
      <c r="AA36" s="22">
        <f t="shared" si="2"/>
        <v>0</v>
      </c>
      <c r="AB36" s="20"/>
      <c r="AC36" s="15"/>
      <c r="AD36" s="50"/>
      <c r="AE36" s="22">
        <f t="shared" si="3"/>
        <v>0</v>
      </c>
      <c r="AF36" s="17"/>
      <c r="AG36" s="17"/>
      <c r="AH36" s="48"/>
      <c r="AI36" s="22">
        <f t="shared" si="4"/>
        <v>0</v>
      </c>
      <c r="AJ36" s="17"/>
      <c r="AK36" s="24"/>
      <c r="AL36" s="25">
        <f t="shared" si="10"/>
        <v>0</v>
      </c>
      <c r="AM36" s="26">
        <f t="shared" si="11"/>
        <v>0</v>
      </c>
      <c r="AN36" s="27" t="str">
        <f t="shared" si="12"/>
        <v>Ajourné</v>
      </c>
      <c r="AO36" s="17" t="s">
        <v>2</v>
      </c>
      <c r="AP36" s="17">
        <v>2</v>
      </c>
      <c r="AQ36" s="61"/>
      <c r="AR36" s="29">
        <f t="shared" si="21"/>
        <v>0</v>
      </c>
      <c r="AS36" s="30"/>
      <c r="AT36" s="31"/>
      <c r="AU36" s="46"/>
      <c r="AV36" s="32">
        <f t="shared" si="22"/>
        <v>0</v>
      </c>
      <c r="AW36" s="30"/>
      <c r="AX36" s="33"/>
      <c r="AY36" s="50"/>
      <c r="AZ36" s="22">
        <f t="shared" ref="AZ36" si="25">IF(AY36&gt;=10,4,0)</f>
        <v>0</v>
      </c>
      <c r="BA36" s="17"/>
      <c r="BB36" s="24"/>
      <c r="BC36" s="48"/>
      <c r="BD36" s="22">
        <f t="shared" si="5"/>
        <v>0</v>
      </c>
      <c r="BE36" s="17"/>
      <c r="BF36" s="24"/>
      <c r="BG36" s="64"/>
      <c r="BH36" s="35">
        <f t="shared" si="6"/>
        <v>0</v>
      </c>
      <c r="BI36" s="36"/>
      <c r="BJ36" s="37"/>
      <c r="BK36" s="50"/>
      <c r="BL36" s="22">
        <f t="shared" si="7"/>
        <v>0</v>
      </c>
      <c r="BM36" s="17"/>
      <c r="BN36" s="24"/>
      <c r="BO36" s="48"/>
      <c r="BP36" s="22">
        <f t="shared" si="8"/>
        <v>0</v>
      </c>
      <c r="BQ36" s="17"/>
      <c r="BR36" s="24"/>
      <c r="BS36" s="25">
        <f t="shared" si="20"/>
        <v>0</v>
      </c>
      <c r="BT36" s="24">
        <f t="shared" si="15"/>
        <v>0</v>
      </c>
      <c r="BU36" s="27" t="str">
        <f t="shared" si="16"/>
        <v>Ajourné</v>
      </c>
      <c r="BV36" s="17" t="s">
        <v>2</v>
      </c>
      <c r="BW36" s="38">
        <v>2</v>
      </c>
      <c r="BX36" s="38">
        <f t="shared" si="17"/>
        <v>0</v>
      </c>
      <c r="BY36" s="27" t="str">
        <f t="shared" si="18"/>
        <v>Ajourné</v>
      </c>
    </row>
    <row r="37" spans="1:77" x14ac:dyDescent="0.55000000000000004">
      <c r="A37" s="12">
        <v>24</v>
      </c>
      <c r="B37" s="13" t="s">
        <v>165</v>
      </c>
      <c r="C37" s="14" t="s">
        <v>166</v>
      </c>
      <c r="D37" s="13" t="s">
        <v>167</v>
      </c>
      <c r="E37" s="13" t="s">
        <v>168</v>
      </c>
      <c r="F37" s="16">
        <v>38539</v>
      </c>
      <c r="G37" s="13" t="s">
        <v>169</v>
      </c>
      <c r="H37" s="13" t="s">
        <v>59</v>
      </c>
      <c r="I37" s="13"/>
      <c r="J37" s="159">
        <v>17</v>
      </c>
      <c r="K37" s="156">
        <v>4</v>
      </c>
      <c r="L37" s="17" t="s">
        <v>2</v>
      </c>
      <c r="M37" s="69">
        <v>2</v>
      </c>
      <c r="N37" s="45">
        <v>10</v>
      </c>
      <c r="O37" s="22">
        <f t="shared" si="0"/>
        <v>5</v>
      </c>
      <c r="P37" s="17" t="s">
        <v>2</v>
      </c>
      <c r="Q37" s="17">
        <v>1</v>
      </c>
      <c r="R37" s="45">
        <v>12.63</v>
      </c>
      <c r="S37" s="22">
        <f t="shared" si="9"/>
        <v>3</v>
      </c>
      <c r="T37" s="17" t="s">
        <v>2</v>
      </c>
      <c r="U37" s="17">
        <v>1</v>
      </c>
      <c r="V37" s="45">
        <v>10.486000000000001</v>
      </c>
      <c r="W37" s="239">
        <f t="shared" si="1"/>
        <v>4</v>
      </c>
      <c r="X37" s="17" t="s">
        <v>2</v>
      </c>
      <c r="Y37" s="17">
        <v>1</v>
      </c>
      <c r="Z37" s="14">
        <v>11.362</v>
      </c>
      <c r="AA37" s="22">
        <f t="shared" si="2"/>
        <v>5</v>
      </c>
      <c r="AB37" s="20" t="s">
        <v>2</v>
      </c>
      <c r="AC37" s="20">
        <v>1</v>
      </c>
      <c r="AD37" s="21">
        <v>10.52</v>
      </c>
      <c r="AE37" s="22">
        <f t="shared" si="3"/>
        <v>6</v>
      </c>
      <c r="AF37" s="17" t="s">
        <v>2</v>
      </c>
      <c r="AG37" s="17">
        <v>1</v>
      </c>
      <c r="AH37" s="23">
        <v>12.152000000000001</v>
      </c>
      <c r="AI37" s="22">
        <f t="shared" si="4"/>
        <v>3</v>
      </c>
      <c r="AJ37" s="17" t="s">
        <v>2</v>
      </c>
      <c r="AK37" s="24">
        <v>2</v>
      </c>
      <c r="AL37" s="21">
        <f t="shared" si="10"/>
        <v>11.807333333333334</v>
      </c>
      <c r="AM37" s="24">
        <f t="shared" si="11"/>
        <v>30</v>
      </c>
      <c r="AN37" s="27" t="str">
        <f t="shared" si="12"/>
        <v>Admis</v>
      </c>
      <c r="AO37" s="17" t="s">
        <v>2</v>
      </c>
      <c r="AP37" s="17">
        <v>2</v>
      </c>
      <c r="AQ37" s="45">
        <v>12.263000000000002</v>
      </c>
      <c r="AR37" s="22">
        <f t="shared" si="21"/>
        <v>6</v>
      </c>
      <c r="AS37" s="17" t="s">
        <v>2</v>
      </c>
      <c r="AT37" s="24">
        <v>1</v>
      </c>
      <c r="AU37" s="45">
        <v>11.492000000000001</v>
      </c>
      <c r="AV37" s="232">
        <f t="shared" si="22"/>
        <v>6</v>
      </c>
      <c r="AW37" s="17" t="s">
        <v>2</v>
      </c>
      <c r="AX37" s="17">
        <v>1</v>
      </c>
      <c r="AY37" s="57">
        <v>10.33</v>
      </c>
      <c r="AZ37" s="22">
        <f>IF(AY37&gt;=10,4,0)</f>
        <v>4</v>
      </c>
      <c r="BA37" s="17" t="s">
        <v>2</v>
      </c>
      <c r="BB37" s="24">
        <v>1</v>
      </c>
      <c r="BC37" s="23">
        <v>10.648333333333333</v>
      </c>
      <c r="BD37" s="22">
        <f t="shared" si="5"/>
        <v>6</v>
      </c>
      <c r="BE37" s="17" t="s">
        <v>2</v>
      </c>
      <c r="BF37" s="24">
        <v>1</v>
      </c>
      <c r="BG37" s="21">
        <v>12.56</v>
      </c>
      <c r="BH37" s="22">
        <f t="shared" si="6"/>
        <v>4</v>
      </c>
      <c r="BI37" s="17" t="s">
        <v>2</v>
      </c>
      <c r="BJ37" s="24">
        <v>1</v>
      </c>
      <c r="BK37" s="21">
        <v>11.91</v>
      </c>
      <c r="BL37" s="22">
        <f t="shared" si="7"/>
        <v>2</v>
      </c>
      <c r="BM37" s="17" t="s">
        <v>2</v>
      </c>
      <c r="BN37" s="24">
        <v>1</v>
      </c>
      <c r="BO37" s="23">
        <v>15</v>
      </c>
      <c r="BP37" s="22">
        <f t="shared" si="8"/>
        <v>2</v>
      </c>
      <c r="BQ37" s="17" t="s">
        <v>2</v>
      </c>
      <c r="BR37" s="24">
        <v>1</v>
      </c>
      <c r="BS37" s="21">
        <f t="shared" si="20"/>
        <v>11.726666666666667</v>
      </c>
      <c r="BT37" s="24">
        <f t="shared" si="15"/>
        <v>30</v>
      </c>
      <c r="BU37" s="27" t="str">
        <f t="shared" si="16"/>
        <v>Admis</v>
      </c>
      <c r="BV37" s="17" t="s">
        <v>2</v>
      </c>
      <c r="BW37" s="38">
        <v>2</v>
      </c>
      <c r="BX37" s="38">
        <f t="shared" si="17"/>
        <v>60</v>
      </c>
      <c r="BY37" s="27" t="str">
        <f t="shared" si="18"/>
        <v>Admis</v>
      </c>
    </row>
    <row r="38" spans="1:77" x14ac:dyDescent="0.55000000000000004">
      <c r="A38" s="52">
        <v>25</v>
      </c>
      <c r="B38" s="42" t="s">
        <v>170</v>
      </c>
      <c r="C38" s="60" t="s">
        <v>171</v>
      </c>
      <c r="D38" s="42" t="s">
        <v>172</v>
      </c>
      <c r="E38" s="42" t="s">
        <v>173</v>
      </c>
      <c r="F38" s="66">
        <v>32137</v>
      </c>
      <c r="G38" s="13" t="s">
        <v>174</v>
      </c>
      <c r="H38" s="13" t="s">
        <v>52</v>
      </c>
      <c r="I38" s="13" t="s">
        <v>72</v>
      </c>
      <c r="J38" s="159">
        <v>14.5</v>
      </c>
      <c r="K38" s="156">
        <v>4</v>
      </c>
      <c r="L38" s="17" t="s">
        <v>2</v>
      </c>
      <c r="M38" s="69">
        <v>2</v>
      </c>
      <c r="N38" s="50">
        <v>10.92</v>
      </c>
      <c r="O38" s="22">
        <f t="shared" si="0"/>
        <v>5</v>
      </c>
      <c r="P38" s="17" t="s">
        <v>60</v>
      </c>
      <c r="Q38" s="17">
        <v>2</v>
      </c>
      <c r="R38" s="47">
        <v>10</v>
      </c>
      <c r="S38" s="22">
        <f t="shared" si="9"/>
        <v>3</v>
      </c>
      <c r="T38" s="17" t="s">
        <v>61</v>
      </c>
      <c r="U38" s="17">
        <v>1</v>
      </c>
      <c r="V38" s="45">
        <v>8.2693333333333321</v>
      </c>
      <c r="W38" s="239">
        <f t="shared" si="1"/>
        <v>0</v>
      </c>
      <c r="X38" s="17" t="s">
        <v>2</v>
      </c>
      <c r="Y38" s="17">
        <v>2</v>
      </c>
      <c r="Z38" s="47">
        <v>10</v>
      </c>
      <c r="AA38" s="22">
        <f t="shared" si="2"/>
        <v>5</v>
      </c>
      <c r="AB38" s="20" t="s">
        <v>60</v>
      </c>
      <c r="AC38" s="44">
        <v>2</v>
      </c>
      <c r="AD38" s="50">
        <v>10</v>
      </c>
      <c r="AE38" s="22">
        <f t="shared" si="3"/>
        <v>6</v>
      </c>
      <c r="AF38" s="17" t="s">
        <v>61</v>
      </c>
      <c r="AG38" s="17">
        <v>2</v>
      </c>
      <c r="AH38" s="48">
        <v>10.69</v>
      </c>
      <c r="AI38" s="22">
        <f t="shared" si="4"/>
        <v>3</v>
      </c>
      <c r="AJ38" s="17" t="s">
        <v>61</v>
      </c>
      <c r="AK38" s="24">
        <v>1</v>
      </c>
      <c r="AL38" s="21">
        <f t="shared" si="10"/>
        <v>10.591577777777777</v>
      </c>
      <c r="AM38" s="24">
        <f t="shared" si="11"/>
        <v>26</v>
      </c>
      <c r="AN38" s="27" t="str">
        <f t="shared" si="12"/>
        <v>Ajourné</v>
      </c>
      <c r="AO38" s="17" t="s">
        <v>2</v>
      </c>
      <c r="AP38" s="17">
        <v>1</v>
      </c>
      <c r="AQ38" s="50">
        <v>10</v>
      </c>
      <c r="AR38" s="22">
        <f t="shared" si="21"/>
        <v>6</v>
      </c>
      <c r="AS38" s="17" t="s">
        <v>61</v>
      </c>
      <c r="AT38" s="24">
        <v>1</v>
      </c>
      <c r="AU38" s="47">
        <v>10</v>
      </c>
      <c r="AV38" s="232">
        <f t="shared" si="22"/>
        <v>6</v>
      </c>
      <c r="AW38" s="17" t="s">
        <v>61</v>
      </c>
      <c r="AX38" s="17">
        <v>2</v>
      </c>
      <c r="AY38" s="45">
        <v>11.5</v>
      </c>
      <c r="AZ38" s="22">
        <f>IF(AY38&gt;=10,4,0)</f>
        <v>4</v>
      </c>
      <c r="BA38" s="17" t="s">
        <v>2</v>
      </c>
      <c r="BB38" s="24">
        <v>2</v>
      </c>
      <c r="BC38" s="48">
        <v>10</v>
      </c>
      <c r="BD38" s="22">
        <f t="shared" si="5"/>
        <v>6</v>
      </c>
      <c r="BE38" s="17" t="s">
        <v>60</v>
      </c>
      <c r="BF38" s="24">
        <v>2</v>
      </c>
      <c r="BG38" s="64">
        <v>10</v>
      </c>
      <c r="BH38" s="35">
        <f t="shared" si="6"/>
        <v>4</v>
      </c>
      <c r="BI38" s="36" t="s">
        <v>61</v>
      </c>
      <c r="BJ38" s="37">
        <v>1</v>
      </c>
      <c r="BK38" s="50">
        <v>10.96</v>
      </c>
      <c r="BL38" s="22">
        <f t="shared" si="7"/>
        <v>2</v>
      </c>
      <c r="BM38" s="17" t="s">
        <v>60</v>
      </c>
      <c r="BN38" s="24">
        <v>2</v>
      </c>
      <c r="BO38" s="48">
        <v>10</v>
      </c>
      <c r="BP38" s="22">
        <f t="shared" si="8"/>
        <v>2</v>
      </c>
      <c r="BQ38" s="17" t="s">
        <v>60</v>
      </c>
      <c r="BR38" s="24">
        <v>2</v>
      </c>
      <c r="BS38" s="21">
        <f t="shared" si="20"/>
        <v>10.264000000000001</v>
      </c>
      <c r="BT38" s="24">
        <f t="shared" si="15"/>
        <v>30</v>
      </c>
      <c r="BU38" s="27" t="str">
        <f t="shared" si="16"/>
        <v>Admis</v>
      </c>
      <c r="BV38" s="17" t="s">
        <v>2</v>
      </c>
      <c r="BW38" s="38">
        <v>2</v>
      </c>
      <c r="BX38" s="38">
        <f t="shared" si="17"/>
        <v>56</v>
      </c>
      <c r="BY38" s="27" t="str">
        <f t="shared" si="18"/>
        <v>Autorisé</v>
      </c>
    </row>
    <row r="39" spans="1:77" x14ac:dyDescent="0.55000000000000004">
      <c r="A39" s="39">
        <v>26</v>
      </c>
      <c r="B39" s="42" t="s">
        <v>175</v>
      </c>
      <c r="C39" s="60" t="s">
        <v>176</v>
      </c>
      <c r="D39" s="42" t="s">
        <v>177</v>
      </c>
      <c r="E39" s="13" t="s">
        <v>178</v>
      </c>
      <c r="F39" s="16">
        <v>36830</v>
      </c>
      <c r="G39" s="13" t="s">
        <v>179</v>
      </c>
      <c r="H39" s="13" t="s">
        <v>59</v>
      </c>
      <c r="I39" s="13" t="s">
        <v>72</v>
      </c>
      <c r="J39" s="160">
        <v>10</v>
      </c>
      <c r="K39" s="156">
        <f>IF(J39&gt;=10,4,0)</f>
        <v>4</v>
      </c>
      <c r="L39" s="17" t="s">
        <v>61</v>
      </c>
      <c r="M39" s="69">
        <v>2</v>
      </c>
      <c r="N39" s="123">
        <v>10.88</v>
      </c>
      <c r="O39" s="22">
        <f t="shared" si="0"/>
        <v>5</v>
      </c>
      <c r="P39" s="17" t="s">
        <v>60</v>
      </c>
      <c r="Q39" s="142">
        <v>2</v>
      </c>
      <c r="R39" s="160">
        <v>13.86</v>
      </c>
      <c r="S39" s="22">
        <f t="shared" si="9"/>
        <v>3</v>
      </c>
      <c r="T39" s="17" t="s">
        <v>60</v>
      </c>
      <c r="U39" s="17">
        <v>2</v>
      </c>
      <c r="V39" s="189">
        <v>11.08</v>
      </c>
      <c r="W39" s="156">
        <f t="shared" si="1"/>
        <v>4</v>
      </c>
      <c r="X39" s="17" t="s">
        <v>60</v>
      </c>
      <c r="Y39" s="17">
        <v>2</v>
      </c>
      <c r="Z39" s="165">
        <v>11.19</v>
      </c>
      <c r="AA39" s="22">
        <f t="shared" si="2"/>
        <v>5</v>
      </c>
      <c r="AB39" s="20" t="s">
        <v>60</v>
      </c>
      <c r="AC39" s="15">
        <v>2</v>
      </c>
      <c r="AD39" s="50">
        <v>11.42</v>
      </c>
      <c r="AE39" s="22">
        <f t="shared" si="3"/>
        <v>6</v>
      </c>
      <c r="AF39" s="17" t="s">
        <v>60</v>
      </c>
      <c r="AG39" s="17">
        <v>2</v>
      </c>
      <c r="AH39" s="48">
        <v>10.11</v>
      </c>
      <c r="AI39" s="22">
        <f t="shared" si="4"/>
        <v>3</v>
      </c>
      <c r="AJ39" s="17" t="s">
        <v>60</v>
      </c>
      <c r="AK39" s="24">
        <v>2</v>
      </c>
      <c r="AL39" s="123">
        <f t="shared" si="10"/>
        <v>11.169999999999998</v>
      </c>
      <c r="AM39" s="67">
        <f t="shared" si="11"/>
        <v>30</v>
      </c>
      <c r="AN39" s="27" t="str">
        <f t="shared" si="12"/>
        <v>Admis</v>
      </c>
      <c r="AO39" s="17" t="s">
        <v>2</v>
      </c>
      <c r="AP39" s="17">
        <v>2</v>
      </c>
      <c r="AQ39" s="46">
        <v>6.8609999999999989</v>
      </c>
      <c r="AR39" s="29">
        <f t="shared" si="21"/>
        <v>0</v>
      </c>
      <c r="AS39" s="30" t="s">
        <v>2</v>
      </c>
      <c r="AT39" s="30">
        <v>2</v>
      </c>
      <c r="AU39" s="46">
        <v>12.51</v>
      </c>
      <c r="AV39" s="32">
        <f t="shared" si="22"/>
        <v>6</v>
      </c>
      <c r="AW39" s="30" t="s">
        <v>61</v>
      </c>
      <c r="AX39" s="33">
        <v>2</v>
      </c>
      <c r="AY39" s="50">
        <v>12.66</v>
      </c>
      <c r="AZ39" s="22">
        <f>IF(AY39&gt;=10,4,0)</f>
        <v>4</v>
      </c>
      <c r="BA39" s="17" t="s">
        <v>60</v>
      </c>
      <c r="BB39" s="24">
        <v>2</v>
      </c>
      <c r="BC39" s="48">
        <v>10.18</v>
      </c>
      <c r="BD39" s="22">
        <f t="shared" si="5"/>
        <v>6</v>
      </c>
      <c r="BE39" s="17" t="s">
        <v>60</v>
      </c>
      <c r="BF39" s="24">
        <v>2</v>
      </c>
      <c r="BG39" s="64">
        <v>10</v>
      </c>
      <c r="BH39" s="35">
        <f t="shared" si="6"/>
        <v>4</v>
      </c>
      <c r="BI39" s="36" t="s">
        <v>61</v>
      </c>
      <c r="BJ39" s="37">
        <v>1</v>
      </c>
      <c r="BK39" s="50">
        <v>7.62</v>
      </c>
      <c r="BL39" s="22">
        <f t="shared" si="7"/>
        <v>0</v>
      </c>
      <c r="BM39" s="17" t="s">
        <v>2</v>
      </c>
      <c r="BN39" s="24">
        <v>2</v>
      </c>
      <c r="BO39" s="48">
        <v>13</v>
      </c>
      <c r="BP39" s="22">
        <f t="shared" si="8"/>
        <v>2</v>
      </c>
      <c r="BQ39" s="17" t="s">
        <v>60</v>
      </c>
      <c r="BR39" s="24">
        <v>2</v>
      </c>
      <c r="BS39" s="123">
        <f t="shared" si="20"/>
        <v>10.306199999999999</v>
      </c>
      <c r="BT39" s="24">
        <f t="shared" si="15"/>
        <v>22</v>
      </c>
      <c r="BU39" s="27" t="str">
        <f t="shared" si="16"/>
        <v>Ajourné</v>
      </c>
      <c r="BV39" s="17" t="s">
        <v>2</v>
      </c>
      <c r="BW39" s="38">
        <v>2</v>
      </c>
      <c r="BX39" s="38">
        <f t="shared" si="17"/>
        <v>52</v>
      </c>
      <c r="BY39" s="27" t="str">
        <f t="shared" si="18"/>
        <v>Autorisé</v>
      </c>
    </row>
    <row r="40" spans="1:77" x14ac:dyDescent="0.55000000000000004">
      <c r="A40" s="12">
        <v>27</v>
      </c>
      <c r="B40" s="13" t="s">
        <v>180</v>
      </c>
      <c r="C40" s="14" t="s">
        <v>181</v>
      </c>
      <c r="D40" s="13" t="s">
        <v>182</v>
      </c>
      <c r="E40" s="13" t="s">
        <v>183</v>
      </c>
      <c r="F40" s="16">
        <v>35831</v>
      </c>
      <c r="G40" s="13" t="s">
        <v>184</v>
      </c>
      <c r="H40" s="13" t="s">
        <v>52</v>
      </c>
      <c r="I40" s="13"/>
      <c r="J40" s="159">
        <v>12.5</v>
      </c>
      <c r="K40" s="156">
        <v>4</v>
      </c>
      <c r="L40" s="17" t="s">
        <v>2</v>
      </c>
      <c r="M40" s="69">
        <v>2</v>
      </c>
      <c r="N40" s="57">
        <v>10.791999999999998</v>
      </c>
      <c r="O40" s="22">
        <f t="shared" si="0"/>
        <v>5</v>
      </c>
      <c r="P40" s="17" t="s">
        <v>2</v>
      </c>
      <c r="Q40" s="17">
        <v>2</v>
      </c>
      <c r="R40" s="45">
        <v>11.57</v>
      </c>
      <c r="S40" s="22">
        <f t="shared" si="9"/>
        <v>3</v>
      </c>
      <c r="T40" s="17" t="s">
        <v>2</v>
      </c>
      <c r="U40" s="17">
        <v>1</v>
      </c>
      <c r="V40" s="45">
        <v>12.076666666666668</v>
      </c>
      <c r="W40" s="239">
        <f t="shared" si="1"/>
        <v>4</v>
      </c>
      <c r="X40" s="17" t="s">
        <v>2</v>
      </c>
      <c r="Y40" s="17">
        <v>2</v>
      </c>
      <c r="Z40" s="14">
        <v>8.7620000000000005</v>
      </c>
      <c r="AA40" s="22">
        <f t="shared" si="2"/>
        <v>0</v>
      </c>
      <c r="AB40" s="20" t="s">
        <v>2</v>
      </c>
      <c r="AC40" s="20">
        <v>2</v>
      </c>
      <c r="AD40" s="21">
        <v>7.72</v>
      </c>
      <c r="AE40" s="22">
        <f t="shared" si="3"/>
        <v>0</v>
      </c>
      <c r="AF40" s="17" t="s">
        <v>2</v>
      </c>
      <c r="AG40" s="17">
        <v>2</v>
      </c>
      <c r="AH40" s="23">
        <v>10.416666333333332</v>
      </c>
      <c r="AI40" s="22">
        <f t="shared" si="4"/>
        <v>3</v>
      </c>
      <c r="AJ40" s="17" t="s">
        <v>2</v>
      </c>
      <c r="AK40" s="24">
        <v>2</v>
      </c>
      <c r="AL40" s="21">
        <f t="shared" si="10"/>
        <v>10.278555522222224</v>
      </c>
      <c r="AM40" s="24">
        <f t="shared" si="11"/>
        <v>19</v>
      </c>
      <c r="AN40" s="27" t="str">
        <f t="shared" si="12"/>
        <v>Ajourné</v>
      </c>
      <c r="AO40" s="17" t="s">
        <v>2</v>
      </c>
      <c r="AP40" s="17">
        <v>1</v>
      </c>
      <c r="AQ40" s="45">
        <v>10</v>
      </c>
      <c r="AR40" s="22">
        <f t="shared" si="21"/>
        <v>6</v>
      </c>
      <c r="AS40" s="17" t="s">
        <v>2</v>
      </c>
      <c r="AT40" s="24">
        <v>2</v>
      </c>
      <c r="AU40" s="45">
        <v>11.64</v>
      </c>
      <c r="AV40" s="232">
        <f t="shared" si="22"/>
        <v>6</v>
      </c>
      <c r="AW40" s="17" t="s">
        <v>2</v>
      </c>
      <c r="AX40" s="233">
        <v>2</v>
      </c>
      <c r="AY40" s="45">
        <v>13.16</v>
      </c>
      <c r="AZ40" s="22">
        <f t="shared" ref="AZ40:AZ49" si="26">IF(AY40&gt;=10,4,0)</f>
        <v>4</v>
      </c>
      <c r="BA40" s="17" t="s">
        <v>2</v>
      </c>
      <c r="BB40" s="24">
        <v>2</v>
      </c>
      <c r="BC40" s="23">
        <v>10</v>
      </c>
      <c r="BD40" s="22">
        <f t="shared" si="5"/>
        <v>6</v>
      </c>
      <c r="BE40" s="17" t="s">
        <v>2</v>
      </c>
      <c r="BF40" s="24">
        <v>2</v>
      </c>
      <c r="BG40" s="21">
        <v>11.06</v>
      </c>
      <c r="BH40" s="22">
        <f t="shared" si="6"/>
        <v>4</v>
      </c>
      <c r="BI40" s="17" t="s">
        <v>2</v>
      </c>
      <c r="BJ40" s="24">
        <v>1</v>
      </c>
      <c r="BK40" s="21">
        <v>5.63</v>
      </c>
      <c r="BL40" s="22">
        <f t="shared" si="7"/>
        <v>0</v>
      </c>
      <c r="BM40" s="17" t="s">
        <v>2</v>
      </c>
      <c r="BN40" s="24">
        <v>2</v>
      </c>
      <c r="BO40" s="23">
        <v>14</v>
      </c>
      <c r="BP40" s="22">
        <f t="shared" si="8"/>
        <v>2</v>
      </c>
      <c r="BQ40" s="17" t="s">
        <v>2</v>
      </c>
      <c r="BR40" s="24">
        <v>1</v>
      </c>
      <c r="BS40" s="21">
        <f t="shared" si="20"/>
        <v>10.866000000000001</v>
      </c>
      <c r="BT40" s="24">
        <f t="shared" si="15"/>
        <v>28</v>
      </c>
      <c r="BU40" s="27" t="str">
        <f t="shared" si="16"/>
        <v>Ajourné</v>
      </c>
      <c r="BV40" s="17" t="s">
        <v>2</v>
      </c>
      <c r="BW40" s="38">
        <v>1</v>
      </c>
      <c r="BX40" s="38">
        <f t="shared" si="17"/>
        <v>47</v>
      </c>
      <c r="BY40" s="27" t="str">
        <f t="shared" si="18"/>
        <v>Ajourné</v>
      </c>
    </row>
    <row r="41" spans="1:77" x14ac:dyDescent="0.55000000000000004">
      <c r="A41" s="12">
        <v>28</v>
      </c>
      <c r="B41" s="13" t="s">
        <v>185</v>
      </c>
      <c r="C41" s="14" t="s">
        <v>186</v>
      </c>
      <c r="D41" s="13" t="s">
        <v>187</v>
      </c>
      <c r="E41" s="13" t="s">
        <v>188</v>
      </c>
      <c r="F41" s="16">
        <v>37342</v>
      </c>
      <c r="G41" s="13" t="s">
        <v>189</v>
      </c>
      <c r="H41" s="13" t="s">
        <v>52</v>
      </c>
      <c r="I41" s="13"/>
      <c r="J41" s="162">
        <v>10</v>
      </c>
      <c r="K41" s="156">
        <f>IF(J41&gt;=10,4,0)</f>
        <v>4</v>
      </c>
      <c r="L41" s="17" t="s">
        <v>2</v>
      </c>
      <c r="M41" s="69">
        <v>1</v>
      </c>
      <c r="N41" s="157">
        <v>11.47</v>
      </c>
      <c r="O41" s="22">
        <f t="shared" si="0"/>
        <v>5</v>
      </c>
      <c r="P41" s="17" t="s">
        <v>2</v>
      </c>
      <c r="Q41" s="142">
        <v>2</v>
      </c>
      <c r="R41" s="28">
        <v>12.1</v>
      </c>
      <c r="S41" s="22">
        <f t="shared" si="9"/>
        <v>3</v>
      </c>
      <c r="T41" s="17" t="s">
        <v>2</v>
      </c>
      <c r="U41" s="17">
        <v>1</v>
      </c>
      <c r="V41" s="28">
        <v>15.059999999999999</v>
      </c>
      <c r="W41" s="156">
        <f t="shared" si="1"/>
        <v>4</v>
      </c>
      <c r="X41" s="17" t="s">
        <v>2</v>
      </c>
      <c r="Y41" s="17">
        <v>2</v>
      </c>
      <c r="Z41" s="158">
        <v>12.405999999999999</v>
      </c>
      <c r="AA41" s="22">
        <f t="shared" si="2"/>
        <v>5</v>
      </c>
      <c r="AB41" s="20" t="s">
        <v>2</v>
      </c>
      <c r="AC41" s="20">
        <v>2</v>
      </c>
      <c r="AD41" s="21">
        <v>10</v>
      </c>
      <c r="AE41" s="22">
        <f t="shared" si="3"/>
        <v>6</v>
      </c>
      <c r="AF41" s="17" t="s">
        <v>2</v>
      </c>
      <c r="AG41" s="17">
        <v>2</v>
      </c>
      <c r="AH41" s="23">
        <v>12.836</v>
      </c>
      <c r="AI41" s="22">
        <f t="shared" si="4"/>
        <v>3</v>
      </c>
      <c r="AJ41" s="17" t="s">
        <v>2</v>
      </c>
      <c r="AK41" s="24">
        <v>2</v>
      </c>
      <c r="AL41" s="25">
        <f t="shared" si="10"/>
        <v>11.814266666666665</v>
      </c>
      <c r="AM41" s="26">
        <f t="shared" si="11"/>
        <v>30</v>
      </c>
      <c r="AN41" s="27" t="str">
        <f t="shared" si="12"/>
        <v>Admis</v>
      </c>
      <c r="AO41" s="17" t="s">
        <v>2</v>
      </c>
      <c r="AP41" s="17">
        <v>2</v>
      </c>
      <c r="AQ41" s="28">
        <v>11.405000000000001</v>
      </c>
      <c r="AR41" s="29">
        <f t="shared" si="21"/>
        <v>6</v>
      </c>
      <c r="AS41" s="30" t="s">
        <v>2</v>
      </c>
      <c r="AT41" s="31">
        <v>1</v>
      </c>
      <c r="AU41" s="28">
        <v>11.538</v>
      </c>
      <c r="AV41" s="32">
        <f t="shared" si="22"/>
        <v>6</v>
      </c>
      <c r="AW41" s="30" t="s">
        <v>2</v>
      </c>
      <c r="AX41" s="33">
        <v>1</v>
      </c>
      <c r="AY41" s="28">
        <v>12.33</v>
      </c>
      <c r="AZ41" s="22">
        <f t="shared" si="26"/>
        <v>4</v>
      </c>
      <c r="BA41" s="17" t="s">
        <v>2</v>
      </c>
      <c r="BB41" s="24">
        <v>2</v>
      </c>
      <c r="BC41" s="23">
        <v>10.314</v>
      </c>
      <c r="BD41" s="22">
        <f t="shared" si="5"/>
        <v>6</v>
      </c>
      <c r="BE41" s="17" t="s">
        <v>2</v>
      </c>
      <c r="BF41" s="24">
        <v>2</v>
      </c>
      <c r="BG41" s="21">
        <v>11.9</v>
      </c>
      <c r="BH41" s="22">
        <f t="shared" si="6"/>
        <v>4</v>
      </c>
      <c r="BI41" s="17" t="s">
        <v>2</v>
      </c>
      <c r="BJ41" s="24">
        <v>1</v>
      </c>
      <c r="BK41" s="21">
        <v>11.8</v>
      </c>
      <c r="BL41" s="22">
        <f t="shared" si="7"/>
        <v>2</v>
      </c>
      <c r="BM41" s="17" t="s">
        <v>2</v>
      </c>
      <c r="BN41" s="24">
        <v>1</v>
      </c>
      <c r="BO41" s="23">
        <v>15</v>
      </c>
      <c r="BP41" s="22">
        <f t="shared" si="8"/>
        <v>2</v>
      </c>
      <c r="BQ41" s="17" t="s">
        <v>2</v>
      </c>
      <c r="BR41" s="24">
        <v>1</v>
      </c>
      <c r="BS41" s="25">
        <f t="shared" si="20"/>
        <v>11.668733333333336</v>
      </c>
      <c r="BT41" s="24">
        <f t="shared" si="15"/>
        <v>30</v>
      </c>
      <c r="BU41" s="27" t="str">
        <f t="shared" si="16"/>
        <v>Admis</v>
      </c>
      <c r="BV41" s="17" t="s">
        <v>2</v>
      </c>
      <c r="BW41" s="38">
        <v>2</v>
      </c>
      <c r="BX41" s="38">
        <f t="shared" si="17"/>
        <v>60</v>
      </c>
      <c r="BY41" s="27" t="str">
        <f t="shared" si="18"/>
        <v>Admis</v>
      </c>
    </row>
    <row r="42" spans="1:77" x14ac:dyDescent="0.55000000000000004">
      <c r="A42" s="20">
        <v>29</v>
      </c>
      <c r="B42" s="13" t="s">
        <v>190</v>
      </c>
      <c r="C42" s="14" t="s">
        <v>191</v>
      </c>
      <c r="D42" s="13" t="s">
        <v>192</v>
      </c>
      <c r="E42" s="13" t="s">
        <v>193</v>
      </c>
      <c r="F42" s="16">
        <v>37371</v>
      </c>
      <c r="G42" s="13" t="s">
        <v>71</v>
      </c>
      <c r="H42" s="13" t="s">
        <v>52</v>
      </c>
      <c r="I42" s="13" t="s">
        <v>72</v>
      </c>
      <c r="J42" s="159">
        <v>10</v>
      </c>
      <c r="K42" s="156">
        <v>4</v>
      </c>
      <c r="L42" s="17" t="s">
        <v>2</v>
      </c>
      <c r="M42" s="69">
        <v>2</v>
      </c>
      <c r="N42" s="57">
        <v>10</v>
      </c>
      <c r="O42" s="22">
        <f t="shared" si="0"/>
        <v>5</v>
      </c>
      <c r="P42" s="17" t="s">
        <v>2</v>
      </c>
      <c r="Q42" s="17">
        <v>2</v>
      </c>
      <c r="R42" s="45">
        <v>13.94</v>
      </c>
      <c r="S42" s="22">
        <f t="shared" si="9"/>
        <v>3</v>
      </c>
      <c r="T42" s="17" t="s">
        <v>2</v>
      </c>
      <c r="U42" s="17">
        <v>2</v>
      </c>
      <c r="V42" s="45">
        <v>11.789333333333332</v>
      </c>
      <c r="W42" s="239">
        <f t="shared" si="1"/>
        <v>4</v>
      </c>
      <c r="X42" s="17" t="s">
        <v>2</v>
      </c>
      <c r="Y42" s="17">
        <v>2</v>
      </c>
      <c r="Z42" s="14">
        <v>4.1500000000000004</v>
      </c>
      <c r="AA42" s="22">
        <f t="shared" si="2"/>
        <v>0</v>
      </c>
      <c r="AB42" s="20" t="s">
        <v>2</v>
      </c>
      <c r="AC42" s="20">
        <v>2</v>
      </c>
      <c r="AD42" s="21">
        <v>10</v>
      </c>
      <c r="AE42" s="22">
        <f t="shared" si="3"/>
        <v>6</v>
      </c>
      <c r="AF42" s="17" t="s">
        <v>2</v>
      </c>
      <c r="AG42" s="17">
        <v>2</v>
      </c>
      <c r="AH42" s="23">
        <v>11.323333333333332</v>
      </c>
      <c r="AI42" s="22">
        <f t="shared" si="4"/>
        <v>3</v>
      </c>
      <c r="AJ42" s="17" t="s">
        <v>2</v>
      </c>
      <c r="AK42" s="24">
        <v>2</v>
      </c>
      <c r="AL42" s="21">
        <f t="shared" si="10"/>
        <v>9.7899111111111097</v>
      </c>
      <c r="AM42" s="24">
        <f t="shared" si="11"/>
        <v>25</v>
      </c>
      <c r="AN42" s="27" t="str">
        <f t="shared" si="12"/>
        <v>Ajourné</v>
      </c>
      <c r="AO42" s="17" t="s">
        <v>2</v>
      </c>
      <c r="AP42" s="17">
        <v>2</v>
      </c>
      <c r="AQ42" s="45">
        <v>10.61</v>
      </c>
      <c r="AR42" s="22">
        <f t="shared" si="21"/>
        <v>6</v>
      </c>
      <c r="AS42" s="17" t="s">
        <v>2</v>
      </c>
      <c r="AT42" s="24">
        <v>2</v>
      </c>
      <c r="AU42" s="45">
        <v>8.8000000000000007</v>
      </c>
      <c r="AV42" s="232">
        <f t="shared" si="22"/>
        <v>0</v>
      </c>
      <c r="AW42" s="17" t="s">
        <v>2</v>
      </c>
      <c r="AX42" s="233">
        <v>2</v>
      </c>
      <c r="AY42" s="45">
        <v>10.5</v>
      </c>
      <c r="AZ42" s="22">
        <f t="shared" si="26"/>
        <v>4</v>
      </c>
      <c r="BA42" s="17" t="s">
        <v>2</v>
      </c>
      <c r="BB42" s="24">
        <v>2</v>
      </c>
      <c r="BC42" s="23">
        <v>10</v>
      </c>
      <c r="BD42" s="22">
        <f t="shared" si="5"/>
        <v>6</v>
      </c>
      <c r="BE42" s="17" t="s">
        <v>2</v>
      </c>
      <c r="BF42" s="24">
        <v>2</v>
      </c>
      <c r="BG42" s="34">
        <v>8.61</v>
      </c>
      <c r="BH42" s="35">
        <f t="shared" si="6"/>
        <v>0</v>
      </c>
      <c r="BI42" s="36" t="s">
        <v>2</v>
      </c>
      <c r="BJ42" s="37">
        <v>2</v>
      </c>
      <c r="BK42" s="21">
        <v>10.37</v>
      </c>
      <c r="BL42" s="22">
        <f t="shared" si="7"/>
        <v>2</v>
      </c>
      <c r="BM42" s="17" t="s">
        <v>2</v>
      </c>
      <c r="BN42" s="24">
        <v>2</v>
      </c>
      <c r="BO42" s="23">
        <v>16</v>
      </c>
      <c r="BP42" s="22">
        <f t="shared" si="8"/>
        <v>2</v>
      </c>
      <c r="BQ42" s="17" t="s">
        <v>2</v>
      </c>
      <c r="BR42" s="24">
        <v>1</v>
      </c>
      <c r="BS42" s="21">
        <f t="shared" si="20"/>
        <v>10.187999999999999</v>
      </c>
      <c r="BT42" s="24">
        <f t="shared" si="15"/>
        <v>20</v>
      </c>
      <c r="BU42" s="27" t="str">
        <f t="shared" si="16"/>
        <v>Ajourné</v>
      </c>
      <c r="BV42" s="17" t="s">
        <v>2</v>
      </c>
      <c r="BW42" s="38">
        <v>2</v>
      </c>
      <c r="BX42" s="38">
        <f t="shared" si="17"/>
        <v>45</v>
      </c>
      <c r="BY42" s="27" t="str">
        <f t="shared" si="18"/>
        <v>Ajourné</v>
      </c>
    </row>
    <row r="43" spans="1:77" x14ac:dyDescent="0.55000000000000004">
      <c r="A43" s="12">
        <v>30</v>
      </c>
      <c r="B43" s="13" t="s">
        <v>194</v>
      </c>
      <c r="C43" s="14" t="s">
        <v>195</v>
      </c>
      <c r="D43" s="13" t="s">
        <v>196</v>
      </c>
      <c r="E43" s="13" t="s">
        <v>197</v>
      </c>
      <c r="F43" s="16">
        <v>36264</v>
      </c>
      <c r="G43" s="13" t="s">
        <v>198</v>
      </c>
      <c r="H43" s="13" t="s">
        <v>52</v>
      </c>
      <c r="I43" s="13" t="s">
        <v>72</v>
      </c>
      <c r="J43" s="162">
        <v>12</v>
      </c>
      <c r="K43" s="156">
        <f>IF(J43&gt;=10,4,0)</f>
        <v>4</v>
      </c>
      <c r="L43" s="17" t="s">
        <v>2</v>
      </c>
      <c r="M43" s="69">
        <v>1</v>
      </c>
      <c r="N43" s="161">
        <v>11.042</v>
      </c>
      <c r="O43" s="22">
        <f t="shared" si="0"/>
        <v>5</v>
      </c>
      <c r="P43" s="17" t="s">
        <v>2</v>
      </c>
      <c r="Q43" s="142">
        <v>1</v>
      </c>
      <c r="R43" s="28">
        <v>13.94</v>
      </c>
      <c r="S43" s="22">
        <f t="shared" si="9"/>
        <v>3</v>
      </c>
      <c r="T43" s="17" t="s">
        <v>2</v>
      </c>
      <c r="U43" s="17">
        <v>2</v>
      </c>
      <c r="V43" s="28">
        <v>12.024000000000001</v>
      </c>
      <c r="W43" s="156">
        <f t="shared" si="1"/>
        <v>4</v>
      </c>
      <c r="X43" s="17" t="s">
        <v>2</v>
      </c>
      <c r="Y43" s="17">
        <v>1</v>
      </c>
      <c r="Z43" s="158">
        <v>10.661999999999999</v>
      </c>
      <c r="AA43" s="22">
        <f t="shared" si="2"/>
        <v>5</v>
      </c>
      <c r="AB43" s="20" t="s">
        <v>2</v>
      </c>
      <c r="AC43" s="19">
        <v>1</v>
      </c>
      <c r="AD43" s="21">
        <v>12.61</v>
      </c>
      <c r="AE43" s="22">
        <f t="shared" si="3"/>
        <v>6</v>
      </c>
      <c r="AF43" s="17" t="s">
        <v>2</v>
      </c>
      <c r="AG43" s="17">
        <v>1</v>
      </c>
      <c r="AH43" s="23">
        <v>11.741999666666667</v>
      </c>
      <c r="AI43" s="22">
        <f t="shared" si="4"/>
        <v>3</v>
      </c>
      <c r="AJ43" s="17" t="s">
        <v>2</v>
      </c>
      <c r="AK43" s="24">
        <v>2</v>
      </c>
      <c r="AL43" s="25">
        <f t="shared" si="10"/>
        <v>11.9107333</v>
      </c>
      <c r="AM43" s="26">
        <f t="shared" si="11"/>
        <v>30</v>
      </c>
      <c r="AN43" s="27" t="str">
        <f t="shared" si="12"/>
        <v>Admis</v>
      </c>
      <c r="AO43" s="17" t="s">
        <v>2</v>
      </c>
      <c r="AP43" s="17">
        <v>2</v>
      </c>
      <c r="AQ43" s="28">
        <v>11.513000000000002</v>
      </c>
      <c r="AR43" s="29">
        <f t="shared" si="21"/>
        <v>6</v>
      </c>
      <c r="AS43" s="30" t="s">
        <v>2</v>
      </c>
      <c r="AT43" s="31">
        <v>1</v>
      </c>
      <c r="AU43" s="28">
        <v>11.280000000000001</v>
      </c>
      <c r="AV43" s="32">
        <f t="shared" si="22"/>
        <v>6</v>
      </c>
      <c r="AW43" s="30" t="s">
        <v>2</v>
      </c>
      <c r="AX43" s="33">
        <v>2</v>
      </c>
      <c r="AY43" s="28">
        <v>13.83</v>
      </c>
      <c r="AZ43" s="22">
        <f t="shared" si="26"/>
        <v>4</v>
      </c>
      <c r="BA43" s="17" t="s">
        <v>2</v>
      </c>
      <c r="BB43" s="24">
        <v>2</v>
      </c>
      <c r="BC43" s="23">
        <v>10.999333333333333</v>
      </c>
      <c r="BD43" s="22">
        <f t="shared" si="5"/>
        <v>6</v>
      </c>
      <c r="BE43" s="17" t="s">
        <v>2</v>
      </c>
      <c r="BF43" s="24">
        <v>1</v>
      </c>
      <c r="BG43" s="21">
        <v>12.3</v>
      </c>
      <c r="BH43" s="22">
        <f t="shared" si="6"/>
        <v>4</v>
      </c>
      <c r="BI43" s="17" t="s">
        <v>2</v>
      </c>
      <c r="BJ43" s="24">
        <v>1</v>
      </c>
      <c r="BK43" s="21">
        <v>10.050000000000001</v>
      </c>
      <c r="BL43" s="22">
        <f t="shared" si="7"/>
        <v>2</v>
      </c>
      <c r="BM43" s="17" t="s">
        <v>2</v>
      </c>
      <c r="BN43" s="24">
        <v>1</v>
      </c>
      <c r="BO43" s="23">
        <v>14</v>
      </c>
      <c r="BP43" s="22">
        <f t="shared" si="8"/>
        <v>2</v>
      </c>
      <c r="BQ43" s="17" t="s">
        <v>2</v>
      </c>
      <c r="BR43" s="24">
        <v>1</v>
      </c>
      <c r="BS43" s="25">
        <f t="shared" si="20"/>
        <v>11.845800000000001</v>
      </c>
      <c r="BT43" s="24">
        <f t="shared" si="15"/>
        <v>30</v>
      </c>
      <c r="BU43" s="27" t="str">
        <f t="shared" si="16"/>
        <v>Admis</v>
      </c>
      <c r="BV43" s="17" t="s">
        <v>2</v>
      </c>
      <c r="BW43" s="38">
        <v>2</v>
      </c>
      <c r="BX43" s="38">
        <f t="shared" si="17"/>
        <v>60</v>
      </c>
      <c r="BY43" s="27" t="str">
        <f t="shared" si="18"/>
        <v>Admis</v>
      </c>
    </row>
    <row r="44" spans="1:77" x14ac:dyDescent="0.55000000000000004">
      <c r="A44" s="52">
        <v>31</v>
      </c>
      <c r="B44" s="42" t="s">
        <v>199</v>
      </c>
      <c r="C44" s="60" t="s">
        <v>200</v>
      </c>
      <c r="D44" s="42" t="s">
        <v>201</v>
      </c>
      <c r="E44" s="13" t="s">
        <v>202</v>
      </c>
      <c r="F44" s="16">
        <v>32834</v>
      </c>
      <c r="G44" s="13" t="s">
        <v>203</v>
      </c>
      <c r="H44" s="13" t="s">
        <v>52</v>
      </c>
      <c r="I44" s="13"/>
      <c r="J44" s="160">
        <v>10.35</v>
      </c>
      <c r="K44" s="156">
        <f>IF(J44&gt;=10,4,0)</f>
        <v>4</v>
      </c>
      <c r="L44" s="17" t="s">
        <v>60</v>
      </c>
      <c r="M44" s="69">
        <v>2</v>
      </c>
      <c r="N44" s="123">
        <v>10.4</v>
      </c>
      <c r="O44" s="22">
        <f t="shared" si="0"/>
        <v>5</v>
      </c>
      <c r="P44" s="17" t="s">
        <v>60</v>
      </c>
      <c r="Q44" s="142">
        <v>2</v>
      </c>
      <c r="R44" s="160">
        <v>11.66</v>
      </c>
      <c r="S44" s="22">
        <f t="shared" si="9"/>
        <v>3</v>
      </c>
      <c r="T44" s="17" t="s">
        <v>60</v>
      </c>
      <c r="U44" s="17">
        <v>2</v>
      </c>
      <c r="V44" s="189">
        <v>10</v>
      </c>
      <c r="W44" s="156">
        <f t="shared" si="1"/>
        <v>4</v>
      </c>
      <c r="X44" s="17" t="s">
        <v>61</v>
      </c>
      <c r="Y44" s="17">
        <v>2</v>
      </c>
      <c r="Z44" s="165">
        <v>10.66</v>
      </c>
      <c r="AA44" s="22">
        <f t="shared" si="2"/>
        <v>5</v>
      </c>
      <c r="AB44" s="20" t="s">
        <v>60</v>
      </c>
      <c r="AC44" s="15">
        <v>2</v>
      </c>
      <c r="AD44" s="50">
        <v>10</v>
      </c>
      <c r="AE44" s="22">
        <f t="shared" si="3"/>
        <v>6</v>
      </c>
      <c r="AF44" s="17" t="s">
        <v>2</v>
      </c>
      <c r="AG44" s="17">
        <v>2</v>
      </c>
      <c r="AH44" s="48">
        <v>14.04</v>
      </c>
      <c r="AI44" s="22">
        <f t="shared" si="4"/>
        <v>3</v>
      </c>
      <c r="AJ44" s="17" t="s">
        <v>60</v>
      </c>
      <c r="AK44" s="24">
        <v>2</v>
      </c>
      <c r="AL44" s="123">
        <f t="shared" si="10"/>
        <v>10.793333333333333</v>
      </c>
      <c r="AM44" s="26">
        <f t="shared" si="11"/>
        <v>30</v>
      </c>
      <c r="AN44" s="27" t="str">
        <f t="shared" si="12"/>
        <v>Admis</v>
      </c>
      <c r="AO44" s="17" t="s">
        <v>2</v>
      </c>
      <c r="AP44" s="17"/>
      <c r="AQ44" s="61">
        <v>10.38</v>
      </c>
      <c r="AR44" s="29">
        <f t="shared" si="21"/>
        <v>6</v>
      </c>
      <c r="AS44" s="30" t="s">
        <v>60</v>
      </c>
      <c r="AT44" s="31">
        <v>2</v>
      </c>
      <c r="AU44" s="46">
        <v>11.45</v>
      </c>
      <c r="AV44" s="32">
        <f t="shared" si="22"/>
        <v>6</v>
      </c>
      <c r="AW44" s="30" t="s">
        <v>61</v>
      </c>
      <c r="AX44" s="33">
        <v>2</v>
      </c>
      <c r="AY44" s="181">
        <v>10.16</v>
      </c>
      <c r="AZ44" s="22">
        <f t="shared" si="26"/>
        <v>4</v>
      </c>
      <c r="BA44" s="17" t="s">
        <v>2</v>
      </c>
      <c r="BB44" s="24">
        <v>1</v>
      </c>
      <c r="BC44" s="48">
        <v>11.46</v>
      </c>
      <c r="BD44" s="22">
        <f t="shared" si="5"/>
        <v>6</v>
      </c>
      <c r="BE44" s="17" t="s">
        <v>60</v>
      </c>
      <c r="BF44" s="24">
        <v>2</v>
      </c>
      <c r="BG44" s="64">
        <v>10.46</v>
      </c>
      <c r="BH44" s="35">
        <f t="shared" si="6"/>
        <v>4</v>
      </c>
      <c r="BI44" s="36" t="s">
        <v>2</v>
      </c>
      <c r="BJ44" s="37">
        <v>2</v>
      </c>
      <c r="BK44" s="50">
        <v>12.92</v>
      </c>
      <c r="BL44" s="22">
        <f t="shared" si="7"/>
        <v>2</v>
      </c>
      <c r="BM44" s="17" t="s">
        <v>60</v>
      </c>
      <c r="BN44" s="24">
        <v>2</v>
      </c>
      <c r="BO44" s="48">
        <v>12</v>
      </c>
      <c r="BP44" s="22">
        <f t="shared" si="8"/>
        <v>2</v>
      </c>
      <c r="BQ44" s="17" t="s">
        <v>60</v>
      </c>
      <c r="BR44" s="24">
        <v>2</v>
      </c>
      <c r="BS44" s="123">
        <f t="shared" si="20"/>
        <v>11.068666666666667</v>
      </c>
      <c r="BT44" s="24">
        <f t="shared" si="15"/>
        <v>30</v>
      </c>
      <c r="BU44" s="27" t="str">
        <f t="shared" si="16"/>
        <v>Admis</v>
      </c>
      <c r="BV44" s="17" t="s">
        <v>2</v>
      </c>
      <c r="BW44" s="38">
        <v>2</v>
      </c>
      <c r="BX44" s="38">
        <f t="shared" si="17"/>
        <v>60</v>
      </c>
      <c r="BY44" s="27" t="str">
        <f t="shared" si="18"/>
        <v>Admis</v>
      </c>
    </row>
    <row r="45" spans="1:77" x14ac:dyDescent="0.55000000000000004">
      <c r="A45" s="20">
        <v>32</v>
      </c>
      <c r="B45" s="13" t="s">
        <v>204</v>
      </c>
      <c r="C45" s="14" t="s">
        <v>205</v>
      </c>
      <c r="D45" s="13" t="s">
        <v>206</v>
      </c>
      <c r="E45" s="13" t="s">
        <v>207</v>
      </c>
      <c r="F45" s="16">
        <v>37629</v>
      </c>
      <c r="G45" s="13" t="s">
        <v>208</v>
      </c>
      <c r="H45" s="13" t="s">
        <v>52</v>
      </c>
      <c r="I45" s="13"/>
      <c r="J45" s="159">
        <v>15.5</v>
      </c>
      <c r="K45" s="156">
        <v>4</v>
      </c>
      <c r="L45" s="17" t="s">
        <v>2</v>
      </c>
      <c r="M45" s="69">
        <v>2</v>
      </c>
      <c r="N45" s="57">
        <v>11.649999999999999</v>
      </c>
      <c r="O45" s="22">
        <f t="shared" si="0"/>
        <v>5</v>
      </c>
      <c r="P45" s="17" t="s">
        <v>2</v>
      </c>
      <c r="Q45" s="17">
        <v>2</v>
      </c>
      <c r="R45" s="45">
        <v>13.42</v>
      </c>
      <c r="S45" s="22">
        <f t="shared" si="9"/>
        <v>3</v>
      </c>
      <c r="T45" s="17" t="s">
        <v>2</v>
      </c>
      <c r="U45" s="17">
        <v>2</v>
      </c>
      <c r="V45" s="45">
        <v>12</v>
      </c>
      <c r="W45" s="239">
        <f t="shared" si="1"/>
        <v>4</v>
      </c>
      <c r="X45" s="17" t="s">
        <v>2</v>
      </c>
      <c r="Y45" s="17">
        <v>1</v>
      </c>
      <c r="Z45" s="14">
        <v>10</v>
      </c>
      <c r="AA45" s="22">
        <f t="shared" si="2"/>
        <v>5</v>
      </c>
      <c r="AB45" s="20" t="s">
        <v>2</v>
      </c>
      <c r="AC45" s="20">
        <v>1</v>
      </c>
      <c r="AD45" s="45">
        <v>10.86</v>
      </c>
      <c r="AE45" s="22">
        <f t="shared" si="3"/>
        <v>6</v>
      </c>
      <c r="AF45" s="17" t="s">
        <v>2</v>
      </c>
      <c r="AG45" s="17">
        <v>1</v>
      </c>
      <c r="AH45" s="23">
        <v>12.292666666666667</v>
      </c>
      <c r="AI45" s="22">
        <f t="shared" si="4"/>
        <v>3</v>
      </c>
      <c r="AJ45" s="17" t="s">
        <v>2</v>
      </c>
      <c r="AK45" s="24">
        <v>1</v>
      </c>
      <c r="AL45" s="21">
        <f t="shared" si="10"/>
        <v>12.018266666666666</v>
      </c>
      <c r="AM45" s="24">
        <f t="shared" si="11"/>
        <v>30</v>
      </c>
      <c r="AN45" s="27" t="str">
        <f t="shared" si="12"/>
        <v>Admis</v>
      </c>
      <c r="AO45" s="17" t="s">
        <v>2</v>
      </c>
      <c r="AP45" s="27"/>
      <c r="AQ45" s="45">
        <v>10.905000000000001</v>
      </c>
      <c r="AR45" s="22">
        <f t="shared" si="21"/>
        <v>6</v>
      </c>
      <c r="AS45" s="17" t="s">
        <v>2</v>
      </c>
      <c r="AT45" s="24">
        <v>1</v>
      </c>
      <c r="AU45" s="45">
        <v>10.64</v>
      </c>
      <c r="AV45" s="232">
        <f t="shared" si="22"/>
        <v>6</v>
      </c>
      <c r="AW45" s="17" t="s">
        <v>2</v>
      </c>
      <c r="AX45" s="233">
        <v>2</v>
      </c>
      <c r="AY45" s="57">
        <v>10</v>
      </c>
      <c r="AZ45" s="22">
        <f t="shared" si="26"/>
        <v>4</v>
      </c>
      <c r="BA45" s="17" t="s">
        <v>2</v>
      </c>
      <c r="BB45" s="17">
        <v>1</v>
      </c>
      <c r="BC45" s="23">
        <v>10.799333333333331</v>
      </c>
      <c r="BD45" s="22">
        <f t="shared" si="5"/>
        <v>6</v>
      </c>
      <c r="BE45" s="17" t="s">
        <v>2</v>
      </c>
      <c r="BF45" s="24">
        <v>1</v>
      </c>
      <c r="BG45" s="45">
        <v>10</v>
      </c>
      <c r="BH45" s="22">
        <f t="shared" si="6"/>
        <v>4</v>
      </c>
      <c r="BI45" s="17" t="s">
        <v>2</v>
      </c>
      <c r="BJ45" s="24">
        <v>1</v>
      </c>
      <c r="BK45" s="21">
        <v>13.75</v>
      </c>
      <c r="BL45" s="22">
        <f t="shared" si="7"/>
        <v>2</v>
      </c>
      <c r="BM45" s="17" t="s">
        <v>2</v>
      </c>
      <c r="BN45" s="24">
        <v>2</v>
      </c>
      <c r="BO45" s="23">
        <v>15</v>
      </c>
      <c r="BP45" s="22">
        <f t="shared" si="8"/>
        <v>2</v>
      </c>
      <c r="BQ45" s="17" t="s">
        <v>2</v>
      </c>
      <c r="BR45" s="24">
        <v>1</v>
      </c>
      <c r="BS45" s="21">
        <f t="shared" si="20"/>
        <v>11.052200000000001</v>
      </c>
      <c r="BT45" s="24">
        <f t="shared" si="15"/>
        <v>30</v>
      </c>
      <c r="BU45" s="27" t="str">
        <f t="shared" si="16"/>
        <v>Admis</v>
      </c>
      <c r="BV45" s="17" t="s">
        <v>2</v>
      </c>
      <c r="BW45" s="27"/>
      <c r="BX45" s="38">
        <f t="shared" si="17"/>
        <v>60</v>
      </c>
      <c r="BY45" s="27" t="str">
        <f t="shared" si="18"/>
        <v>Admis</v>
      </c>
    </row>
    <row r="46" spans="1:77" x14ac:dyDescent="0.55000000000000004">
      <c r="A46" s="12">
        <v>33</v>
      </c>
      <c r="B46" s="13" t="s">
        <v>209</v>
      </c>
      <c r="C46" s="14" t="s">
        <v>210</v>
      </c>
      <c r="D46" s="13" t="s">
        <v>211</v>
      </c>
      <c r="E46" s="13" t="s">
        <v>212</v>
      </c>
      <c r="F46" s="16">
        <v>37334</v>
      </c>
      <c r="G46" s="13" t="s">
        <v>198</v>
      </c>
      <c r="H46" s="13" t="s">
        <v>52</v>
      </c>
      <c r="I46" s="13" t="s">
        <v>72</v>
      </c>
      <c r="J46" s="159">
        <v>15.5</v>
      </c>
      <c r="K46" s="156">
        <v>4</v>
      </c>
      <c r="L46" s="17" t="s">
        <v>2</v>
      </c>
      <c r="M46" s="69">
        <v>2</v>
      </c>
      <c r="N46" s="45">
        <v>10.48</v>
      </c>
      <c r="O46" s="22">
        <f t="shared" si="0"/>
        <v>5</v>
      </c>
      <c r="P46" s="17" t="s">
        <v>2</v>
      </c>
      <c r="Q46" s="17">
        <v>1</v>
      </c>
      <c r="R46" s="45">
        <v>12.1</v>
      </c>
      <c r="S46" s="22">
        <f t="shared" si="9"/>
        <v>3</v>
      </c>
      <c r="T46" s="17" t="s">
        <v>2</v>
      </c>
      <c r="U46" s="17">
        <v>1</v>
      </c>
      <c r="V46" s="45">
        <v>10.8</v>
      </c>
      <c r="W46" s="239">
        <f t="shared" si="1"/>
        <v>4</v>
      </c>
      <c r="X46" s="17" t="s">
        <v>2</v>
      </c>
      <c r="Y46" s="17">
        <v>1</v>
      </c>
      <c r="Z46" s="14">
        <v>10</v>
      </c>
      <c r="AA46" s="22">
        <f t="shared" si="2"/>
        <v>5</v>
      </c>
      <c r="AB46" s="20" t="s">
        <v>2</v>
      </c>
      <c r="AC46" s="20">
        <v>1</v>
      </c>
      <c r="AD46" s="21">
        <v>10.07</v>
      </c>
      <c r="AE46" s="22">
        <f t="shared" si="3"/>
        <v>6</v>
      </c>
      <c r="AF46" s="17" t="s">
        <v>2</v>
      </c>
      <c r="AG46" s="17">
        <v>1</v>
      </c>
      <c r="AH46" s="23">
        <v>11.093333333333334</v>
      </c>
      <c r="AI46" s="22">
        <f t="shared" si="4"/>
        <v>3</v>
      </c>
      <c r="AJ46" s="17" t="s">
        <v>2</v>
      </c>
      <c r="AK46" s="24">
        <v>1</v>
      </c>
      <c r="AL46" s="21">
        <f t="shared" si="10"/>
        <v>11.253333333333334</v>
      </c>
      <c r="AM46" s="24">
        <f t="shared" si="11"/>
        <v>30</v>
      </c>
      <c r="AN46" s="27" t="str">
        <f t="shared" si="12"/>
        <v>Admis</v>
      </c>
      <c r="AO46" s="17" t="s">
        <v>2</v>
      </c>
      <c r="AP46" s="17"/>
      <c r="AQ46" s="45">
        <v>10.466000000000001</v>
      </c>
      <c r="AR46" s="22">
        <f t="shared" si="21"/>
        <v>6</v>
      </c>
      <c r="AS46" s="17" t="s">
        <v>2</v>
      </c>
      <c r="AT46" s="24">
        <v>1</v>
      </c>
      <c r="AU46" s="45">
        <v>12.092000000000001</v>
      </c>
      <c r="AV46" s="232">
        <f t="shared" si="22"/>
        <v>6</v>
      </c>
      <c r="AW46" s="17" t="s">
        <v>2</v>
      </c>
      <c r="AX46" s="233">
        <v>1</v>
      </c>
      <c r="AY46" s="57">
        <v>10</v>
      </c>
      <c r="AZ46" s="22">
        <f t="shared" si="26"/>
        <v>4</v>
      </c>
      <c r="BA46" s="17" t="s">
        <v>2</v>
      </c>
      <c r="BB46" s="24">
        <v>1</v>
      </c>
      <c r="BC46" s="23">
        <v>11.372666666666667</v>
      </c>
      <c r="BD46" s="22">
        <f t="shared" si="5"/>
        <v>6</v>
      </c>
      <c r="BE46" s="17" t="s">
        <v>2</v>
      </c>
      <c r="BF46" s="24">
        <v>1</v>
      </c>
      <c r="BG46" s="21">
        <v>10.7</v>
      </c>
      <c r="BH46" s="22">
        <f t="shared" si="6"/>
        <v>4</v>
      </c>
      <c r="BI46" s="17" t="s">
        <v>2</v>
      </c>
      <c r="BJ46" s="24">
        <v>1</v>
      </c>
      <c r="BK46" s="21">
        <v>13</v>
      </c>
      <c r="BL46" s="22">
        <f t="shared" si="7"/>
        <v>2</v>
      </c>
      <c r="BM46" s="17" t="s">
        <v>2</v>
      </c>
      <c r="BN46" s="24">
        <v>1</v>
      </c>
      <c r="BO46" s="23">
        <v>15</v>
      </c>
      <c r="BP46" s="22">
        <f t="shared" si="8"/>
        <v>2</v>
      </c>
      <c r="BQ46" s="17" t="s">
        <v>2</v>
      </c>
      <c r="BR46" s="24">
        <v>1</v>
      </c>
      <c r="BS46" s="21">
        <f t="shared" si="20"/>
        <v>11.412800000000001</v>
      </c>
      <c r="BT46" s="24">
        <f t="shared" si="15"/>
        <v>30</v>
      </c>
      <c r="BU46" s="27" t="str">
        <f t="shared" si="16"/>
        <v>Admis</v>
      </c>
      <c r="BV46" s="17" t="s">
        <v>2</v>
      </c>
      <c r="BW46" s="38">
        <v>2</v>
      </c>
      <c r="BX46" s="38">
        <f t="shared" si="17"/>
        <v>60</v>
      </c>
      <c r="BY46" s="27" t="str">
        <f t="shared" si="18"/>
        <v>Admis</v>
      </c>
    </row>
    <row r="47" spans="1:77" x14ac:dyDescent="0.55000000000000004">
      <c r="A47" s="12">
        <v>34</v>
      </c>
      <c r="B47" s="13" t="s">
        <v>213</v>
      </c>
      <c r="C47" s="14" t="s">
        <v>214</v>
      </c>
      <c r="D47" s="13" t="s">
        <v>215</v>
      </c>
      <c r="E47" s="13" t="s">
        <v>216</v>
      </c>
      <c r="F47" s="16">
        <v>38238</v>
      </c>
      <c r="G47" s="13" t="s">
        <v>158</v>
      </c>
      <c r="H47" s="13" t="s">
        <v>59</v>
      </c>
      <c r="I47" s="13"/>
      <c r="J47" s="159">
        <v>18</v>
      </c>
      <c r="K47" s="156">
        <v>4</v>
      </c>
      <c r="L47" s="17" t="s">
        <v>2</v>
      </c>
      <c r="M47" s="69">
        <v>2</v>
      </c>
      <c r="N47" s="45">
        <v>10.280000000000001</v>
      </c>
      <c r="O47" s="22">
        <f t="shared" si="0"/>
        <v>5</v>
      </c>
      <c r="P47" s="17" t="s">
        <v>2</v>
      </c>
      <c r="Q47" s="17">
        <v>1</v>
      </c>
      <c r="R47" s="21">
        <v>13.42</v>
      </c>
      <c r="S47" s="22">
        <f t="shared" si="9"/>
        <v>3</v>
      </c>
      <c r="T47" s="17" t="s">
        <v>2</v>
      </c>
      <c r="U47" s="17">
        <v>2</v>
      </c>
      <c r="V47" s="45">
        <v>11.023333333333333</v>
      </c>
      <c r="W47" s="239">
        <f t="shared" si="1"/>
        <v>4</v>
      </c>
      <c r="X47" s="17" t="s">
        <v>2</v>
      </c>
      <c r="Y47" s="17">
        <v>1</v>
      </c>
      <c r="Z47" s="14">
        <v>11.784000000000001</v>
      </c>
      <c r="AA47" s="22">
        <f t="shared" si="2"/>
        <v>5</v>
      </c>
      <c r="AB47" s="20" t="s">
        <v>2</v>
      </c>
      <c r="AC47" s="20">
        <v>1</v>
      </c>
      <c r="AD47" s="45">
        <v>10.64</v>
      </c>
      <c r="AE47" s="22">
        <f t="shared" si="3"/>
        <v>6</v>
      </c>
      <c r="AF47" s="17" t="s">
        <v>2</v>
      </c>
      <c r="AG47" s="17">
        <v>1</v>
      </c>
      <c r="AH47" s="23">
        <v>11.090666666666666</v>
      </c>
      <c r="AI47" s="22">
        <f t="shared" si="4"/>
        <v>3</v>
      </c>
      <c r="AJ47" s="17" t="s">
        <v>2</v>
      </c>
      <c r="AK47" s="24">
        <v>1</v>
      </c>
      <c r="AL47" s="21">
        <f t="shared" si="10"/>
        <v>12.126177777777777</v>
      </c>
      <c r="AM47" s="24">
        <f t="shared" si="11"/>
        <v>30</v>
      </c>
      <c r="AN47" s="27" t="str">
        <f t="shared" si="12"/>
        <v>Admis</v>
      </c>
      <c r="AO47" s="17" t="s">
        <v>2</v>
      </c>
      <c r="AP47" s="27"/>
      <c r="AQ47" s="45">
        <v>11.09</v>
      </c>
      <c r="AR47" s="22">
        <f t="shared" si="21"/>
        <v>6</v>
      </c>
      <c r="AS47" s="17" t="s">
        <v>2</v>
      </c>
      <c r="AT47" s="24">
        <v>2</v>
      </c>
      <c r="AU47" s="45">
        <v>10.219999999999999</v>
      </c>
      <c r="AV47" s="232">
        <f t="shared" si="22"/>
        <v>6</v>
      </c>
      <c r="AW47" s="17" t="s">
        <v>2</v>
      </c>
      <c r="AX47" s="233">
        <v>1</v>
      </c>
      <c r="AY47" s="57">
        <v>10.08</v>
      </c>
      <c r="AZ47" s="22">
        <f t="shared" si="26"/>
        <v>4</v>
      </c>
      <c r="BA47" s="17" t="s">
        <v>2</v>
      </c>
      <c r="BB47" s="17">
        <v>1</v>
      </c>
      <c r="BC47" s="23">
        <v>11.976000000000001</v>
      </c>
      <c r="BD47" s="22">
        <f t="shared" si="5"/>
        <v>6</v>
      </c>
      <c r="BE47" s="17" t="s">
        <v>2</v>
      </c>
      <c r="BF47" s="24">
        <v>2</v>
      </c>
      <c r="BG47" s="45">
        <v>11.6</v>
      </c>
      <c r="BH47" s="22">
        <f t="shared" si="6"/>
        <v>4</v>
      </c>
      <c r="BI47" s="17" t="s">
        <v>2</v>
      </c>
      <c r="BJ47" s="24">
        <v>1</v>
      </c>
      <c r="BK47" s="21">
        <v>12.63</v>
      </c>
      <c r="BL47" s="22">
        <f t="shared" si="7"/>
        <v>2</v>
      </c>
      <c r="BM47" s="17" t="s">
        <v>2</v>
      </c>
      <c r="BN47" s="24">
        <v>2</v>
      </c>
      <c r="BO47" s="23">
        <v>15</v>
      </c>
      <c r="BP47" s="22">
        <f t="shared" si="8"/>
        <v>2</v>
      </c>
      <c r="BQ47" s="17" t="s">
        <v>2</v>
      </c>
      <c r="BR47" s="24">
        <v>1</v>
      </c>
      <c r="BS47" s="21">
        <f t="shared" si="20"/>
        <v>11.389866666666666</v>
      </c>
      <c r="BT47" s="24">
        <f t="shared" si="15"/>
        <v>30</v>
      </c>
      <c r="BU47" s="27" t="str">
        <f t="shared" si="16"/>
        <v>Admis</v>
      </c>
      <c r="BV47" s="17" t="s">
        <v>2</v>
      </c>
      <c r="BW47" s="27"/>
      <c r="BX47" s="38">
        <f t="shared" si="17"/>
        <v>60</v>
      </c>
      <c r="BY47" s="27" t="str">
        <f t="shared" si="18"/>
        <v>Admis</v>
      </c>
    </row>
    <row r="48" spans="1:77" x14ac:dyDescent="0.55000000000000004">
      <c r="A48" s="39">
        <v>35</v>
      </c>
      <c r="B48" s="42" t="s">
        <v>217</v>
      </c>
      <c r="C48" s="41" t="s">
        <v>218</v>
      </c>
      <c r="D48" s="42" t="s">
        <v>215</v>
      </c>
      <c r="E48" s="42" t="s">
        <v>219</v>
      </c>
      <c r="F48" s="16">
        <v>37553</v>
      </c>
      <c r="G48" s="13" t="s">
        <v>220</v>
      </c>
      <c r="H48" s="13" t="s">
        <v>52</v>
      </c>
      <c r="I48" s="13" t="s">
        <v>72</v>
      </c>
      <c r="J48" s="162">
        <v>10</v>
      </c>
      <c r="K48" s="156">
        <f>IF(J48&gt;=10,4,0)</f>
        <v>4</v>
      </c>
      <c r="L48" s="17" t="s">
        <v>2</v>
      </c>
      <c r="M48" s="69">
        <v>1</v>
      </c>
      <c r="N48" s="157">
        <v>12.342000000000001</v>
      </c>
      <c r="O48" s="22">
        <f t="shared" si="0"/>
        <v>5</v>
      </c>
      <c r="P48" s="17" t="s">
        <v>2</v>
      </c>
      <c r="Q48" s="142">
        <v>2</v>
      </c>
      <c r="R48" s="28">
        <v>12.1</v>
      </c>
      <c r="S48" s="22">
        <f t="shared" si="9"/>
        <v>3</v>
      </c>
      <c r="T48" s="17" t="s">
        <v>2</v>
      </c>
      <c r="U48" s="17">
        <v>1</v>
      </c>
      <c r="V48" s="28">
        <v>12.574666666666667</v>
      </c>
      <c r="W48" s="156">
        <f t="shared" si="1"/>
        <v>4</v>
      </c>
      <c r="X48" s="17" t="s">
        <v>2</v>
      </c>
      <c r="Y48" s="17">
        <v>1</v>
      </c>
      <c r="Z48" s="161">
        <v>10.936</v>
      </c>
      <c r="AA48" s="22">
        <f t="shared" si="2"/>
        <v>5</v>
      </c>
      <c r="AB48" s="20" t="s">
        <v>2</v>
      </c>
      <c r="AC48" s="19">
        <v>1</v>
      </c>
      <c r="AD48" s="21">
        <v>10.29</v>
      </c>
      <c r="AE48" s="22">
        <f t="shared" si="3"/>
        <v>6</v>
      </c>
      <c r="AF48" s="17" t="s">
        <v>2</v>
      </c>
      <c r="AG48" s="17">
        <v>1</v>
      </c>
      <c r="AH48" s="23">
        <v>11.697333333333333</v>
      </c>
      <c r="AI48" s="22">
        <f t="shared" si="4"/>
        <v>3</v>
      </c>
      <c r="AJ48" s="17" t="s">
        <v>2</v>
      </c>
      <c r="AK48" s="24">
        <v>1</v>
      </c>
      <c r="AL48" s="25">
        <f t="shared" si="10"/>
        <v>11.327355555555554</v>
      </c>
      <c r="AM48" s="26">
        <f t="shared" si="11"/>
        <v>30</v>
      </c>
      <c r="AN48" s="27" t="str">
        <f t="shared" si="12"/>
        <v>Admis</v>
      </c>
      <c r="AO48" s="17" t="s">
        <v>2</v>
      </c>
      <c r="AP48" s="17">
        <v>2</v>
      </c>
      <c r="AQ48" s="28">
        <v>11.192</v>
      </c>
      <c r="AR48" s="29">
        <f t="shared" si="21"/>
        <v>6</v>
      </c>
      <c r="AS48" s="30" t="s">
        <v>2</v>
      </c>
      <c r="AT48" s="31">
        <v>1</v>
      </c>
      <c r="AU48" s="28">
        <v>12.01</v>
      </c>
      <c r="AV48" s="32">
        <f t="shared" si="22"/>
        <v>6</v>
      </c>
      <c r="AW48" s="30" t="s">
        <v>2</v>
      </c>
      <c r="AX48" s="33">
        <v>1</v>
      </c>
      <c r="AY48" s="50">
        <v>11.66</v>
      </c>
      <c r="AZ48" s="22">
        <f t="shared" si="26"/>
        <v>4</v>
      </c>
      <c r="BA48" s="17" t="s">
        <v>61</v>
      </c>
      <c r="BB48" s="24">
        <v>1</v>
      </c>
      <c r="BC48" s="23">
        <v>11.943333333333333</v>
      </c>
      <c r="BD48" s="22">
        <f t="shared" si="5"/>
        <v>6</v>
      </c>
      <c r="BE48" s="17" t="s">
        <v>2</v>
      </c>
      <c r="BF48" s="24">
        <v>1</v>
      </c>
      <c r="BG48" s="21">
        <v>10.41</v>
      </c>
      <c r="BH48" s="22">
        <f t="shared" si="6"/>
        <v>4</v>
      </c>
      <c r="BI48" s="17" t="s">
        <v>2</v>
      </c>
      <c r="BJ48" s="24">
        <v>1</v>
      </c>
      <c r="BK48" s="21">
        <v>13.79</v>
      </c>
      <c r="BL48" s="22">
        <f t="shared" si="7"/>
        <v>2</v>
      </c>
      <c r="BM48" s="17" t="s">
        <v>2</v>
      </c>
      <c r="BN48" s="24">
        <v>1</v>
      </c>
      <c r="BO48" s="48">
        <v>14</v>
      </c>
      <c r="BP48" s="22">
        <f t="shared" si="8"/>
        <v>2</v>
      </c>
      <c r="BQ48" s="17" t="s">
        <v>2</v>
      </c>
      <c r="BR48" s="24">
        <v>1</v>
      </c>
      <c r="BS48" s="25">
        <f t="shared" si="20"/>
        <v>11.824399999999997</v>
      </c>
      <c r="BT48" s="24">
        <f t="shared" si="15"/>
        <v>30</v>
      </c>
      <c r="BU48" s="27" t="str">
        <f t="shared" si="16"/>
        <v>Admis</v>
      </c>
      <c r="BV48" s="17" t="s">
        <v>2</v>
      </c>
      <c r="BW48" s="38">
        <v>2</v>
      </c>
      <c r="BX48" s="38">
        <f t="shared" si="17"/>
        <v>60</v>
      </c>
      <c r="BY48" s="27" t="str">
        <f t="shared" si="18"/>
        <v>Admis</v>
      </c>
    </row>
    <row r="49" spans="1:77" x14ac:dyDescent="0.55000000000000004">
      <c r="A49" s="52">
        <v>36</v>
      </c>
      <c r="B49" s="42" t="s">
        <v>221</v>
      </c>
      <c r="C49" s="60" t="s">
        <v>222</v>
      </c>
      <c r="D49" s="60" t="s">
        <v>215</v>
      </c>
      <c r="E49" s="60" t="s">
        <v>223</v>
      </c>
      <c r="F49" s="16">
        <v>35796</v>
      </c>
      <c r="G49" s="13" t="s">
        <v>224</v>
      </c>
      <c r="H49" s="13" t="s">
        <v>52</v>
      </c>
      <c r="I49" s="13" t="s">
        <v>72</v>
      </c>
      <c r="J49" s="159">
        <v>15.5</v>
      </c>
      <c r="K49" s="156">
        <v>4</v>
      </c>
      <c r="L49" s="17" t="s">
        <v>2</v>
      </c>
      <c r="M49" s="69">
        <v>2</v>
      </c>
      <c r="N49" s="50">
        <v>10</v>
      </c>
      <c r="O49" s="22">
        <f t="shared" si="0"/>
        <v>5</v>
      </c>
      <c r="P49" s="17" t="s">
        <v>60</v>
      </c>
      <c r="Q49" s="17">
        <v>2</v>
      </c>
      <c r="R49" s="47">
        <v>15</v>
      </c>
      <c r="S49" s="22">
        <f t="shared" si="9"/>
        <v>3</v>
      </c>
      <c r="T49" s="17" t="s">
        <v>61</v>
      </c>
      <c r="U49" s="17">
        <v>1</v>
      </c>
      <c r="V49" s="50">
        <v>10.1</v>
      </c>
      <c r="W49" s="239">
        <f t="shared" si="1"/>
        <v>4</v>
      </c>
      <c r="X49" s="17" t="s">
        <v>61</v>
      </c>
      <c r="Y49" s="17">
        <v>2</v>
      </c>
      <c r="Z49" s="47">
        <v>10.11</v>
      </c>
      <c r="AA49" s="22">
        <f t="shared" si="2"/>
        <v>5</v>
      </c>
      <c r="AB49" s="20" t="s">
        <v>60</v>
      </c>
      <c r="AC49" s="44">
        <v>2</v>
      </c>
      <c r="AD49" s="50">
        <v>10.62</v>
      </c>
      <c r="AE49" s="22">
        <f t="shared" si="3"/>
        <v>6</v>
      </c>
      <c r="AF49" s="17" t="s">
        <v>61</v>
      </c>
      <c r="AG49" s="17">
        <v>1</v>
      </c>
      <c r="AH49" s="48">
        <v>11.48</v>
      </c>
      <c r="AI49" s="22">
        <f t="shared" si="4"/>
        <v>3</v>
      </c>
      <c r="AJ49" s="17" t="s">
        <v>60</v>
      </c>
      <c r="AK49" s="24">
        <v>2</v>
      </c>
      <c r="AL49" s="21">
        <f t="shared" si="10"/>
        <v>11.536999999999999</v>
      </c>
      <c r="AM49" s="24">
        <f t="shared" si="11"/>
        <v>30</v>
      </c>
      <c r="AN49" s="27" t="str">
        <f t="shared" si="12"/>
        <v>Admis</v>
      </c>
      <c r="AO49" s="17" t="s">
        <v>2</v>
      </c>
      <c r="AP49" s="17">
        <v>2</v>
      </c>
      <c r="AQ49" s="50">
        <v>11.2</v>
      </c>
      <c r="AR49" s="22">
        <f t="shared" si="21"/>
        <v>6</v>
      </c>
      <c r="AS49" s="17" t="s">
        <v>60</v>
      </c>
      <c r="AT49" s="24">
        <v>2</v>
      </c>
      <c r="AU49" s="47">
        <v>11.83</v>
      </c>
      <c r="AV49" s="232">
        <f t="shared" si="22"/>
        <v>6</v>
      </c>
      <c r="AW49" s="17" t="s">
        <v>60</v>
      </c>
      <c r="AX49" s="233">
        <v>2</v>
      </c>
      <c r="AY49" s="50">
        <v>10</v>
      </c>
      <c r="AZ49" s="22">
        <f t="shared" si="26"/>
        <v>4</v>
      </c>
      <c r="BA49" s="17" t="s">
        <v>61</v>
      </c>
      <c r="BB49" s="24">
        <v>1</v>
      </c>
      <c r="BC49" s="48">
        <v>13.17</v>
      </c>
      <c r="BD49" s="22">
        <f t="shared" si="5"/>
        <v>6</v>
      </c>
      <c r="BE49" s="17" t="s">
        <v>60</v>
      </c>
      <c r="BF49" s="24">
        <v>2</v>
      </c>
      <c r="BG49" s="64">
        <v>11.37</v>
      </c>
      <c r="BH49" s="35">
        <f t="shared" si="6"/>
        <v>4</v>
      </c>
      <c r="BI49" s="36" t="s">
        <v>61</v>
      </c>
      <c r="BJ49" s="37">
        <v>1</v>
      </c>
      <c r="BK49" s="50">
        <v>10</v>
      </c>
      <c r="BL49" s="22">
        <f t="shared" si="7"/>
        <v>2</v>
      </c>
      <c r="BM49" s="17" t="s">
        <v>61</v>
      </c>
      <c r="BN49" s="24">
        <v>2</v>
      </c>
      <c r="BO49" s="48">
        <v>12</v>
      </c>
      <c r="BP49" s="22">
        <f t="shared" si="8"/>
        <v>2</v>
      </c>
      <c r="BQ49" s="17" t="s">
        <v>60</v>
      </c>
      <c r="BR49" s="24">
        <v>2</v>
      </c>
      <c r="BS49" s="21">
        <f t="shared" si="20"/>
        <v>11.556000000000001</v>
      </c>
      <c r="BT49" s="24">
        <f t="shared" si="15"/>
        <v>30</v>
      </c>
      <c r="BU49" s="27" t="str">
        <f t="shared" si="16"/>
        <v>Admis</v>
      </c>
      <c r="BV49" s="17" t="s">
        <v>2</v>
      </c>
      <c r="BW49" s="38">
        <v>2</v>
      </c>
      <c r="BX49" s="38">
        <f t="shared" si="17"/>
        <v>60</v>
      </c>
      <c r="BY49" s="27" t="str">
        <f t="shared" si="18"/>
        <v>Admis</v>
      </c>
    </row>
    <row r="50" spans="1:77" x14ac:dyDescent="0.55000000000000004">
      <c r="A50" s="12">
        <v>37</v>
      </c>
      <c r="B50" s="55" t="s">
        <v>225</v>
      </c>
      <c r="C50" s="68" t="s">
        <v>226</v>
      </c>
      <c r="D50" s="56" t="s">
        <v>215</v>
      </c>
      <c r="E50" s="56" t="s">
        <v>227</v>
      </c>
      <c r="F50" s="54">
        <v>37258</v>
      </c>
      <c r="G50" s="55" t="s">
        <v>228</v>
      </c>
      <c r="H50" s="56" t="s">
        <v>52</v>
      </c>
      <c r="I50" s="56" t="s">
        <v>72</v>
      </c>
      <c r="J50" s="164"/>
      <c r="K50" s="156">
        <f>IF(J50&gt;=10,4,0)</f>
        <v>0</v>
      </c>
      <c r="L50" s="17"/>
      <c r="M50" s="69"/>
      <c r="N50" s="163"/>
      <c r="O50" s="22">
        <f t="shared" si="0"/>
        <v>0</v>
      </c>
      <c r="P50" s="17"/>
      <c r="Q50" s="142"/>
      <c r="R50" s="164"/>
      <c r="S50" s="22">
        <f t="shared" si="9"/>
        <v>0</v>
      </c>
      <c r="T50" s="17"/>
      <c r="U50" s="17"/>
      <c r="V50" s="187"/>
      <c r="W50" s="156">
        <f t="shared" si="1"/>
        <v>0</v>
      </c>
      <c r="X50" s="17"/>
      <c r="Y50" s="17"/>
      <c r="Z50" s="143"/>
      <c r="AA50" s="22">
        <f t="shared" si="2"/>
        <v>0</v>
      </c>
      <c r="AB50" s="20"/>
      <c r="AC50" s="15"/>
      <c r="AD50" s="21"/>
      <c r="AE50" s="22">
        <f t="shared" si="3"/>
        <v>0</v>
      </c>
      <c r="AF50" s="17"/>
      <c r="AG50" s="17"/>
      <c r="AH50" s="23"/>
      <c r="AI50" s="22">
        <f t="shared" si="4"/>
        <v>0</v>
      </c>
      <c r="AJ50" s="17"/>
      <c r="AK50" s="24"/>
      <c r="AL50" s="25">
        <f t="shared" si="10"/>
        <v>0</v>
      </c>
      <c r="AM50" s="26">
        <f t="shared" si="11"/>
        <v>0</v>
      </c>
      <c r="AN50" s="27" t="str">
        <f t="shared" si="12"/>
        <v>Ajourné</v>
      </c>
      <c r="AO50" s="17" t="s">
        <v>2</v>
      </c>
      <c r="AP50" s="17">
        <v>2</v>
      </c>
      <c r="AQ50" s="51"/>
      <c r="AR50" s="29"/>
      <c r="AS50" s="30"/>
      <c r="AT50" s="31"/>
      <c r="AU50" s="28"/>
      <c r="AV50" s="32"/>
      <c r="AW50" s="30"/>
      <c r="AX50" s="33"/>
      <c r="AY50" s="21"/>
      <c r="AZ50" s="22"/>
      <c r="BA50" s="17"/>
      <c r="BB50" s="24"/>
      <c r="BC50" s="23"/>
      <c r="BD50" s="22">
        <f t="shared" si="5"/>
        <v>0</v>
      </c>
      <c r="BE50" s="17"/>
      <c r="BF50" s="24"/>
      <c r="BG50" s="34"/>
      <c r="BH50" s="35">
        <f t="shared" si="6"/>
        <v>0</v>
      </c>
      <c r="BI50" s="36"/>
      <c r="BJ50" s="37"/>
      <c r="BK50" s="21"/>
      <c r="BL50" s="22">
        <f t="shared" si="7"/>
        <v>0</v>
      </c>
      <c r="BM50" s="17"/>
      <c r="BN50" s="24"/>
      <c r="BO50" s="23"/>
      <c r="BP50" s="22">
        <f t="shared" si="8"/>
        <v>0</v>
      </c>
      <c r="BQ50" s="17"/>
      <c r="BR50" s="24"/>
      <c r="BS50" s="25">
        <f t="shared" si="20"/>
        <v>0</v>
      </c>
      <c r="BT50" s="24">
        <f t="shared" si="15"/>
        <v>0</v>
      </c>
      <c r="BU50" s="27" t="str">
        <f t="shared" si="16"/>
        <v>Ajourné</v>
      </c>
      <c r="BV50" s="17" t="s">
        <v>2</v>
      </c>
      <c r="BW50" s="38">
        <v>2</v>
      </c>
      <c r="BX50" s="38">
        <f t="shared" si="17"/>
        <v>0</v>
      </c>
      <c r="BY50" s="27" t="str">
        <f t="shared" si="18"/>
        <v>Ajourné</v>
      </c>
    </row>
    <row r="51" spans="1:77" x14ac:dyDescent="0.55000000000000004">
      <c r="A51" s="39">
        <v>38</v>
      </c>
      <c r="B51" s="42" t="s">
        <v>229</v>
      </c>
      <c r="C51" s="60" t="s">
        <v>230</v>
      </c>
      <c r="D51" s="42" t="s">
        <v>215</v>
      </c>
      <c r="E51" s="42" t="s">
        <v>231</v>
      </c>
      <c r="F51" s="16">
        <v>36955</v>
      </c>
      <c r="G51" s="13" t="s">
        <v>232</v>
      </c>
      <c r="H51" s="13" t="s">
        <v>52</v>
      </c>
      <c r="I51" s="13"/>
      <c r="J51" s="159">
        <v>16</v>
      </c>
      <c r="K51" s="156">
        <v>4</v>
      </c>
      <c r="L51" s="17" t="s">
        <v>2</v>
      </c>
      <c r="M51" s="69">
        <v>2</v>
      </c>
      <c r="N51" s="57">
        <v>10</v>
      </c>
      <c r="O51" s="22">
        <f t="shared" si="0"/>
        <v>5</v>
      </c>
      <c r="P51" s="17" t="s">
        <v>2</v>
      </c>
      <c r="Q51" s="17">
        <v>2</v>
      </c>
      <c r="R51" s="47">
        <v>11.16</v>
      </c>
      <c r="S51" s="22">
        <f t="shared" si="9"/>
        <v>3</v>
      </c>
      <c r="T51" s="17" t="s">
        <v>61</v>
      </c>
      <c r="U51" s="17">
        <v>2</v>
      </c>
      <c r="V51" s="50">
        <v>10</v>
      </c>
      <c r="W51" s="239">
        <f t="shared" si="1"/>
        <v>4</v>
      </c>
      <c r="X51" s="17" t="s">
        <v>61</v>
      </c>
      <c r="Y51" s="17">
        <v>1</v>
      </c>
      <c r="Z51" s="47">
        <v>10.92</v>
      </c>
      <c r="AA51" s="22">
        <f t="shared" si="2"/>
        <v>5</v>
      </c>
      <c r="AB51" s="20" t="s">
        <v>61</v>
      </c>
      <c r="AC51" s="44">
        <v>1</v>
      </c>
      <c r="AD51" s="50">
        <v>11.26</v>
      </c>
      <c r="AE51" s="22">
        <f t="shared" si="3"/>
        <v>6</v>
      </c>
      <c r="AF51" s="17" t="s">
        <v>61</v>
      </c>
      <c r="AG51" s="17">
        <v>2</v>
      </c>
      <c r="AH51" s="48">
        <v>10</v>
      </c>
      <c r="AI51" s="22">
        <f t="shared" si="4"/>
        <v>3</v>
      </c>
      <c r="AJ51" s="17" t="s">
        <v>61</v>
      </c>
      <c r="AK51" s="24">
        <v>1</v>
      </c>
      <c r="AL51" s="21">
        <f t="shared" si="10"/>
        <v>11.321333333333333</v>
      </c>
      <c r="AM51" s="24">
        <f t="shared" si="11"/>
        <v>30</v>
      </c>
      <c r="AN51" s="27" t="str">
        <f t="shared" si="12"/>
        <v>Admis</v>
      </c>
      <c r="AO51" s="17" t="s">
        <v>2</v>
      </c>
      <c r="AP51" s="17">
        <v>2</v>
      </c>
      <c r="AQ51" s="50">
        <v>10</v>
      </c>
      <c r="AR51" s="22">
        <f>IF(AQ51&gt;=10,6,0)</f>
        <v>6</v>
      </c>
      <c r="AS51" s="17" t="s">
        <v>61</v>
      </c>
      <c r="AT51" s="24">
        <v>1</v>
      </c>
      <c r="AU51" s="47">
        <v>10.14</v>
      </c>
      <c r="AV51" s="232">
        <f>IF(AU51&gt;=10,6,0)</f>
        <v>6</v>
      </c>
      <c r="AW51" s="17" t="s">
        <v>60</v>
      </c>
      <c r="AX51" s="233">
        <v>2</v>
      </c>
      <c r="AY51" s="50">
        <v>13.33</v>
      </c>
      <c r="AZ51" s="22">
        <f>IF(AY51&gt;=10,4,0)</f>
        <v>4</v>
      </c>
      <c r="BA51" s="17" t="s">
        <v>61</v>
      </c>
      <c r="BB51" s="24">
        <v>1</v>
      </c>
      <c r="BC51" s="48">
        <v>12.14</v>
      </c>
      <c r="BD51" s="22">
        <f t="shared" si="5"/>
        <v>6</v>
      </c>
      <c r="BE51" s="17" t="s">
        <v>61</v>
      </c>
      <c r="BF51" s="24">
        <v>1</v>
      </c>
      <c r="BG51" s="64">
        <v>11.8</v>
      </c>
      <c r="BH51" s="35">
        <f t="shared" si="6"/>
        <v>4</v>
      </c>
      <c r="BI51" s="36" t="s">
        <v>61</v>
      </c>
      <c r="BJ51" s="37">
        <v>1</v>
      </c>
      <c r="BK51" s="50">
        <v>10.47</v>
      </c>
      <c r="BL51" s="22">
        <f t="shared" si="7"/>
        <v>2</v>
      </c>
      <c r="BM51" s="17" t="s">
        <v>61</v>
      </c>
      <c r="BN51" s="24">
        <v>1</v>
      </c>
      <c r="BO51" s="48">
        <v>14.25</v>
      </c>
      <c r="BP51" s="22">
        <f t="shared" si="8"/>
        <v>2</v>
      </c>
      <c r="BQ51" s="17" t="s">
        <v>61</v>
      </c>
      <c r="BR51" s="24">
        <v>1</v>
      </c>
      <c r="BS51" s="21">
        <f t="shared" si="20"/>
        <v>11.454666666666666</v>
      </c>
      <c r="BT51" s="24">
        <f t="shared" si="15"/>
        <v>30</v>
      </c>
      <c r="BU51" s="27" t="str">
        <f t="shared" si="16"/>
        <v>Admis</v>
      </c>
      <c r="BV51" s="17" t="s">
        <v>2</v>
      </c>
      <c r="BW51" s="38">
        <v>2</v>
      </c>
      <c r="BX51" s="38">
        <f t="shared" si="17"/>
        <v>60</v>
      </c>
      <c r="BY51" s="27" t="str">
        <f t="shared" si="18"/>
        <v>Admis</v>
      </c>
    </row>
    <row r="52" spans="1:77" x14ac:dyDescent="0.55000000000000004">
      <c r="A52" s="12">
        <v>39</v>
      </c>
      <c r="B52" s="55" t="s">
        <v>233</v>
      </c>
      <c r="C52" s="59" t="s">
        <v>234</v>
      </c>
      <c r="D52" s="56" t="s">
        <v>215</v>
      </c>
      <c r="E52" s="56" t="s">
        <v>235</v>
      </c>
      <c r="F52" s="54">
        <v>35880</v>
      </c>
      <c r="G52" s="55" t="s">
        <v>236</v>
      </c>
      <c r="H52" s="56" t="s">
        <v>52</v>
      </c>
      <c r="I52" s="44"/>
      <c r="J52" s="164"/>
      <c r="K52" s="156">
        <f>IF(J52&gt;=10,4,0)</f>
        <v>0</v>
      </c>
      <c r="L52" s="17"/>
      <c r="M52" s="69"/>
      <c r="N52" s="163"/>
      <c r="O52" s="22">
        <f t="shared" si="0"/>
        <v>0</v>
      </c>
      <c r="P52" s="17"/>
      <c r="Q52" s="142"/>
      <c r="R52" s="164"/>
      <c r="S52" s="22">
        <f t="shared" si="9"/>
        <v>0</v>
      </c>
      <c r="T52" s="17"/>
      <c r="U52" s="17"/>
      <c r="V52" s="187"/>
      <c r="W52" s="156">
        <f t="shared" si="1"/>
        <v>0</v>
      </c>
      <c r="X52" s="17"/>
      <c r="Y52" s="17"/>
      <c r="Z52" s="143"/>
      <c r="AA52" s="22">
        <f t="shared" si="2"/>
        <v>0</v>
      </c>
      <c r="AB52" s="20"/>
      <c r="AC52" s="15"/>
      <c r="AD52" s="21"/>
      <c r="AE52" s="22">
        <f t="shared" si="3"/>
        <v>0</v>
      </c>
      <c r="AF52" s="17"/>
      <c r="AG52" s="17"/>
      <c r="AH52" s="23"/>
      <c r="AI52" s="22">
        <f t="shared" si="4"/>
        <v>0</v>
      </c>
      <c r="AJ52" s="17"/>
      <c r="AK52" s="24"/>
      <c r="AL52" s="25">
        <f t="shared" si="10"/>
        <v>0</v>
      </c>
      <c r="AM52" s="26">
        <f t="shared" si="11"/>
        <v>0</v>
      </c>
      <c r="AN52" s="27" t="str">
        <f t="shared" si="12"/>
        <v>Ajourné</v>
      </c>
      <c r="AO52" s="17" t="s">
        <v>2</v>
      </c>
      <c r="AP52" s="17"/>
      <c r="AQ52" s="51"/>
      <c r="AR52" s="29"/>
      <c r="AS52" s="30"/>
      <c r="AT52" s="31"/>
      <c r="AU52" s="28"/>
      <c r="AV52" s="32"/>
      <c r="AW52" s="30"/>
      <c r="AX52" s="33"/>
      <c r="AY52" s="21"/>
      <c r="AZ52" s="22"/>
      <c r="BA52" s="17"/>
      <c r="BB52" s="24"/>
      <c r="BC52" s="23"/>
      <c r="BD52" s="22">
        <f t="shared" si="5"/>
        <v>0</v>
      </c>
      <c r="BE52" s="17"/>
      <c r="BF52" s="24"/>
      <c r="BG52" s="34"/>
      <c r="BH52" s="35">
        <f t="shared" si="6"/>
        <v>0</v>
      </c>
      <c r="BI52" s="36"/>
      <c r="BJ52" s="37"/>
      <c r="BK52" s="21"/>
      <c r="BL52" s="22">
        <f t="shared" si="7"/>
        <v>0</v>
      </c>
      <c r="BM52" s="17"/>
      <c r="BN52" s="24"/>
      <c r="BO52" s="23"/>
      <c r="BP52" s="22">
        <f t="shared" si="8"/>
        <v>0</v>
      </c>
      <c r="BQ52" s="17"/>
      <c r="BR52" s="24"/>
      <c r="BS52" s="25">
        <f t="shared" si="20"/>
        <v>0</v>
      </c>
      <c r="BT52" s="24">
        <f t="shared" si="15"/>
        <v>0</v>
      </c>
      <c r="BU52" s="27" t="str">
        <f t="shared" si="16"/>
        <v>Ajourné</v>
      </c>
      <c r="BV52" s="17" t="s">
        <v>2</v>
      </c>
      <c r="BW52" s="38">
        <v>2</v>
      </c>
      <c r="BX52" s="38">
        <f t="shared" si="17"/>
        <v>0</v>
      </c>
      <c r="BY52" s="27" t="str">
        <f t="shared" si="18"/>
        <v>Ajourné</v>
      </c>
    </row>
    <row r="53" spans="1:77" x14ac:dyDescent="0.55000000000000004">
      <c r="A53" s="52">
        <v>40</v>
      </c>
      <c r="B53" s="42" t="s">
        <v>237</v>
      </c>
      <c r="C53" s="41" t="s">
        <v>238</v>
      </c>
      <c r="D53" s="42" t="s">
        <v>215</v>
      </c>
      <c r="E53" s="42" t="s">
        <v>239</v>
      </c>
      <c r="F53" s="16">
        <v>35062</v>
      </c>
      <c r="G53" s="13" t="s">
        <v>240</v>
      </c>
      <c r="H53" s="13" t="s">
        <v>52</v>
      </c>
      <c r="I53" s="13" t="s">
        <v>72</v>
      </c>
      <c r="J53" s="160">
        <v>11.3</v>
      </c>
      <c r="K53" s="156">
        <f>IF(J53&gt;=10,4,0)</f>
        <v>4</v>
      </c>
      <c r="L53" s="17" t="s">
        <v>60</v>
      </c>
      <c r="M53" s="69">
        <v>2</v>
      </c>
      <c r="N53" s="123">
        <v>12.22</v>
      </c>
      <c r="O53" s="22">
        <f t="shared" si="0"/>
        <v>5</v>
      </c>
      <c r="P53" s="17" t="s">
        <v>60</v>
      </c>
      <c r="Q53" s="142">
        <v>2</v>
      </c>
      <c r="R53" s="160">
        <v>11.11</v>
      </c>
      <c r="S53" s="22">
        <f t="shared" si="9"/>
        <v>3</v>
      </c>
      <c r="T53" s="17" t="s">
        <v>60</v>
      </c>
      <c r="U53" s="17">
        <v>2</v>
      </c>
      <c r="V53" s="189">
        <v>12.4</v>
      </c>
      <c r="W53" s="156">
        <f t="shared" si="1"/>
        <v>4</v>
      </c>
      <c r="X53" s="17" t="s">
        <v>60</v>
      </c>
      <c r="Y53" s="17">
        <v>2</v>
      </c>
      <c r="Z53" s="165">
        <v>10.14</v>
      </c>
      <c r="AA53" s="22">
        <f t="shared" si="2"/>
        <v>5</v>
      </c>
      <c r="AB53" s="20" t="s">
        <v>61</v>
      </c>
      <c r="AC53" s="15">
        <v>2</v>
      </c>
      <c r="AD53" s="50">
        <v>7.88</v>
      </c>
      <c r="AE53" s="22">
        <f t="shared" si="3"/>
        <v>0</v>
      </c>
      <c r="AF53" s="17" t="s">
        <v>2</v>
      </c>
      <c r="AG53" s="17">
        <v>2</v>
      </c>
      <c r="AH53" s="48">
        <v>10.029999999999999</v>
      </c>
      <c r="AI53" s="22">
        <f t="shared" si="4"/>
        <v>3</v>
      </c>
      <c r="AJ53" s="17" t="s">
        <v>60</v>
      </c>
      <c r="AK53" s="24">
        <v>2</v>
      </c>
      <c r="AL53" s="123">
        <f t="shared" si="10"/>
        <v>10.576666666666666</v>
      </c>
      <c r="AM53" s="26">
        <f t="shared" si="11"/>
        <v>24</v>
      </c>
      <c r="AN53" s="27" t="str">
        <f t="shared" si="12"/>
        <v>Ajourné</v>
      </c>
      <c r="AO53" s="17" t="s">
        <v>2</v>
      </c>
      <c r="AP53" s="17">
        <v>2</v>
      </c>
      <c r="AQ53" s="46">
        <v>7.4589999999999996</v>
      </c>
      <c r="AR53" s="29">
        <f t="shared" ref="AR53:AR54" si="27">IF(AQ53&gt;=10,6,0)</f>
        <v>0</v>
      </c>
      <c r="AS53" s="30" t="s">
        <v>2</v>
      </c>
      <c r="AT53" s="31">
        <v>2</v>
      </c>
      <c r="AU53" s="46">
        <v>11.67</v>
      </c>
      <c r="AV53" s="32">
        <f t="shared" ref="AV53:AV54" si="28">IF(AU53&gt;=10,6,0)</f>
        <v>6</v>
      </c>
      <c r="AW53" s="30" t="s">
        <v>61</v>
      </c>
      <c r="AX53" s="33">
        <v>2</v>
      </c>
      <c r="AY53" s="46">
        <v>12.66</v>
      </c>
      <c r="AZ53" s="22">
        <f t="shared" ref="AZ53:AZ63" si="29">IF(AY53&gt;=10,4,0)</f>
        <v>4</v>
      </c>
      <c r="BA53" s="17" t="s">
        <v>2</v>
      </c>
      <c r="BB53" s="24">
        <v>2</v>
      </c>
      <c r="BC53" s="48">
        <v>11.75</v>
      </c>
      <c r="BD53" s="22">
        <f t="shared" si="5"/>
        <v>6</v>
      </c>
      <c r="BE53" s="17" t="s">
        <v>61</v>
      </c>
      <c r="BF53" s="24">
        <v>2</v>
      </c>
      <c r="BG53" s="64">
        <v>10</v>
      </c>
      <c r="BH53" s="35">
        <f t="shared" si="6"/>
        <v>4</v>
      </c>
      <c r="BI53" s="36" t="s">
        <v>61</v>
      </c>
      <c r="BJ53" s="37">
        <v>1</v>
      </c>
      <c r="BK53" s="50">
        <v>6.81</v>
      </c>
      <c r="BL53" s="22">
        <f t="shared" si="7"/>
        <v>0</v>
      </c>
      <c r="BM53" s="17" t="s">
        <v>2</v>
      </c>
      <c r="BN53" s="24">
        <v>2</v>
      </c>
      <c r="BO53" s="48">
        <v>12</v>
      </c>
      <c r="BP53" s="22">
        <f t="shared" si="8"/>
        <v>2</v>
      </c>
      <c r="BQ53" s="17" t="s">
        <v>60</v>
      </c>
      <c r="BR53" s="24">
        <v>2</v>
      </c>
      <c r="BS53" s="123">
        <f t="shared" si="20"/>
        <v>10.451133333333333</v>
      </c>
      <c r="BT53" s="24">
        <f t="shared" si="15"/>
        <v>22</v>
      </c>
      <c r="BU53" s="27" t="str">
        <f t="shared" si="16"/>
        <v>Ajourné</v>
      </c>
      <c r="BV53" s="17" t="s">
        <v>2</v>
      </c>
      <c r="BW53" s="38">
        <v>1</v>
      </c>
      <c r="BX53" s="38">
        <f t="shared" si="17"/>
        <v>46</v>
      </c>
      <c r="BY53" s="27" t="str">
        <f t="shared" si="18"/>
        <v>Ajourné</v>
      </c>
    </row>
    <row r="54" spans="1:77" x14ac:dyDescent="0.55000000000000004">
      <c r="A54" s="39">
        <v>41</v>
      </c>
      <c r="B54" s="40" t="s">
        <v>241</v>
      </c>
      <c r="C54" s="53" t="s">
        <v>242</v>
      </c>
      <c r="D54" s="42" t="s">
        <v>243</v>
      </c>
      <c r="E54" s="42" t="s">
        <v>244</v>
      </c>
      <c r="F54" s="54">
        <v>37615</v>
      </c>
      <c r="G54" s="55" t="s">
        <v>245</v>
      </c>
      <c r="H54" s="56" t="s">
        <v>52</v>
      </c>
      <c r="I54" s="56" t="s">
        <v>72</v>
      </c>
      <c r="J54" s="166">
        <v>16</v>
      </c>
      <c r="K54" s="156">
        <f>IF(J54&gt;=10,4,0)</f>
        <v>4</v>
      </c>
      <c r="L54" s="17" t="s">
        <v>2</v>
      </c>
      <c r="M54" s="69">
        <v>1</v>
      </c>
      <c r="N54" s="123">
        <v>10.48</v>
      </c>
      <c r="O54" s="22">
        <f t="shared" si="0"/>
        <v>5</v>
      </c>
      <c r="P54" s="17" t="s">
        <v>61</v>
      </c>
      <c r="Q54" s="142">
        <v>1</v>
      </c>
      <c r="R54" s="123">
        <v>11.42</v>
      </c>
      <c r="S54" s="22">
        <f t="shared" si="9"/>
        <v>3</v>
      </c>
      <c r="T54" s="17" t="s">
        <v>61</v>
      </c>
      <c r="U54" s="69">
        <v>1</v>
      </c>
      <c r="V54" s="189">
        <v>12.01</v>
      </c>
      <c r="W54" s="156">
        <f t="shared" si="1"/>
        <v>4</v>
      </c>
      <c r="X54" s="17" t="s">
        <v>61</v>
      </c>
      <c r="Y54" s="17">
        <v>2</v>
      </c>
      <c r="Z54" s="165">
        <v>10.41</v>
      </c>
      <c r="AA54" s="22">
        <f t="shared" si="2"/>
        <v>5</v>
      </c>
      <c r="AB54" s="20" t="s">
        <v>61</v>
      </c>
      <c r="AC54" s="15">
        <v>1</v>
      </c>
      <c r="AD54" s="50">
        <v>11.33</v>
      </c>
      <c r="AE54" s="22">
        <f t="shared" si="3"/>
        <v>6</v>
      </c>
      <c r="AF54" s="17" t="s">
        <v>61</v>
      </c>
      <c r="AG54" s="69">
        <v>2</v>
      </c>
      <c r="AH54" s="48">
        <v>10.32</v>
      </c>
      <c r="AI54" s="22">
        <f t="shared" si="4"/>
        <v>3</v>
      </c>
      <c r="AJ54" s="17" t="s">
        <v>61</v>
      </c>
      <c r="AK54" s="24">
        <v>1</v>
      </c>
      <c r="AL54" s="25">
        <f t="shared" si="10"/>
        <v>11.656333333333333</v>
      </c>
      <c r="AM54" s="26">
        <f t="shared" si="11"/>
        <v>30</v>
      </c>
      <c r="AN54" s="27" t="str">
        <f t="shared" si="12"/>
        <v>Admis</v>
      </c>
      <c r="AO54" s="17" t="s">
        <v>2</v>
      </c>
      <c r="AP54" s="69"/>
      <c r="AQ54" s="61">
        <v>10.4</v>
      </c>
      <c r="AR54" s="29">
        <f t="shared" si="27"/>
        <v>6</v>
      </c>
      <c r="AS54" s="30" t="s">
        <v>61</v>
      </c>
      <c r="AT54" s="31">
        <v>2</v>
      </c>
      <c r="AU54" s="46">
        <v>10</v>
      </c>
      <c r="AV54" s="32">
        <f t="shared" si="28"/>
        <v>6</v>
      </c>
      <c r="AW54" s="30" t="s">
        <v>61</v>
      </c>
      <c r="AX54" s="33">
        <v>1</v>
      </c>
      <c r="AY54" s="50">
        <v>10</v>
      </c>
      <c r="AZ54" s="22">
        <f t="shared" si="29"/>
        <v>4</v>
      </c>
      <c r="BA54" s="17" t="s">
        <v>61</v>
      </c>
      <c r="BB54" s="24">
        <v>2</v>
      </c>
      <c r="BC54" s="48">
        <v>10</v>
      </c>
      <c r="BD54" s="22">
        <f t="shared" si="5"/>
        <v>6</v>
      </c>
      <c r="BE54" s="17" t="s">
        <v>60</v>
      </c>
      <c r="BF54" s="24">
        <v>2</v>
      </c>
      <c r="BG54" s="64">
        <v>10</v>
      </c>
      <c r="BH54" s="35">
        <f t="shared" si="6"/>
        <v>4</v>
      </c>
      <c r="BI54" s="36" t="s">
        <v>61</v>
      </c>
      <c r="BJ54" s="37">
        <v>1</v>
      </c>
      <c r="BK54" s="50">
        <v>10</v>
      </c>
      <c r="BL54" s="22">
        <f t="shared" si="7"/>
        <v>2</v>
      </c>
      <c r="BM54" s="17" t="s">
        <v>61</v>
      </c>
      <c r="BN54" s="24">
        <v>2</v>
      </c>
      <c r="BO54" s="48">
        <v>14.25</v>
      </c>
      <c r="BP54" s="22">
        <f t="shared" si="8"/>
        <v>2</v>
      </c>
      <c r="BQ54" s="17" t="s">
        <v>61</v>
      </c>
      <c r="BR54" s="24">
        <v>1</v>
      </c>
      <c r="BS54" s="25">
        <f t="shared" si="20"/>
        <v>10.363333333333333</v>
      </c>
      <c r="BT54" s="24">
        <f t="shared" si="15"/>
        <v>30</v>
      </c>
      <c r="BU54" s="27" t="str">
        <f t="shared" si="16"/>
        <v>Admis</v>
      </c>
      <c r="BV54" s="17" t="s">
        <v>2</v>
      </c>
      <c r="BW54" s="38">
        <v>2</v>
      </c>
      <c r="BX54" s="38">
        <f t="shared" si="17"/>
        <v>60</v>
      </c>
      <c r="BY54" s="27" t="str">
        <f t="shared" si="18"/>
        <v>Admis</v>
      </c>
    </row>
    <row r="55" spans="1:77" x14ac:dyDescent="0.55000000000000004">
      <c r="A55" s="12">
        <v>42</v>
      </c>
      <c r="B55" s="13" t="s">
        <v>246</v>
      </c>
      <c r="C55" s="27" t="s">
        <v>247</v>
      </c>
      <c r="D55" s="13" t="s">
        <v>243</v>
      </c>
      <c r="E55" s="13" t="s">
        <v>248</v>
      </c>
      <c r="F55" s="16">
        <v>37931</v>
      </c>
      <c r="G55" s="13" t="s">
        <v>71</v>
      </c>
      <c r="H55" s="13" t="s">
        <v>52</v>
      </c>
      <c r="I55" s="13"/>
      <c r="J55" s="164"/>
      <c r="K55" s="156">
        <f>IF(J55&gt;=10,4,0)</f>
        <v>0</v>
      </c>
      <c r="L55" s="17"/>
      <c r="M55" s="69"/>
      <c r="N55" s="163"/>
      <c r="O55" s="22">
        <f t="shared" si="0"/>
        <v>0</v>
      </c>
      <c r="P55" s="17"/>
      <c r="Q55" s="142"/>
      <c r="R55" s="51">
        <v>4.7300000000000004</v>
      </c>
      <c r="S55" s="22">
        <f t="shared" si="9"/>
        <v>0</v>
      </c>
      <c r="T55" s="17" t="s">
        <v>2</v>
      </c>
      <c r="U55" s="17">
        <v>2</v>
      </c>
      <c r="V55" s="187"/>
      <c r="W55" s="156">
        <f t="shared" si="1"/>
        <v>0</v>
      </c>
      <c r="X55" s="17"/>
      <c r="Y55" s="17"/>
      <c r="Z55" s="143"/>
      <c r="AA55" s="22">
        <f t="shared" si="2"/>
        <v>0</v>
      </c>
      <c r="AB55" s="20"/>
      <c r="AC55" s="15"/>
      <c r="AD55" s="21"/>
      <c r="AE55" s="22">
        <f t="shared" si="3"/>
        <v>0</v>
      </c>
      <c r="AF55" s="17"/>
      <c r="AG55" s="17"/>
      <c r="AH55" s="23"/>
      <c r="AI55" s="22">
        <f t="shared" si="4"/>
        <v>0</v>
      </c>
      <c r="AJ55" s="17"/>
      <c r="AK55" s="24"/>
      <c r="AL55" s="25">
        <f t="shared" si="10"/>
        <v>0.47300000000000003</v>
      </c>
      <c r="AM55" s="26">
        <f t="shared" si="11"/>
        <v>0</v>
      </c>
      <c r="AN55" s="27" t="str">
        <f t="shared" si="12"/>
        <v>Ajourné</v>
      </c>
      <c r="AO55" s="17" t="s">
        <v>2</v>
      </c>
      <c r="AP55" s="17">
        <v>2</v>
      </c>
      <c r="AQ55" s="51"/>
      <c r="AR55" s="29"/>
      <c r="AS55" s="30"/>
      <c r="AT55" s="30"/>
      <c r="AU55" s="28"/>
      <c r="AV55" s="32"/>
      <c r="AW55" s="30"/>
      <c r="AX55" s="30"/>
      <c r="AY55" s="28">
        <v>13.16</v>
      </c>
      <c r="AZ55" s="22">
        <f t="shared" si="29"/>
        <v>4</v>
      </c>
      <c r="BA55" s="17" t="s">
        <v>2</v>
      </c>
      <c r="BB55" s="24">
        <v>2</v>
      </c>
      <c r="BC55" s="23">
        <v>10</v>
      </c>
      <c r="BD55" s="22">
        <f t="shared" si="5"/>
        <v>6</v>
      </c>
      <c r="BE55" s="17" t="s">
        <v>2</v>
      </c>
      <c r="BF55" s="24">
        <v>2</v>
      </c>
      <c r="BG55" s="34">
        <v>7</v>
      </c>
      <c r="BH55" s="35">
        <f t="shared" si="6"/>
        <v>0</v>
      </c>
      <c r="BI55" s="36" t="s">
        <v>2</v>
      </c>
      <c r="BJ55" s="37">
        <v>2</v>
      </c>
      <c r="BK55" s="21">
        <v>10</v>
      </c>
      <c r="BL55" s="22">
        <f t="shared" si="7"/>
        <v>2</v>
      </c>
      <c r="BM55" s="17" t="s">
        <v>2</v>
      </c>
      <c r="BN55" s="24">
        <v>2</v>
      </c>
      <c r="BO55" s="23">
        <v>14</v>
      </c>
      <c r="BP55" s="22">
        <f t="shared" si="8"/>
        <v>2</v>
      </c>
      <c r="BQ55" s="17" t="s">
        <v>2</v>
      </c>
      <c r="BR55" s="24">
        <v>1</v>
      </c>
      <c r="BS55" s="25">
        <f t="shared" si="20"/>
        <v>6.2879999999999994</v>
      </c>
      <c r="BT55" s="24">
        <f t="shared" si="15"/>
        <v>14</v>
      </c>
      <c r="BU55" s="27" t="str">
        <f t="shared" si="16"/>
        <v>Ajourné</v>
      </c>
      <c r="BV55" s="17" t="s">
        <v>2</v>
      </c>
      <c r="BW55" s="38">
        <v>2</v>
      </c>
      <c r="BX55" s="38">
        <f t="shared" si="17"/>
        <v>14</v>
      </c>
      <c r="BY55" s="27" t="str">
        <f t="shared" si="18"/>
        <v>Ajourné</v>
      </c>
    </row>
    <row r="56" spans="1:77" x14ac:dyDescent="0.55000000000000004">
      <c r="A56" s="12">
        <v>43</v>
      </c>
      <c r="B56" s="13" t="s">
        <v>249</v>
      </c>
      <c r="C56" s="14" t="s">
        <v>250</v>
      </c>
      <c r="D56" s="13" t="s">
        <v>251</v>
      </c>
      <c r="E56" s="13" t="s">
        <v>252</v>
      </c>
      <c r="F56" s="16">
        <v>38445</v>
      </c>
      <c r="G56" s="13" t="s">
        <v>71</v>
      </c>
      <c r="H56" s="13" t="s">
        <v>59</v>
      </c>
      <c r="I56" s="13"/>
      <c r="J56" s="159">
        <v>14.5</v>
      </c>
      <c r="K56" s="156">
        <v>4</v>
      </c>
      <c r="L56" s="17" t="s">
        <v>2</v>
      </c>
      <c r="M56" s="69">
        <v>2</v>
      </c>
      <c r="N56" s="57">
        <v>10</v>
      </c>
      <c r="O56" s="22">
        <f t="shared" si="0"/>
        <v>5</v>
      </c>
      <c r="P56" s="17" t="s">
        <v>2</v>
      </c>
      <c r="Q56" s="17">
        <v>2</v>
      </c>
      <c r="R56" s="45">
        <v>12.89</v>
      </c>
      <c r="S56" s="22">
        <f t="shared" si="9"/>
        <v>3</v>
      </c>
      <c r="T56" s="17" t="s">
        <v>2</v>
      </c>
      <c r="U56" s="17">
        <v>2</v>
      </c>
      <c r="V56" s="45">
        <v>10.228666666666665</v>
      </c>
      <c r="W56" s="239">
        <f t="shared" si="1"/>
        <v>4</v>
      </c>
      <c r="X56" s="17" t="s">
        <v>2</v>
      </c>
      <c r="Y56" s="17">
        <v>1</v>
      </c>
      <c r="Z56" s="14">
        <v>10.324000000000002</v>
      </c>
      <c r="AA56" s="22">
        <f t="shared" si="2"/>
        <v>5</v>
      </c>
      <c r="AB56" s="20" t="s">
        <v>2</v>
      </c>
      <c r="AC56" s="20">
        <v>2</v>
      </c>
      <c r="AD56" s="21">
        <v>7.25</v>
      </c>
      <c r="AE56" s="22">
        <f t="shared" si="3"/>
        <v>0</v>
      </c>
      <c r="AF56" s="17" t="s">
        <v>2</v>
      </c>
      <c r="AG56" s="17">
        <v>2</v>
      </c>
      <c r="AH56" s="23">
        <v>10.667333333333334</v>
      </c>
      <c r="AI56" s="22">
        <f t="shared" si="4"/>
        <v>3</v>
      </c>
      <c r="AJ56" s="17" t="s">
        <v>2</v>
      </c>
      <c r="AK56" s="24">
        <v>2</v>
      </c>
      <c r="AL56" s="21">
        <f t="shared" si="10"/>
        <v>10.490222222222224</v>
      </c>
      <c r="AM56" s="24">
        <f t="shared" si="11"/>
        <v>24</v>
      </c>
      <c r="AN56" s="27" t="str">
        <f t="shared" si="12"/>
        <v>Ajourné</v>
      </c>
      <c r="AO56" s="17" t="s">
        <v>2</v>
      </c>
      <c r="AP56" s="17">
        <v>2</v>
      </c>
      <c r="AQ56" s="45">
        <v>10</v>
      </c>
      <c r="AR56" s="22">
        <f t="shared" ref="AR56:AR63" si="30">IF(AQ56&gt;=10,6,0)</f>
        <v>6</v>
      </c>
      <c r="AS56" s="17" t="s">
        <v>2</v>
      </c>
      <c r="AT56" s="24">
        <v>2</v>
      </c>
      <c r="AU56" s="45">
        <v>11</v>
      </c>
      <c r="AV56" s="232">
        <f>IF(AU56&gt;=10,6,0)</f>
        <v>6</v>
      </c>
      <c r="AW56" s="17" t="s">
        <v>2</v>
      </c>
      <c r="AX56" s="233">
        <v>2</v>
      </c>
      <c r="AY56" s="45">
        <v>12.33</v>
      </c>
      <c r="AZ56" s="22">
        <f t="shared" si="29"/>
        <v>4</v>
      </c>
      <c r="BA56" s="17" t="s">
        <v>2</v>
      </c>
      <c r="BB56" s="24">
        <v>2</v>
      </c>
      <c r="BC56" s="23">
        <v>10</v>
      </c>
      <c r="BD56" s="22">
        <f t="shared" si="5"/>
        <v>6</v>
      </c>
      <c r="BE56" s="17" t="s">
        <v>2</v>
      </c>
      <c r="BF56" s="24">
        <v>1</v>
      </c>
      <c r="BG56" s="21">
        <v>10</v>
      </c>
      <c r="BH56" s="22">
        <f t="shared" si="6"/>
        <v>4</v>
      </c>
      <c r="BI56" s="17" t="s">
        <v>2</v>
      </c>
      <c r="BJ56" s="24">
        <v>1</v>
      </c>
      <c r="BK56" s="21">
        <v>10</v>
      </c>
      <c r="BL56" s="22">
        <f t="shared" si="7"/>
        <v>2</v>
      </c>
      <c r="BM56" s="17" t="s">
        <v>2</v>
      </c>
      <c r="BN56" s="24">
        <v>2</v>
      </c>
      <c r="BO56" s="23">
        <v>15</v>
      </c>
      <c r="BP56" s="22">
        <f t="shared" si="8"/>
        <v>2</v>
      </c>
      <c r="BQ56" s="17" t="s">
        <v>2</v>
      </c>
      <c r="BR56" s="24">
        <v>1</v>
      </c>
      <c r="BS56" s="21">
        <f t="shared" si="20"/>
        <v>10.843999999999999</v>
      </c>
      <c r="BT56" s="24">
        <f t="shared" si="15"/>
        <v>30</v>
      </c>
      <c r="BU56" s="27" t="str">
        <f t="shared" si="16"/>
        <v>Admis</v>
      </c>
      <c r="BV56" s="17" t="s">
        <v>2</v>
      </c>
      <c r="BW56" s="38">
        <v>2</v>
      </c>
      <c r="BX56" s="38">
        <f t="shared" si="17"/>
        <v>54</v>
      </c>
      <c r="BY56" s="27" t="str">
        <f t="shared" si="18"/>
        <v>Autorisé</v>
      </c>
    </row>
    <row r="57" spans="1:77" x14ac:dyDescent="0.55000000000000004">
      <c r="A57" s="20">
        <v>44</v>
      </c>
      <c r="B57" s="13" t="s">
        <v>253</v>
      </c>
      <c r="C57" s="14" t="s">
        <v>254</v>
      </c>
      <c r="D57" s="13" t="s">
        <v>255</v>
      </c>
      <c r="E57" s="13" t="s">
        <v>256</v>
      </c>
      <c r="F57" s="16">
        <v>36321</v>
      </c>
      <c r="G57" s="13" t="s">
        <v>257</v>
      </c>
      <c r="H57" s="13" t="s">
        <v>59</v>
      </c>
      <c r="I57" s="13" t="s">
        <v>72</v>
      </c>
      <c r="J57" s="159">
        <v>18</v>
      </c>
      <c r="K57" s="156">
        <v>4</v>
      </c>
      <c r="L57" s="17" t="s">
        <v>2</v>
      </c>
      <c r="M57" s="69">
        <v>2</v>
      </c>
      <c r="N57" s="57">
        <v>10</v>
      </c>
      <c r="O57" s="22">
        <f t="shared" si="0"/>
        <v>5</v>
      </c>
      <c r="P57" s="17" t="s">
        <v>2</v>
      </c>
      <c r="Q57" s="17">
        <v>2</v>
      </c>
      <c r="R57" s="45">
        <v>15.26</v>
      </c>
      <c r="S57" s="22">
        <f t="shared" si="9"/>
        <v>3</v>
      </c>
      <c r="T57" s="17" t="s">
        <v>2</v>
      </c>
      <c r="U57" s="17">
        <v>2</v>
      </c>
      <c r="V57" s="45">
        <v>10.968</v>
      </c>
      <c r="W57" s="239">
        <f t="shared" si="1"/>
        <v>4</v>
      </c>
      <c r="X57" s="17" t="s">
        <v>2</v>
      </c>
      <c r="Y57" s="17">
        <v>2</v>
      </c>
      <c r="Z57" s="14">
        <v>12.12</v>
      </c>
      <c r="AA57" s="22">
        <f t="shared" si="2"/>
        <v>5</v>
      </c>
      <c r="AB57" s="20" t="s">
        <v>2</v>
      </c>
      <c r="AC57" s="20">
        <v>2</v>
      </c>
      <c r="AD57" s="21">
        <v>6.8</v>
      </c>
      <c r="AE57" s="22">
        <f t="shared" si="3"/>
        <v>0</v>
      </c>
      <c r="AF57" s="17" t="s">
        <v>2</v>
      </c>
      <c r="AG57" s="17">
        <v>2</v>
      </c>
      <c r="AH57" s="23">
        <v>10.996</v>
      </c>
      <c r="AI57" s="22">
        <f t="shared" si="4"/>
        <v>3</v>
      </c>
      <c r="AJ57" s="17" t="s">
        <v>2</v>
      </c>
      <c r="AK57" s="24">
        <v>2</v>
      </c>
      <c r="AL57" s="21">
        <f t="shared" si="10"/>
        <v>11.534666666666665</v>
      </c>
      <c r="AM57" s="24">
        <f t="shared" si="11"/>
        <v>24</v>
      </c>
      <c r="AN57" s="27" t="str">
        <f t="shared" si="12"/>
        <v>Ajourné</v>
      </c>
      <c r="AO57" s="17" t="s">
        <v>2</v>
      </c>
      <c r="AP57" s="17"/>
      <c r="AQ57" s="45">
        <v>10</v>
      </c>
      <c r="AR57" s="22">
        <f t="shared" si="30"/>
        <v>6</v>
      </c>
      <c r="AS57" s="17" t="s">
        <v>2</v>
      </c>
      <c r="AT57" s="24">
        <v>2</v>
      </c>
      <c r="AU57" s="45">
        <v>11.916</v>
      </c>
      <c r="AV57" s="232">
        <f>IF(AU57&gt;=10,6,0)</f>
        <v>6</v>
      </c>
      <c r="AW57" s="17" t="s">
        <v>2</v>
      </c>
      <c r="AX57" s="233">
        <v>1</v>
      </c>
      <c r="AY57" s="45">
        <v>11.66</v>
      </c>
      <c r="AZ57" s="22">
        <f t="shared" si="29"/>
        <v>4</v>
      </c>
      <c r="BA57" s="17" t="s">
        <v>2</v>
      </c>
      <c r="BB57" s="24">
        <v>2</v>
      </c>
      <c r="BC57" s="23">
        <v>10</v>
      </c>
      <c r="BD57" s="22">
        <f t="shared" si="5"/>
        <v>6</v>
      </c>
      <c r="BE57" s="17" t="s">
        <v>2</v>
      </c>
      <c r="BF57" s="24">
        <v>1</v>
      </c>
      <c r="BG57" s="34">
        <v>10</v>
      </c>
      <c r="BH57" s="35">
        <f t="shared" si="6"/>
        <v>4</v>
      </c>
      <c r="BI57" s="36" t="s">
        <v>2</v>
      </c>
      <c r="BJ57" s="37">
        <v>2</v>
      </c>
      <c r="BK57" s="21">
        <v>6.69</v>
      </c>
      <c r="BL57" s="22">
        <f t="shared" si="7"/>
        <v>0</v>
      </c>
      <c r="BM57" s="17" t="s">
        <v>2</v>
      </c>
      <c r="BN57" s="24">
        <v>2</v>
      </c>
      <c r="BO57" s="23">
        <v>15</v>
      </c>
      <c r="BP57" s="22">
        <f t="shared" si="8"/>
        <v>2</v>
      </c>
      <c r="BQ57" s="17" t="s">
        <v>2</v>
      </c>
      <c r="BR57" s="24">
        <v>1</v>
      </c>
      <c r="BS57" s="21">
        <f t="shared" si="20"/>
        <v>10.7172</v>
      </c>
      <c r="BT57" s="24">
        <f t="shared" si="15"/>
        <v>28</v>
      </c>
      <c r="BU57" s="27" t="str">
        <f t="shared" si="16"/>
        <v>Ajourné</v>
      </c>
      <c r="BV57" s="17" t="s">
        <v>2</v>
      </c>
      <c r="BW57" s="38">
        <v>2</v>
      </c>
      <c r="BX57" s="38">
        <f t="shared" si="17"/>
        <v>52</v>
      </c>
      <c r="BY57" s="27" t="str">
        <f t="shared" si="18"/>
        <v>Autorisé</v>
      </c>
    </row>
    <row r="58" spans="1:77" x14ac:dyDescent="0.55000000000000004">
      <c r="A58" s="52">
        <v>45</v>
      </c>
      <c r="B58" s="42" t="s">
        <v>258</v>
      </c>
      <c r="C58" s="60" t="s">
        <v>259</v>
      </c>
      <c r="D58" s="42" t="s">
        <v>260</v>
      </c>
      <c r="E58" s="42" t="s">
        <v>261</v>
      </c>
      <c r="F58" s="16">
        <v>36315</v>
      </c>
      <c r="G58" s="13" t="s">
        <v>262</v>
      </c>
      <c r="H58" s="13" t="s">
        <v>52</v>
      </c>
      <c r="I58" s="13" t="s">
        <v>72</v>
      </c>
      <c r="J58" s="159">
        <v>17</v>
      </c>
      <c r="K58" s="156">
        <v>4</v>
      </c>
      <c r="L58" s="17" t="s">
        <v>2</v>
      </c>
      <c r="M58" s="69">
        <v>2</v>
      </c>
      <c r="N58" s="50">
        <v>10.17</v>
      </c>
      <c r="O58" s="22">
        <f t="shared" si="0"/>
        <v>5</v>
      </c>
      <c r="P58" s="17" t="s">
        <v>61</v>
      </c>
      <c r="Q58" s="17">
        <v>1</v>
      </c>
      <c r="R58" s="47">
        <v>12.69</v>
      </c>
      <c r="S58" s="22">
        <f t="shared" si="9"/>
        <v>3</v>
      </c>
      <c r="T58" s="17" t="s">
        <v>61</v>
      </c>
      <c r="U58" s="17">
        <v>1</v>
      </c>
      <c r="V58" s="50">
        <v>10.220000000000001</v>
      </c>
      <c r="W58" s="239">
        <f t="shared" si="1"/>
        <v>4</v>
      </c>
      <c r="X58" s="17" t="s">
        <v>61</v>
      </c>
      <c r="Y58" s="17">
        <v>2</v>
      </c>
      <c r="Z58" s="47">
        <v>14.02</v>
      </c>
      <c r="AA58" s="22">
        <f t="shared" si="2"/>
        <v>5</v>
      </c>
      <c r="AB58" s="20" t="s">
        <v>61</v>
      </c>
      <c r="AC58" s="44">
        <v>2</v>
      </c>
      <c r="AD58" s="50">
        <v>12.43</v>
      </c>
      <c r="AE58" s="22">
        <f t="shared" si="3"/>
        <v>6</v>
      </c>
      <c r="AF58" s="17" t="s">
        <v>61</v>
      </c>
      <c r="AG58" s="17">
        <v>1</v>
      </c>
      <c r="AH58" s="48">
        <v>10.8</v>
      </c>
      <c r="AI58" s="22">
        <f t="shared" si="4"/>
        <v>3</v>
      </c>
      <c r="AJ58" s="17" t="s">
        <v>61</v>
      </c>
      <c r="AK58" s="24">
        <v>1</v>
      </c>
      <c r="AL58" s="21">
        <f t="shared" si="10"/>
        <v>12.496</v>
      </c>
      <c r="AM58" s="24">
        <f t="shared" si="11"/>
        <v>30</v>
      </c>
      <c r="AN58" s="27" t="str">
        <f t="shared" si="12"/>
        <v>Admis</v>
      </c>
      <c r="AO58" s="17" t="s">
        <v>2</v>
      </c>
      <c r="AP58" s="17">
        <v>2</v>
      </c>
      <c r="AQ58" s="50">
        <v>10.99</v>
      </c>
      <c r="AR58" s="22">
        <f t="shared" si="30"/>
        <v>6</v>
      </c>
      <c r="AS58" s="17" t="s">
        <v>61</v>
      </c>
      <c r="AT58" s="17">
        <v>1</v>
      </c>
      <c r="AU58" s="47">
        <v>12.99</v>
      </c>
      <c r="AV58" s="232">
        <f t="shared" ref="AV58" si="31">IF(AU58&gt;=10,6,0)</f>
        <v>6</v>
      </c>
      <c r="AW58" s="17" t="s">
        <v>61</v>
      </c>
      <c r="AX58" s="233">
        <v>2</v>
      </c>
      <c r="AY58" s="50">
        <v>15.33</v>
      </c>
      <c r="AZ58" s="22">
        <f t="shared" si="29"/>
        <v>4</v>
      </c>
      <c r="BA58" s="17" t="s">
        <v>61</v>
      </c>
      <c r="BB58" s="24">
        <v>1</v>
      </c>
      <c r="BC58" s="48">
        <v>13.99</v>
      </c>
      <c r="BD58" s="22">
        <f t="shared" si="5"/>
        <v>6</v>
      </c>
      <c r="BE58" s="17" t="s">
        <v>61</v>
      </c>
      <c r="BF58" s="24">
        <v>2</v>
      </c>
      <c r="BG58" s="64">
        <v>11.39</v>
      </c>
      <c r="BH58" s="35">
        <f t="shared" si="6"/>
        <v>4</v>
      </c>
      <c r="BI58" s="36" t="s">
        <v>61</v>
      </c>
      <c r="BJ58" s="37">
        <v>1</v>
      </c>
      <c r="BK58" s="50">
        <v>12.81</v>
      </c>
      <c r="BL58" s="22">
        <f t="shared" si="7"/>
        <v>2</v>
      </c>
      <c r="BM58" s="17" t="s">
        <v>61</v>
      </c>
      <c r="BN58" s="24">
        <v>2</v>
      </c>
      <c r="BO58" s="48">
        <v>14.25</v>
      </c>
      <c r="BP58" s="22">
        <f t="shared" si="8"/>
        <v>2</v>
      </c>
      <c r="BQ58" s="17" t="s">
        <v>61</v>
      </c>
      <c r="BR58" s="24">
        <v>1</v>
      </c>
      <c r="BS58" s="21">
        <f t="shared" si="20"/>
        <v>12.960666666666667</v>
      </c>
      <c r="BT58" s="24">
        <f t="shared" si="15"/>
        <v>30</v>
      </c>
      <c r="BU58" s="27" t="str">
        <f t="shared" si="16"/>
        <v>Admis</v>
      </c>
      <c r="BV58" s="17" t="s">
        <v>2</v>
      </c>
      <c r="BW58" s="38">
        <v>2</v>
      </c>
      <c r="BX58" s="38">
        <f t="shared" si="17"/>
        <v>60</v>
      </c>
      <c r="BY58" s="27" t="str">
        <f t="shared" si="18"/>
        <v>Admis</v>
      </c>
    </row>
    <row r="59" spans="1:77" x14ac:dyDescent="0.55000000000000004">
      <c r="A59" s="12">
        <v>46</v>
      </c>
      <c r="B59" s="13" t="s">
        <v>263</v>
      </c>
      <c r="C59" s="14" t="s">
        <v>264</v>
      </c>
      <c r="D59" s="13" t="s">
        <v>260</v>
      </c>
      <c r="E59" s="13" t="s">
        <v>265</v>
      </c>
      <c r="F59" s="16">
        <v>36161</v>
      </c>
      <c r="G59" s="13" t="s">
        <v>266</v>
      </c>
      <c r="H59" s="13" t="s">
        <v>52</v>
      </c>
      <c r="I59" s="13"/>
      <c r="J59" s="159">
        <v>13.5</v>
      </c>
      <c r="K59" s="156">
        <v>4</v>
      </c>
      <c r="L59" s="17" t="s">
        <v>2</v>
      </c>
      <c r="M59" s="69">
        <v>2</v>
      </c>
      <c r="N59" s="57">
        <v>11.954000000000001</v>
      </c>
      <c r="O59" s="22">
        <f t="shared" si="0"/>
        <v>5</v>
      </c>
      <c r="P59" s="17" t="s">
        <v>2</v>
      </c>
      <c r="Q59" s="17">
        <v>2</v>
      </c>
      <c r="R59" s="45">
        <v>13.15</v>
      </c>
      <c r="S59" s="22">
        <f t="shared" si="9"/>
        <v>3</v>
      </c>
      <c r="T59" s="17" t="s">
        <v>2</v>
      </c>
      <c r="U59" s="17">
        <v>1</v>
      </c>
      <c r="V59" s="45">
        <v>10.149333333333333</v>
      </c>
      <c r="W59" s="239">
        <f t="shared" si="1"/>
        <v>4</v>
      </c>
      <c r="X59" s="17" t="s">
        <v>2</v>
      </c>
      <c r="Y59" s="17">
        <v>1</v>
      </c>
      <c r="Z59" s="14">
        <v>10</v>
      </c>
      <c r="AA59" s="22">
        <f t="shared" si="2"/>
        <v>5</v>
      </c>
      <c r="AB59" s="20" t="s">
        <v>2</v>
      </c>
      <c r="AC59" s="20">
        <v>1</v>
      </c>
      <c r="AD59" s="21">
        <v>10.97</v>
      </c>
      <c r="AE59" s="22">
        <f t="shared" si="3"/>
        <v>6</v>
      </c>
      <c r="AF59" s="17" t="s">
        <v>2</v>
      </c>
      <c r="AG59" s="17">
        <v>2</v>
      </c>
      <c r="AH59" s="23">
        <v>12.449333333333334</v>
      </c>
      <c r="AI59" s="22">
        <f t="shared" si="4"/>
        <v>3</v>
      </c>
      <c r="AJ59" s="17" t="s">
        <v>2</v>
      </c>
      <c r="AK59" s="24">
        <v>2</v>
      </c>
      <c r="AL59" s="21">
        <f t="shared" si="10"/>
        <v>11.566177777777778</v>
      </c>
      <c r="AM59" s="24">
        <f t="shared" si="11"/>
        <v>30</v>
      </c>
      <c r="AN59" s="27" t="str">
        <f t="shared" si="12"/>
        <v>Admis</v>
      </c>
      <c r="AO59" s="17" t="s">
        <v>2</v>
      </c>
      <c r="AP59" s="17">
        <v>2</v>
      </c>
      <c r="AQ59" s="45">
        <v>10</v>
      </c>
      <c r="AR59" s="22">
        <f t="shared" si="30"/>
        <v>6</v>
      </c>
      <c r="AS59" s="17" t="s">
        <v>2</v>
      </c>
      <c r="AT59" s="24">
        <v>1</v>
      </c>
      <c r="AU59" s="45">
        <v>11.719999999999999</v>
      </c>
      <c r="AV59" s="232">
        <f>IF(AU59&gt;=10,6,0)</f>
        <v>6</v>
      </c>
      <c r="AW59" s="17" t="s">
        <v>2</v>
      </c>
      <c r="AX59" s="17">
        <v>2</v>
      </c>
      <c r="AY59" s="45">
        <v>10</v>
      </c>
      <c r="AZ59" s="22">
        <f t="shared" si="29"/>
        <v>4</v>
      </c>
      <c r="BA59" s="17" t="s">
        <v>2</v>
      </c>
      <c r="BB59" s="24">
        <v>2</v>
      </c>
      <c r="BC59" s="23">
        <v>11.14</v>
      </c>
      <c r="BD59" s="22">
        <f t="shared" si="5"/>
        <v>6</v>
      </c>
      <c r="BE59" s="17" t="s">
        <v>2</v>
      </c>
      <c r="BF59" s="24">
        <v>2</v>
      </c>
      <c r="BG59" s="21">
        <v>10.82</v>
      </c>
      <c r="BH59" s="22">
        <f t="shared" si="6"/>
        <v>4</v>
      </c>
      <c r="BI59" s="17" t="s">
        <v>2</v>
      </c>
      <c r="BJ59" s="24">
        <v>1</v>
      </c>
      <c r="BK59" s="21">
        <v>10</v>
      </c>
      <c r="BL59" s="22">
        <f t="shared" si="7"/>
        <v>2</v>
      </c>
      <c r="BM59" s="17" t="s">
        <v>2</v>
      </c>
      <c r="BN59" s="24">
        <v>1</v>
      </c>
      <c r="BO59" s="23">
        <v>15</v>
      </c>
      <c r="BP59" s="22">
        <f t="shared" si="8"/>
        <v>2</v>
      </c>
      <c r="BQ59" s="17" t="s">
        <v>2</v>
      </c>
      <c r="BR59" s="24">
        <v>1</v>
      </c>
      <c r="BS59" s="21">
        <f t="shared" si="20"/>
        <v>11.014666666666667</v>
      </c>
      <c r="BT59" s="24">
        <f t="shared" si="15"/>
        <v>30</v>
      </c>
      <c r="BU59" s="27" t="str">
        <f t="shared" si="16"/>
        <v>Admis</v>
      </c>
      <c r="BV59" s="17" t="s">
        <v>2</v>
      </c>
      <c r="BW59" s="38">
        <v>2</v>
      </c>
      <c r="BX59" s="38">
        <f t="shared" si="17"/>
        <v>60</v>
      </c>
      <c r="BY59" s="27" t="str">
        <f t="shared" si="18"/>
        <v>Admis</v>
      </c>
    </row>
    <row r="60" spans="1:77" x14ac:dyDescent="0.55000000000000004">
      <c r="A60" s="20">
        <v>47</v>
      </c>
      <c r="B60" s="13" t="s">
        <v>267</v>
      </c>
      <c r="C60" s="27" t="s">
        <v>268</v>
      </c>
      <c r="D60" s="13" t="s">
        <v>269</v>
      </c>
      <c r="E60" s="13" t="s">
        <v>270</v>
      </c>
      <c r="F60" s="66">
        <v>37354</v>
      </c>
      <c r="G60" s="13" t="s">
        <v>271</v>
      </c>
      <c r="H60" s="13" t="s">
        <v>52</v>
      </c>
      <c r="I60" s="13" t="s">
        <v>72</v>
      </c>
      <c r="J60" s="159">
        <v>18</v>
      </c>
      <c r="K60" s="156">
        <v>4</v>
      </c>
      <c r="L60" s="17" t="s">
        <v>2</v>
      </c>
      <c r="M60" s="69">
        <v>2</v>
      </c>
      <c r="N60" s="57">
        <v>12.937999999999999</v>
      </c>
      <c r="O60" s="22">
        <f t="shared" si="0"/>
        <v>5</v>
      </c>
      <c r="P60" s="17" t="s">
        <v>2</v>
      </c>
      <c r="Q60" s="17">
        <v>2</v>
      </c>
      <c r="R60" s="45"/>
      <c r="S60" s="22">
        <f t="shared" si="9"/>
        <v>0</v>
      </c>
      <c r="T60" s="17"/>
      <c r="U60" s="17"/>
      <c r="V60" s="45">
        <v>14.882666666666667</v>
      </c>
      <c r="W60" s="239">
        <f t="shared" si="1"/>
        <v>4</v>
      </c>
      <c r="X60" s="17" t="s">
        <v>2</v>
      </c>
      <c r="Y60" s="17">
        <v>1</v>
      </c>
      <c r="Z60" s="27">
        <v>11.17</v>
      </c>
      <c r="AA60" s="22">
        <f t="shared" si="2"/>
        <v>5</v>
      </c>
      <c r="AB60" s="20" t="s">
        <v>2</v>
      </c>
      <c r="AC60" s="18">
        <v>1</v>
      </c>
      <c r="AD60" s="21">
        <v>14.07</v>
      </c>
      <c r="AE60" s="22">
        <f t="shared" si="3"/>
        <v>6</v>
      </c>
      <c r="AF60" s="17" t="s">
        <v>2</v>
      </c>
      <c r="AG60" s="17">
        <v>1</v>
      </c>
      <c r="AH60" s="23">
        <v>13.504666666666667</v>
      </c>
      <c r="AI60" s="22">
        <f t="shared" si="4"/>
        <v>3</v>
      </c>
      <c r="AJ60" s="17" t="s">
        <v>2</v>
      </c>
      <c r="AK60" s="24">
        <v>2</v>
      </c>
      <c r="AL60" s="21">
        <f t="shared" si="10"/>
        <v>12.566822222222221</v>
      </c>
      <c r="AM60" s="24">
        <f t="shared" si="11"/>
        <v>27</v>
      </c>
      <c r="AN60" s="27" t="str">
        <f t="shared" si="12"/>
        <v>Ajourné</v>
      </c>
      <c r="AO60" s="17" t="s">
        <v>2</v>
      </c>
      <c r="AP60" s="17"/>
      <c r="AQ60" s="45">
        <v>12.108000000000001</v>
      </c>
      <c r="AR60" s="22">
        <f t="shared" si="30"/>
        <v>6</v>
      </c>
      <c r="AS60" s="17" t="s">
        <v>2</v>
      </c>
      <c r="AT60" s="24">
        <v>1</v>
      </c>
      <c r="AU60" s="45">
        <v>12.312000000000001</v>
      </c>
      <c r="AV60" s="232">
        <f>IF(AU60&gt;=10,6,0)</f>
        <v>6</v>
      </c>
      <c r="AW60" s="17" t="s">
        <v>2</v>
      </c>
      <c r="AX60" s="233">
        <v>1</v>
      </c>
      <c r="AY60" s="57">
        <v>11.57</v>
      </c>
      <c r="AZ60" s="22">
        <f t="shared" si="29"/>
        <v>4</v>
      </c>
      <c r="BA60" s="17" t="s">
        <v>2</v>
      </c>
      <c r="BB60" s="24">
        <v>1</v>
      </c>
      <c r="BC60" s="23">
        <v>13.034666666666666</v>
      </c>
      <c r="BD60" s="22">
        <f t="shared" si="5"/>
        <v>6</v>
      </c>
      <c r="BE60" s="17" t="s">
        <v>2</v>
      </c>
      <c r="BF60" s="24">
        <v>1</v>
      </c>
      <c r="BG60" s="21">
        <v>12.73</v>
      </c>
      <c r="BH60" s="22">
        <f t="shared" si="6"/>
        <v>4</v>
      </c>
      <c r="BI60" s="17" t="s">
        <v>2</v>
      </c>
      <c r="BJ60" s="24">
        <v>1</v>
      </c>
      <c r="BK60" s="21">
        <v>11.5</v>
      </c>
      <c r="BL60" s="22">
        <f t="shared" si="7"/>
        <v>2</v>
      </c>
      <c r="BM60" s="17" t="s">
        <v>2</v>
      </c>
      <c r="BN60" s="24">
        <v>2</v>
      </c>
      <c r="BO60" s="23">
        <v>15</v>
      </c>
      <c r="BP60" s="22">
        <f t="shared" si="8"/>
        <v>2</v>
      </c>
      <c r="BQ60" s="17" t="s">
        <v>2</v>
      </c>
      <c r="BR60" s="24">
        <v>1</v>
      </c>
      <c r="BS60" s="21">
        <f t="shared" si="20"/>
        <v>12.497600000000002</v>
      </c>
      <c r="BT60" s="24">
        <f t="shared" si="15"/>
        <v>30</v>
      </c>
      <c r="BU60" s="27" t="str">
        <f t="shared" si="16"/>
        <v>Admis</v>
      </c>
      <c r="BV60" s="17" t="s">
        <v>2</v>
      </c>
      <c r="BW60" s="38">
        <v>2</v>
      </c>
      <c r="BX60" s="38">
        <f t="shared" si="17"/>
        <v>57</v>
      </c>
      <c r="BY60" s="27" t="str">
        <f t="shared" si="18"/>
        <v>Autorisé</v>
      </c>
    </row>
    <row r="61" spans="1:77" x14ac:dyDescent="0.55000000000000004">
      <c r="A61" s="52">
        <v>48</v>
      </c>
      <c r="B61" s="71" t="s">
        <v>272</v>
      </c>
      <c r="C61" s="41" t="s">
        <v>268</v>
      </c>
      <c r="D61" s="71" t="s">
        <v>269</v>
      </c>
      <c r="E61" s="71" t="s">
        <v>273</v>
      </c>
      <c r="F61" s="63">
        <v>36153</v>
      </c>
      <c r="G61" s="62" t="s">
        <v>274</v>
      </c>
      <c r="H61" s="62" t="s">
        <v>52</v>
      </c>
      <c r="I61" s="62" t="s">
        <v>275</v>
      </c>
      <c r="J61" s="159">
        <v>16.5</v>
      </c>
      <c r="K61" s="156">
        <v>4</v>
      </c>
      <c r="L61" s="17" t="s">
        <v>2</v>
      </c>
      <c r="M61" s="69">
        <v>2</v>
      </c>
      <c r="N61" s="57">
        <v>10.725999999999999</v>
      </c>
      <c r="O61" s="22">
        <f t="shared" si="0"/>
        <v>5</v>
      </c>
      <c r="P61" s="17" t="s">
        <v>2</v>
      </c>
      <c r="Q61" s="17">
        <v>2</v>
      </c>
      <c r="R61" s="47">
        <v>10.79</v>
      </c>
      <c r="S61" s="22">
        <f t="shared" si="9"/>
        <v>3</v>
      </c>
      <c r="T61" s="17" t="s">
        <v>61</v>
      </c>
      <c r="U61" s="17">
        <v>1</v>
      </c>
      <c r="V61" s="50">
        <v>11.19</v>
      </c>
      <c r="W61" s="239">
        <f t="shared" si="1"/>
        <v>4</v>
      </c>
      <c r="X61" s="17" t="s">
        <v>61</v>
      </c>
      <c r="Y61" s="17">
        <v>2</v>
      </c>
      <c r="Z61" s="47">
        <v>12.42</v>
      </c>
      <c r="AA61" s="22">
        <f t="shared" si="2"/>
        <v>5</v>
      </c>
      <c r="AB61" s="20" t="s">
        <v>61</v>
      </c>
      <c r="AC61" s="44">
        <v>2</v>
      </c>
      <c r="AD61" s="50">
        <v>11.03</v>
      </c>
      <c r="AE61" s="22">
        <f t="shared" si="3"/>
        <v>6</v>
      </c>
      <c r="AF61" s="17" t="s">
        <v>61</v>
      </c>
      <c r="AG61" s="17">
        <v>1</v>
      </c>
      <c r="AH61" s="48">
        <v>10</v>
      </c>
      <c r="AI61" s="22">
        <f t="shared" si="4"/>
        <v>3</v>
      </c>
      <c r="AJ61" s="17" t="s">
        <v>61</v>
      </c>
      <c r="AK61" s="24">
        <v>2</v>
      </c>
      <c r="AL61" s="21">
        <f t="shared" si="10"/>
        <v>11.834666666666667</v>
      </c>
      <c r="AM61" s="24">
        <f t="shared" si="11"/>
        <v>30</v>
      </c>
      <c r="AN61" s="27" t="str">
        <f t="shared" si="12"/>
        <v>Admis</v>
      </c>
      <c r="AO61" s="17" t="s">
        <v>2</v>
      </c>
      <c r="AP61" s="17">
        <v>2</v>
      </c>
      <c r="AQ61" s="50">
        <v>10</v>
      </c>
      <c r="AR61" s="22">
        <f t="shared" si="30"/>
        <v>6</v>
      </c>
      <c r="AS61" s="17" t="s">
        <v>61</v>
      </c>
      <c r="AT61" s="24">
        <v>2</v>
      </c>
      <c r="AU61" s="47">
        <v>14.44</v>
      </c>
      <c r="AV61" s="232">
        <f t="shared" ref="AV61" si="32">IF(AU61&gt;=10,6,0)</f>
        <v>6</v>
      </c>
      <c r="AW61" s="17" t="s">
        <v>61</v>
      </c>
      <c r="AX61" s="233">
        <v>2</v>
      </c>
      <c r="AY61" s="50">
        <v>10.83</v>
      </c>
      <c r="AZ61" s="22">
        <f t="shared" si="29"/>
        <v>4</v>
      </c>
      <c r="BA61" s="17" t="s">
        <v>61</v>
      </c>
      <c r="BB61" s="24">
        <v>1</v>
      </c>
      <c r="BC61" s="48">
        <v>11.53</v>
      </c>
      <c r="BD61" s="22">
        <f t="shared" si="5"/>
        <v>6</v>
      </c>
      <c r="BE61" s="17" t="s">
        <v>61</v>
      </c>
      <c r="BF61" s="24">
        <v>1</v>
      </c>
      <c r="BG61" s="64">
        <v>10.220000000000001</v>
      </c>
      <c r="BH61" s="35">
        <f t="shared" si="6"/>
        <v>4</v>
      </c>
      <c r="BI61" s="36" t="s">
        <v>61</v>
      </c>
      <c r="BJ61" s="37">
        <v>1</v>
      </c>
      <c r="BK61" s="50">
        <v>10</v>
      </c>
      <c r="BL61" s="22">
        <f t="shared" si="7"/>
        <v>2</v>
      </c>
      <c r="BM61" s="17" t="s">
        <v>60</v>
      </c>
      <c r="BN61" s="24">
        <v>2</v>
      </c>
      <c r="BO61" s="48">
        <v>14.25</v>
      </c>
      <c r="BP61" s="22">
        <f t="shared" si="8"/>
        <v>2</v>
      </c>
      <c r="BQ61" s="17" t="s">
        <v>61</v>
      </c>
      <c r="BR61" s="24">
        <v>1</v>
      </c>
      <c r="BS61" s="21">
        <f t="shared" si="20"/>
        <v>11.617333333333333</v>
      </c>
      <c r="BT61" s="24">
        <f t="shared" si="15"/>
        <v>30</v>
      </c>
      <c r="BU61" s="27" t="str">
        <f t="shared" si="16"/>
        <v>Admis</v>
      </c>
      <c r="BV61" s="17" t="s">
        <v>2</v>
      </c>
      <c r="BW61" s="38">
        <v>1</v>
      </c>
      <c r="BX61" s="38">
        <f t="shared" si="17"/>
        <v>60</v>
      </c>
      <c r="BY61" s="27" t="str">
        <f t="shared" si="18"/>
        <v>Admis</v>
      </c>
    </row>
    <row r="62" spans="1:77" x14ac:dyDescent="0.55000000000000004">
      <c r="A62" s="12">
        <v>49</v>
      </c>
      <c r="B62" s="13" t="s">
        <v>276</v>
      </c>
      <c r="C62" s="14" t="s">
        <v>277</v>
      </c>
      <c r="D62" s="13" t="s">
        <v>278</v>
      </c>
      <c r="E62" s="13" t="s">
        <v>279</v>
      </c>
      <c r="F62" s="16">
        <v>36009</v>
      </c>
      <c r="G62" s="13" t="s">
        <v>280</v>
      </c>
      <c r="H62" s="13" t="s">
        <v>59</v>
      </c>
      <c r="I62" s="13" t="s">
        <v>72</v>
      </c>
      <c r="J62" s="162">
        <v>13</v>
      </c>
      <c r="K62" s="156">
        <f>IF(J62&gt;=10,4,0)</f>
        <v>4</v>
      </c>
      <c r="L62" s="17" t="s">
        <v>2</v>
      </c>
      <c r="M62" s="69">
        <v>1</v>
      </c>
      <c r="N62" s="157">
        <v>10.524000000000001</v>
      </c>
      <c r="O62" s="22">
        <f t="shared" si="0"/>
        <v>5</v>
      </c>
      <c r="P62" s="17" t="s">
        <v>2</v>
      </c>
      <c r="Q62" s="142">
        <v>2</v>
      </c>
      <c r="R62" s="28">
        <v>13.68</v>
      </c>
      <c r="S62" s="22">
        <f t="shared" si="9"/>
        <v>3</v>
      </c>
      <c r="T62" s="17" t="s">
        <v>2</v>
      </c>
      <c r="U62" s="17">
        <v>2</v>
      </c>
      <c r="V62" s="28">
        <v>12.702</v>
      </c>
      <c r="W62" s="156">
        <f t="shared" si="1"/>
        <v>4</v>
      </c>
      <c r="X62" s="17" t="s">
        <v>2</v>
      </c>
      <c r="Y62" s="17">
        <v>2</v>
      </c>
      <c r="Z62" s="158">
        <v>8.8580000000000005</v>
      </c>
      <c r="AA62" s="22">
        <f t="shared" si="2"/>
        <v>0</v>
      </c>
      <c r="AB62" s="20" t="s">
        <v>2</v>
      </c>
      <c r="AC62" s="20">
        <v>2</v>
      </c>
      <c r="AD62" s="21">
        <v>10</v>
      </c>
      <c r="AE62" s="22">
        <f t="shared" si="3"/>
        <v>6</v>
      </c>
      <c r="AF62" s="17" t="s">
        <v>2</v>
      </c>
      <c r="AG62" s="17">
        <v>2</v>
      </c>
      <c r="AH62" s="23">
        <v>11.835333333333333</v>
      </c>
      <c r="AI62" s="22">
        <f t="shared" si="4"/>
        <v>3</v>
      </c>
      <c r="AJ62" s="17" t="s">
        <v>2</v>
      </c>
      <c r="AK62" s="24">
        <v>1</v>
      </c>
      <c r="AL62" s="25">
        <f t="shared" si="10"/>
        <v>11.2088</v>
      </c>
      <c r="AM62" s="26">
        <f t="shared" si="11"/>
        <v>25</v>
      </c>
      <c r="AN62" s="27" t="str">
        <f t="shared" si="12"/>
        <v>Ajourné</v>
      </c>
      <c r="AO62" s="17" t="s">
        <v>2</v>
      </c>
      <c r="AP62" s="17"/>
      <c r="AQ62" s="28">
        <v>10</v>
      </c>
      <c r="AR62" s="29">
        <f t="shared" si="30"/>
        <v>6</v>
      </c>
      <c r="AS62" s="30" t="s">
        <v>2</v>
      </c>
      <c r="AT62" s="31">
        <v>1</v>
      </c>
      <c r="AU62" s="28">
        <v>10.219999999999999</v>
      </c>
      <c r="AV62" s="32">
        <f>IF(AU62&gt;=10,6,0)</f>
        <v>6</v>
      </c>
      <c r="AW62" s="30" t="s">
        <v>2</v>
      </c>
      <c r="AX62" s="33">
        <v>1</v>
      </c>
      <c r="AY62" s="58">
        <v>10</v>
      </c>
      <c r="AZ62" s="22">
        <f t="shared" si="29"/>
        <v>4</v>
      </c>
      <c r="BA62" s="17" t="s">
        <v>2</v>
      </c>
      <c r="BB62" s="24">
        <v>1</v>
      </c>
      <c r="BC62" s="23">
        <v>10.211333333333334</v>
      </c>
      <c r="BD62" s="22">
        <f t="shared" si="5"/>
        <v>6</v>
      </c>
      <c r="BE62" s="17" t="s">
        <v>2</v>
      </c>
      <c r="BF62" s="24">
        <v>1</v>
      </c>
      <c r="BG62" s="21">
        <v>10.130000000000001</v>
      </c>
      <c r="BH62" s="22">
        <f t="shared" si="6"/>
        <v>4</v>
      </c>
      <c r="BI62" s="17" t="s">
        <v>2</v>
      </c>
      <c r="BJ62" s="24">
        <v>1</v>
      </c>
      <c r="BK62" s="21">
        <v>10.81</v>
      </c>
      <c r="BL62" s="22">
        <f t="shared" si="7"/>
        <v>2</v>
      </c>
      <c r="BM62" s="17" t="s">
        <v>2</v>
      </c>
      <c r="BN62" s="24">
        <v>2</v>
      </c>
      <c r="BO62" s="23">
        <v>14</v>
      </c>
      <c r="BP62" s="22">
        <f t="shared" si="8"/>
        <v>2</v>
      </c>
      <c r="BQ62" s="17" t="s">
        <v>2</v>
      </c>
      <c r="BR62" s="24">
        <v>1</v>
      </c>
      <c r="BS62" s="25">
        <f t="shared" si="20"/>
        <v>10.424266666666666</v>
      </c>
      <c r="BT62" s="24">
        <f t="shared" si="15"/>
        <v>30</v>
      </c>
      <c r="BU62" s="27" t="str">
        <f t="shared" si="16"/>
        <v>Admis</v>
      </c>
      <c r="BV62" s="17" t="s">
        <v>2</v>
      </c>
      <c r="BW62" s="38">
        <v>2</v>
      </c>
      <c r="BX62" s="38">
        <f t="shared" si="17"/>
        <v>55</v>
      </c>
      <c r="BY62" s="27" t="str">
        <f t="shared" si="18"/>
        <v>Autorisé</v>
      </c>
    </row>
    <row r="63" spans="1:77" x14ac:dyDescent="0.55000000000000004">
      <c r="A63" s="20">
        <v>50</v>
      </c>
      <c r="B63" s="13" t="s">
        <v>281</v>
      </c>
      <c r="C63" s="14" t="s">
        <v>282</v>
      </c>
      <c r="D63" s="13" t="s">
        <v>283</v>
      </c>
      <c r="E63" s="13" t="s">
        <v>284</v>
      </c>
      <c r="F63" s="16">
        <v>38428</v>
      </c>
      <c r="G63" s="13" t="s">
        <v>71</v>
      </c>
      <c r="H63" s="13" t="s">
        <v>59</v>
      </c>
      <c r="I63" s="13" t="s">
        <v>72</v>
      </c>
      <c r="J63" s="159">
        <v>17</v>
      </c>
      <c r="K63" s="156">
        <v>4</v>
      </c>
      <c r="L63" s="17" t="s">
        <v>2</v>
      </c>
      <c r="M63" s="69">
        <v>2</v>
      </c>
      <c r="N63" s="57">
        <v>12.426</v>
      </c>
      <c r="O63" s="22">
        <f t="shared" si="0"/>
        <v>5</v>
      </c>
      <c r="P63" s="17" t="s">
        <v>2</v>
      </c>
      <c r="Q63" s="17">
        <v>2</v>
      </c>
      <c r="R63" s="45">
        <v>12.89</v>
      </c>
      <c r="S63" s="22">
        <f t="shared" si="9"/>
        <v>3</v>
      </c>
      <c r="T63" s="17" t="s">
        <v>2</v>
      </c>
      <c r="U63" s="17">
        <v>2</v>
      </c>
      <c r="V63" s="45">
        <v>12.37</v>
      </c>
      <c r="W63" s="239">
        <f t="shared" si="1"/>
        <v>4</v>
      </c>
      <c r="X63" s="17" t="s">
        <v>2</v>
      </c>
      <c r="Y63" s="17">
        <v>1</v>
      </c>
      <c r="Z63" s="14">
        <v>13.78</v>
      </c>
      <c r="AA63" s="22">
        <f t="shared" si="2"/>
        <v>5</v>
      </c>
      <c r="AB63" s="20" t="s">
        <v>2</v>
      </c>
      <c r="AC63" s="20">
        <v>2</v>
      </c>
      <c r="AD63" s="21">
        <v>10.73</v>
      </c>
      <c r="AE63" s="22">
        <f t="shared" si="3"/>
        <v>6</v>
      </c>
      <c r="AF63" s="17" t="s">
        <v>2</v>
      </c>
      <c r="AG63" s="17">
        <v>1</v>
      </c>
      <c r="AH63" s="23">
        <v>11.772666666666666</v>
      </c>
      <c r="AI63" s="22">
        <f t="shared" si="4"/>
        <v>3</v>
      </c>
      <c r="AJ63" s="17" t="s">
        <v>2</v>
      </c>
      <c r="AK63" s="24">
        <v>2</v>
      </c>
      <c r="AL63" s="21">
        <f t="shared" si="10"/>
        <v>12.895933333333334</v>
      </c>
      <c r="AM63" s="24">
        <f t="shared" si="11"/>
        <v>30</v>
      </c>
      <c r="AN63" s="27" t="str">
        <f t="shared" si="12"/>
        <v>Admis</v>
      </c>
      <c r="AO63" s="17" t="s">
        <v>2</v>
      </c>
      <c r="AP63" s="17"/>
      <c r="AQ63" s="45">
        <v>12.599</v>
      </c>
      <c r="AR63" s="22">
        <f t="shared" si="30"/>
        <v>6</v>
      </c>
      <c r="AS63" s="17" t="s">
        <v>2</v>
      </c>
      <c r="AT63" s="24">
        <v>1</v>
      </c>
      <c r="AU63" s="45">
        <v>11.36</v>
      </c>
      <c r="AV63" s="232">
        <f>IF(AU63&gt;=10,6,0)</f>
        <v>6</v>
      </c>
      <c r="AW63" s="17" t="s">
        <v>2</v>
      </c>
      <c r="AX63" s="233">
        <v>2</v>
      </c>
      <c r="AY63" s="57">
        <v>10.67</v>
      </c>
      <c r="AZ63" s="22">
        <f t="shared" si="29"/>
        <v>4</v>
      </c>
      <c r="BA63" s="17" t="s">
        <v>2</v>
      </c>
      <c r="BB63" s="24">
        <v>1</v>
      </c>
      <c r="BC63" s="23">
        <v>11.086</v>
      </c>
      <c r="BD63" s="22">
        <f t="shared" si="5"/>
        <v>6</v>
      </c>
      <c r="BE63" s="17" t="s">
        <v>2</v>
      </c>
      <c r="BF63" s="24">
        <v>1</v>
      </c>
      <c r="BG63" s="21">
        <v>11.68</v>
      </c>
      <c r="BH63" s="22">
        <f t="shared" si="6"/>
        <v>4</v>
      </c>
      <c r="BI63" s="17" t="s">
        <v>2</v>
      </c>
      <c r="BJ63" s="24">
        <v>1</v>
      </c>
      <c r="BK63" s="21">
        <v>10</v>
      </c>
      <c r="BL63" s="22">
        <f t="shared" si="7"/>
        <v>2</v>
      </c>
      <c r="BM63" s="17" t="s">
        <v>2</v>
      </c>
      <c r="BN63" s="24">
        <v>1</v>
      </c>
      <c r="BO63" s="23">
        <v>17</v>
      </c>
      <c r="BP63" s="22">
        <f t="shared" si="8"/>
        <v>2</v>
      </c>
      <c r="BQ63" s="17" t="s">
        <v>2</v>
      </c>
      <c r="BR63" s="24">
        <v>1</v>
      </c>
      <c r="BS63" s="21">
        <f t="shared" si="20"/>
        <v>11.788999999999998</v>
      </c>
      <c r="BT63" s="24">
        <f t="shared" si="15"/>
        <v>30</v>
      </c>
      <c r="BU63" s="27" t="str">
        <f t="shared" si="16"/>
        <v>Admis</v>
      </c>
      <c r="BV63" s="17" t="s">
        <v>2</v>
      </c>
      <c r="BW63" s="38">
        <v>2</v>
      </c>
      <c r="BX63" s="38">
        <f t="shared" si="17"/>
        <v>60</v>
      </c>
      <c r="BY63" s="27" t="str">
        <f t="shared" si="18"/>
        <v>Admis</v>
      </c>
    </row>
    <row r="64" spans="1:77" x14ac:dyDescent="0.55000000000000004">
      <c r="A64" s="12">
        <v>51</v>
      </c>
      <c r="B64" s="55" t="s">
        <v>285</v>
      </c>
      <c r="C64" s="72" t="s">
        <v>286</v>
      </c>
      <c r="D64" s="56" t="s">
        <v>287</v>
      </c>
      <c r="E64" s="56" t="s">
        <v>288</v>
      </c>
      <c r="F64" s="54">
        <v>37699</v>
      </c>
      <c r="G64" s="55" t="s">
        <v>289</v>
      </c>
      <c r="H64" s="56" t="s">
        <v>59</v>
      </c>
      <c r="I64" s="56" t="s">
        <v>72</v>
      </c>
      <c r="J64" s="164"/>
      <c r="K64" s="156">
        <f>IF(J64&gt;=10,4,0)</f>
        <v>0</v>
      </c>
      <c r="L64" s="17"/>
      <c r="M64" s="69"/>
      <c r="N64" s="163"/>
      <c r="O64" s="22">
        <f t="shared" si="0"/>
        <v>0</v>
      </c>
      <c r="P64" s="17"/>
      <c r="Q64" s="142"/>
      <c r="R64" s="164"/>
      <c r="S64" s="22">
        <f t="shared" si="9"/>
        <v>0</v>
      </c>
      <c r="T64" s="17"/>
      <c r="U64" s="17"/>
      <c r="V64" s="187"/>
      <c r="W64" s="156">
        <f t="shared" si="1"/>
        <v>0</v>
      </c>
      <c r="X64" s="17"/>
      <c r="Y64" s="17"/>
      <c r="Z64" s="143"/>
      <c r="AA64" s="22">
        <f t="shared" si="2"/>
        <v>0</v>
      </c>
      <c r="AB64" s="20"/>
      <c r="AC64" s="15"/>
      <c r="AD64" s="21"/>
      <c r="AE64" s="22">
        <f t="shared" si="3"/>
        <v>0</v>
      </c>
      <c r="AF64" s="17"/>
      <c r="AG64" s="17"/>
      <c r="AH64" s="23"/>
      <c r="AI64" s="22">
        <f t="shared" si="4"/>
        <v>0</v>
      </c>
      <c r="AJ64" s="17"/>
      <c r="AK64" s="24"/>
      <c r="AL64" s="25">
        <f t="shared" si="10"/>
        <v>0</v>
      </c>
      <c r="AM64" s="26">
        <f t="shared" si="11"/>
        <v>0</v>
      </c>
      <c r="AN64" s="27" t="str">
        <f t="shared" si="12"/>
        <v>Ajourné</v>
      </c>
      <c r="AO64" s="17" t="s">
        <v>2</v>
      </c>
      <c r="AP64" s="17">
        <v>2</v>
      </c>
      <c r="AQ64" s="51"/>
      <c r="AR64" s="29"/>
      <c r="AS64" s="30"/>
      <c r="AT64" s="31"/>
      <c r="AU64" s="28"/>
      <c r="AV64" s="32"/>
      <c r="AW64" s="30"/>
      <c r="AX64" s="33"/>
      <c r="AY64" s="21"/>
      <c r="AZ64" s="22"/>
      <c r="BA64" s="17"/>
      <c r="BB64" s="24"/>
      <c r="BC64" s="23"/>
      <c r="BD64" s="22">
        <f t="shared" si="5"/>
        <v>0</v>
      </c>
      <c r="BE64" s="17"/>
      <c r="BF64" s="24"/>
      <c r="BG64" s="34"/>
      <c r="BH64" s="35">
        <f t="shared" si="6"/>
        <v>0</v>
      </c>
      <c r="BI64" s="36"/>
      <c r="BJ64" s="37"/>
      <c r="BK64" s="21"/>
      <c r="BL64" s="22">
        <f t="shared" si="7"/>
        <v>0</v>
      </c>
      <c r="BM64" s="17"/>
      <c r="BN64" s="24"/>
      <c r="BO64" s="23"/>
      <c r="BP64" s="22">
        <f t="shared" si="8"/>
        <v>0</v>
      </c>
      <c r="BQ64" s="17"/>
      <c r="BR64" s="24"/>
      <c r="BS64" s="25">
        <f t="shared" si="20"/>
        <v>0</v>
      </c>
      <c r="BT64" s="24">
        <f t="shared" si="15"/>
        <v>0</v>
      </c>
      <c r="BU64" s="27" t="str">
        <f t="shared" si="16"/>
        <v>Ajourné</v>
      </c>
      <c r="BV64" s="17" t="s">
        <v>2</v>
      </c>
      <c r="BW64" s="38">
        <v>2</v>
      </c>
      <c r="BX64" s="38">
        <f t="shared" si="17"/>
        <v>0</v>
      </c>
      <c r="BY64" s="27" t="str">
        <f t="shared" si="18"/>
        <v>Ajourné</v>
      </c>
    </row>
    <row r="65" spans="1:77" x14ac:dyDescent="0.55000000000000004">
      <c r="A65" s="52">
        <v>52</v>
      </c>
      <c r="B65" s="42" t="s">
        <v>290</v>
      </c>
      <c r="C65" s="60" t="s">
        <v>291</v>
      </c>
      <c r="D65" s="42" t="s">
        <v>292</v>
      </c>
      <c r="E65" s="42" t="s">
        <v>293</v>
      </c>
      <c r="F65" s="16">
        <v>36980</v>
      </c>
      <c r="G65" s="13" t="s">
        <v>294</v>
      </c>
      <c r="H65" s="13" t="s">
        <v>52</v>
      </c>
      <c r="I65" s="13"/>
      <c r="J65" s="162">
        <v>10</v>
      </c>
      <c r="K65" s="156">
        <f>IF(J65&gt;=10,4,0)</f>
        <v>4</v>
      </c>
      <c r="L65" s="17" t="s">
        <v>2</v>
      </c>
      <c r="M65" s="69">
        <v>1</v>
      </c>
      <c r="N65" s="123">
        <v>10.63</v>
      </c>
      <c r="O65" s="22">
        <f t="shared" si="0"/>
        <v>5</v>
      </c>
      <c r="P65" s="17" t="s">
        <v>61</v>
      </c>
      <c r="Q65" s="142">
        <v>2</v>
      </c>
      <c r="R65" s="160">
        <v>11.42</v>
      </c>
      <c r="S65" s="22">
        <f t="shared" si="9"/>
        <v>3</v>
      </c>
      <c r="T65" s="17" t="s">
        <v>61</v>
      </c>
      <c r="U65" s="17">
        <v>1</v>
      </c>
      <c r="V65" s="189">
        <v>10.27</v>
      </c>
      <c r="W65" s="156">
        <f t="shared" si="1"/>
        <v>4</v>
      </c>
      <c r="X65" s="17" t="s">
        <v>61</v>
      </c>
      <c r="Y65" s="17">
        <v>1</v>
      </c>
      <c r="Z65" s="165">
        <v>10</v>
      </c>
      <c r="AA65" s="22">
        <f t="shared" si="2"/>
        <v>5</v>
      </c>
      <c r="AB65" s="20" t="s">
        <v>61</v>
      </c>
      <c r="AC65" s="15">
        <v>1</v>
      </c>
      <c r="AD65" s="50">
        <v>11.03</v>
      </c>
      <c r="AE65" s="22">
        <f t="shared" si="3"/>
        <v>6</v>
      </c>
      <c r="AF65" s="17" t="s">
        <v>61</v>
      </c>
      <c r="AG65" s="17">
        <v>1</v>
      </c>
      <c r="AH65" s="48">
        <v>12.07</v>
      </c>
      <c r="AI65" s="22">
        <f t="shared" si="4"/>
        <v>3</v>
      </c>
      <c r="AJ65" s="17" t="s">
        <v>61</v>
      </c>
      <c r="AK65" s="24">
        <v>2</v>
      </c>
      <c r="AL65" s="25">
        <f t="shared" si="10"/>
        <v>10.696</v>
      </c>
      <c r="AM65" s="26">
        <f t="shared" si="11"/>
        <v>30</v>
      </c>
      <c r="AN65" s="27" t="str">
        <f t="shared" si="12"/>
        <v>Admis</v>
      </c>
      <c r="AO65" s="17" t="s">
        <v>2</v>
      </c>
      <c r="AP65" s="17">
        <v>2</v>
      </c>
      <c r="AQ65" s="61">
        <v>10</v>
      </c>
      <c r="AR65" s="29">
        <f>IF(AQ65&gt;=10,6,0)</f>
        <v>6</v>
      </c>
      <c r="AS65" s="30" t="s">
        <v>60</v>
      </c>
      <c r="AT65" s="31">
        <v>2</v>
      </c>
      <c r="AU65" s="46">
        <v>10.75</v>
      </c>
      <c r="AV65" s="32">
        <f t="shared" ref="AV65" si="33">IF(AU65&gt;=10,6,0)</f>
        <v>6</v>
      </c>
      <c r="AW65" s="30" t="s">
        <v>61</v>
      </c>
      <c r="AX65" s="33">
        <v>1</v>
      </c>
      <c r="AY65" s="50">
        <v>11.33</v>
      </c>
      <c r="AZ65" s="22">
        <f>IF(AY65&gt;=10,4,0)</f>
        <v>4</v>
      </c>
      <c r="BA65" s="17" t="s">
        <v>61</v>
      </c>
      <c r="BB65" s="24">
        <v>1</v>
      </c>
      <c r="BC65" s="48">
        <v>10.65</v>
      </c>
      <c r="BD65" s="22">
        <f t="shared" si="5"/>
        <v>6</v>
      </c>
      <c r="BE65" s="17" t="s">
        <v>61</v>
      </c>
      <c r="BF65" s="24">
        <v>1</v>
      </c>
      <c r="BG65" s="64">
        <v>10.75</v>
      </c>
      <c r="BH65" s="35">
        <f t="shared" si="6"/>
        <v>4</v>
      </c>
      <c r="BI65" s="36" t="s">
        <v>61</v>
      </c>
      <c r="BJ65" s="37">
        <v>2</v>
      </c>
      <c r="BK65" s="50">
        <v>10</v>
      </c>
      <c r="BL65" s="22">
        <f t="shared" si="7"/>
        <v>2</v>
      </c>
      <c r="BM65" s="17" t="s">
        <v>61</v>
      </c>
      <c r="BN65" s="24">
        <v>2</v>
      </c>
      <c r="BO65" s="48">
        <v>14</v>
      </c>
      <c r="BP65" s="22">
        <f t="shared" si="8"/>
        <v>2</v>
      </c>
      <c r="BQ65" s="17" t="s">
        <v>61</v>
      </c>
      <c r="BR65" s="24">
        <v>1</v>
      </c>
      <c r="BS65" s="25">
        <f t="shared" si="20"/>
        <v>10.824000000000002</v>
      </c>
      <c r="BT65" s="24">
        <f>BP65+BL65+BH65+BD65+AZ65+AV65+AR65</f>
        <v>30</v>
      </c>
      <c r="BU65" s="27" t="str">
        <f t="shared" si="16"/>
        <v>Admis</v>
      </c>
      <c r="BV65" s="17" t="s">
        <v>2</v>
      </c>
      <c r="BW65" s="38">
        <v>2</v>
      </c>
      <c r="BX65" s="38">
        <f t="shared" si="17"/>
        <v>60</v>
      </c>
      <c r="BY65" s="27" t="str">
        <f t="shared" si="18"/>
        <v>Admis</v>
      </c>
    </row>
    <row r="66" spans="1:77" x14ac:dyDescent="0.55000000000000004">
      <c r="A66" s="20">
        <v>53</v>
      </c>
      <c r="B66" s="13" t="s">
        <v>295</v>
      </c>
      <c r="C66" s="14" t="s">
        <v>296</v>
      </c>
      <c r="D66" s="13" t="s">
        <v>297</v>
      </c>
      <c r="E66" s="13" t="s">
        <v>298</v>
      </c>
      <c r="F66" s="16">
        <v>37276</v>
      </c>
      <c r="G66" s="13" t="s">
        <v>179</v>
      </c>
      <c r="H66" s="13" t="s">
        <v>59</v>
      </c>
      <c r="I66" s="13" t="s">
        <v>72</v>
      </c>
      <c r="J66" s="159">
        <v>14</v>
      </c>
      <c r="K66" s="156">
        <v>4</v>
      </c>
      <c r="L66" s="17" t="s">
        <v>2</v>
      </c>
      <c r="M66" s="69">
        <v>2</v>
      </c>
      <c r="N66" s="57">
        <v>10.58</v>
      </c>
      <c r="O66" s="22">
        <f t="shared" si="0"/>
        <v>5</v>
      </c>
      <c r="P66" s="17" t="s">
        <v>2</v>
      </c>
      <c r="Q66" s="17">
        <v>2</v>
      </c>
      <c r="R66" s="45">
        <v>10</v>
      </c>
      <c r="S66" s="22">
        <f t="shared" si="9"/>
        <v>3</v>
      </c>
      <c r="T66" s="17" t="s">
        <v>2</v>
      </c>
      <c r="U66" s="17">
        <v>2</v>
      </c>
      <c r="V66" s="45">
        <v>10.286000000000001</v>
      </c>
      <c r="W66" s="239">
        <f t="shared" si="1"/>
        <v>4</v>
      </c>
      <c r="X66" s="17" t="s">
        <v>2</v>
      </c>
      <c r="Y66" s="17">
        <v>1</v>
      </c>
      <c r="Z66" s="14">
        <v>8.2360000000000007</v>
      </c>
      <c r="AA66" s="22">
        <f t="shared" si="2"/>
        <v>0</v>
      </c>
      <c r="AB66" s="20" t="s">
        <v>2</v>
      </c>
      <c r="AC66" s="20">
        <v>2</v>
      </c>
      <c r="AD66" s="21">
        <v>7.73</v>
      </c>
      <c r="AE66" s="22">
        <f t="shared" si="3"/>
        <v>0</v>
      </c>
      <c r="AF66" s="17" t="s">
        <v>2</v>
      </c>
      <c r="AG66" s="17">
        <v>2</v>
      </c>
      <c r="AH66" s="23">
        <v>10.731999999999999</v>
      </c>
      <c r="AI66" s="22">
        <f t="shared" si="4"/>
        <v>3</v>
      </c>
      <c r="AJ66" s="17" t="s">
        <v>2</v>
      </c>
      <c r="AK66" s="24">
        <v>2</v>
      </c>
      <c r="AL66" s="21">
        <f t="shared" si="10"/>
        <v>9.9933333333333358</v>
      </c>
      <c r="AM66" s="24">
        <f t="shared" si="11"/>
        <v>19</v>
      </c>
      <c r="AN66" s="27" t="str">
        <f t="shared" si="12"/>
        <v>Ajourné</v>
      </c>
      <c r="AO66" s="17" t="s">
        <v>2</v>
      </c>
      <c r="AP66" s="17">
        <v>2</v>
      </c>
      <c r="AQ66" s="45">
        <v>10.157</v>
      </c>
      <c r="AR66" s="22">
        <f>IF(AQ66&gt;=10,6,0)</f>
        <v>6</v>
      </c>
      <c r="AS66" s="17" t="s">
        <v>2</v>
      </c>
      <c r="AT66" s="24">
        <v>2</v>
      </c>
      <c r="AU66" s="45">
        <v>11.6</v>
      </c>
      <c r="AV66" s="232">
        <f>IF(AU66&gt;=10,6,0)</f>
        <v>6</v>
      </c>
      <c r="AW66" s="17" t="s">
        <v>2</v>
      </c>
      <c r="AX66" s="233">
        <v>2</v>
      </c>
      <c r="AY66" s="45">
        <v>11</v>
      </c>
      <c r="AZ66" s="22">
        <f>IF(AY66&gt;=10,4,0)</f>
        <v>4</v>
      </c>
      <c r="BA66" s="17" t="s">
        <v>2</v>
      </c>
      <c r="BB66" s="24">
        <v>2</v>
      </c>
      <c r="BC66" s="23">
        <v>7.7419999999999991</v>
      </c>
      <c r="BD66" s="22">
        <f t="shared" si="5"/>
        <v>0</v>
      </c>
      <c r="BE66" s="17" t="s">
        <v>2</v>
      </c>
      <c r="BF66" s="24">
        <v>2</v>
      </c>
      <c r="BG66" s="21">
        <v>10</v>
      </c>
      <c r="BH66" s="22">
        <f t="shared" si="6"/>
        <v>4</v>
      </c>
      <c r="BI66" s="17" t="s">
        <v>2</v>
      </c>
      <c r="BJ66" s="24">
        <v>1</v>
      </c>
      <c r="BK66" s="21">
        <v>10</v>
      </c>
      <c r="BL66" s="22">
        <f t="shared" si="7"/>
        <v>2</v>
      </c>
      <c r="BM66" s="17" t="s">
        <v>2</v>
      </c>
      <c r="BN66" s="24">
        <v>2</v>
      </c>
      <c r="BO66" s="23">
        <v>17</v>
      </c>
      <c r="BP66" s="22">
        <f t="shared" si="8"/>
        <v>2</v>
      </c>
      <c r="BQ66" s="17" t="s">
        <v>2</v>
      </c>
      <c r="BR66" s="24">
        <v>1</v>
      </c>
      <c r="BS66" s="21">
        <f t="shared" si="20"/>
        <v>10.4998</v>
      </c>
      <c r="BT66" s="24">
        <f t="shared" si="15"/>
        <v>24</v>
      </c>
      <c r="BU66" s="27" t="str">
        <f t="shared" si="16"/>
        <v>Ajourné</v>
      </c>
      <c r="BV66" s="17" t="s">
        <v>2</v>
      </c>
      <c r="BW66" s="38">
        <v>2</v>
      </c>
      <c r="BX66" s="38">
        <f t="shared" si="17"/>
        <v>43</v>
      </c>
      <c r="BY66" s="27" t="str">
        <f t="shared" si="18"/>
        <v>Ajourné</v>
      </c>
    </row>
    <row r="67" spans="1:77" x14ac:dyDescent="0.55000000000000004">
      <c r="A67" s="52">
        <v>54</v>
      </c>
      <c r="B67" s="42" t="s">
        <v>299</v>
      </c>
      <c r="C67" s="60" t="s">
        <v>300</v>
      </c>
      <c r="D67" s="42" t="s">
        <v>301</v>
      </c>
      <c r="E67" s="42" t="s">
        <v>302</v>
      </c>
      <c r="F67" s="16">
        <v>37618</v>
      </c>
      <c r="G67" s="13" t="s">
        <v>208</v>
      </c>
      <c r="H67" s="13" t="s">
        <v>52</v>
      </c>
      <c r="I67" s="13"/>
      <c r="J67" s="159">
        <v>17.5</v>
      </c>
      <c r="K67" s="156">
        <v>4</v>
      </c>
      <c r="L67" s="17" t="s">
        <v>2</v>
      </c>
      <c r="M67" s="69">
        <v>2</v>
      </c>
      <c r="N67" s="50">
        <v>10.81</v>
      </c>
      <c r="O67" s="22">
        <f t="shared" si="0"/>
        <v>5</v>
      </c>
      <c r="P67" s="17" t="s">
        <v>61</v>
      </c>
      <c r="Q67" s="17">
        <v>2</v>
      </c>
      <c r="R67" s="47">
        <v>10</v>
      </c>
      <c r="S67" s="22">
        <f t="shared" si="9"/>
        <v>3</v>
      </c>
      <c r="T67" s="17" t="s">
        <v>61</v>
      </c>
      <c r="U67" s="17">
        <v>2</v>
      </c>
      <c r="V67" s="50">
        <v>10</v>
      </c>
      <c r="W67" s="239">
        <f t="shared" si="1"/>
        <v>4</v>
      </c>
      <c r="X67" s="17" t="s">
        <v>61</v>
      </c>
      <c r="Y67" s="17">
        <v>1</v>
      </c>
      <c r="Z67" s="47">
        <v>10.92</v>
      </c>
      <c r="AA67" s="22">
        <f t="shared" si="2"/>
        <v>5</v>
      </c>
      <c r="AB67" s="20" t="s">
        <v>61</v>
      </c>
      <c r="AC67" s="44">
        <v>1</v>
      </c>
      <c r="AD67" s="50">
        <v>10</v>
      </c>
      <c r="AE67" s="22">
        <f t="shared" si="3"/>
        <v>6</v>
      </c>
      <c r="AF67" s="17" t="s">
        <v>61</v>
      </c>
      <c r="AG67" s="17">
        <v>2</v>
      </c>
      <c r="AH67" s="48">
        <v>11</v>
      </c>
      <c r="AI67" s="22">
        <f t="shared" si="4"/>
        <v>3</v>
      </c>
      <c r="AJ67" s="17" t="s">
        <v>61</v>
      </c>
      <c r="AK67" s="24">
        <v>2</v>
      </c>
      <c r="AL67" s="21">
        <f t="shared" si="10"/>
        <v>11.388333333333332</v>
      </c>
      <c r="AM67" s="24">
        <f t="shared" si="11"/>
        <v>30</v>
      </c>
      <c r="AN67" s="27" t="str">
        <f t="shared" si="12"/>
        <v>Admis</v>
      </c>
      <c r="AO67" s="17" t="s">
        <v>2</v>
      </c>
      <c r="AP67" s="17">
        <v>2</v>
      </c>
      <c r="AQ67" s="50">
        <v>10</v>
      </c>
      <c r="AR67" s="22">
        <f t="shared" ref="AR67:AR68" si="34">IF(AQ67&gt;=10,6,0)</f>
        <v>6</v>
      </c>
      <c r="AS67" s="17" t="s">
        <v>61</v>
      </c>
      <c r="AT67" s="24">
        <v>1</v>
      </c>
      <c r="AU67" s="47">
        <v>13.45</v>
      </c>
      <c r="AV67" s="232">
        <f t="shared" ref="AV67:AV68" si="35">IF(AU67&gt;=10,6,0)</f>
        <v>6</v>
      </c>
      <c r="AW67" s="17" t="s">
        <v>61</v>
      </c>
      <c r="AX67" s="233">
        <v>2</v>
      </c>
      <c r="AY67" s="50">
        <v>10</v>
      </c>
      <c r="AZ67" s="22">
        <f t="shared" ref="AZ67:AZ68" si="36">IF(AY67&gt;=10,4,0)</f>
        <v>4</v>
      </c>
      <c r="BA67" s="17" t="s">
        <v>61</v>
      </c>
      <c r="BB67" s="24">
        <v>2</v>
      </c>
      <c r="BC67" s="48">
        <v>11.37</v>
      </c>
      <c r="BD67" s="22">
        <f t="shared" si="5"/>
        <v>6</v>
      </c>
      <c r="BE67" s="17" t="s">
        <v>61</v>
      </c>
      <c r="BF67" s="24">
        <v>2</v>
      </c>
      <c r="BG67" s="64">
        <v>10</v>
      </c>
      <c r="BH67" s="35">
        <f t="shared" si="6"/>
        <v>4</v>
      </c>
      <c r="BI67" s="36" t="s">
        <v>61</v>
      </c>
      <c r="BJ67" s="37">
        <v>1</v>
      </c>
      <c r="BK67" s="50">
        <v>10</v>
      </c>
      <c r="BL67" s="22">
        <f t="shared" si="7"/>
        <v>2</v>
      </c>
      <c r="BM67" s="17" t="s">
        <v>61</v>
      </c>
      <c r="BN67" s="24">
        <v>2</v>
      </c>
      <c r="BO67" s="48">
        <v>14.5</v>
      </c>
      <c r="BP67" s="22">
        <f t="shared" si="8"/>
        <v>2</v>
      </c>
      <c r="BQ67" s="17" t="s">
        <v>61</v>
      </c>
      <c r="BR67" s="24">
        <v>1</v>
      </c>
      <c r="BS67" s="21">
        <f t="shared" si="20"/>
        <v>11.263999999999999</v>
      </c>
      <c r="BT67" s="24">
        <f t="shared" si="15"/>
        <v>30</v>
      </c>
      <c r="BU67" s="27" t="str">
        <f t="shared" si="16"/>
        <v>Admis</v>
      </c>
      <c r="BV67" s="17" t="s">
        <v>2</v>
      </c>
      <c r="BW67" s="38">
        <v>2</v>
      </c>
      <c r="BX67" s="38">
        <f t="shared" si="17"/>
        <v>60</v>
      </c>
      <c r="BY67" s="27" t="str">
        <f t="shared" si="18"/>
        <v>Admis</v>
      </c>
    </row>
    <row r="68" spans="1:77" x14ac:dyDescent="0.55000000000000004">
      <c r="A68" s="52">
        <v>55</v>
      </c>
      <c r="B68" s="42" t="s">
        <v>303</v>
      </c>
      <c r="C68" s="60" t="s">
        <v>304</v>
      </c>
      <c r="D68" s="42" t="s">
        <v>301</v>
      </c>
      <c r="E68" s="42" t="s">
        <v>305</v>
      </c>
      <c r="F68" s="16">
        <v>37066</v>
      </c>
      <c r="G68" s="13" t="s">
        <v>163</v>
      </c>
      <c r="H68" s="13" t="s">
        <v>52</v>
      </c>
      <c r="I68" s="13" t="s">
        <v>72</v>
      </c>
      <c r="J68" s="159">
        <v>19.5</v>
      </c>
      <c r="K68" s="156">
        <v>4</v>
      </c>
      <c r="L68" s="17" t="s">
        <v>2</v>
      </c>
      <c r="M68" s="69">
        <v>2</v>
      </c>
      <c r="N68" s="47">
        <v>10.36</v>
      </c>
      <c r="O68" s="22">
        <f t="shared" si="0"/>
        <v>5</v>
      </c>
      <c r="P68" s="17" t="s">
        <v>61</v>
      </c>
      <c r="Q68" s="17">
        <v>1</v>
      </c>
      <c r="R68" s="47">
        <v>10.79</v>
      </c>
      <c r="S68" s="22">
        <f t="shared" si="9"/>
        <v>3</v>
      </c>
      <c r="T68" s="17" t="s">
        <v>61</v>
      </c>
      <c r="U68" s="17">
        <v>1</v>
      </c>
      <c r="V68" s="47">
        <v>10</v>
      </c>
      <c r="W68" s="239">
        <f t="shared" si="1"/>
        <v>4</v>
      </c>
      <c r="X68" s="17" t="s">
        <v>61</v>
      </c>
      <c r="Y68" s="17">
        <v>1</v>
      </c>
      <c r="Z68" s="47">
        <v>14.54</v>
      </c>
      <c r="AA68" s="22">
        <f t="shared" si="2"/>
        <v>5</v>
      </c>
      <c r="AB68" s="20" t="s">
        <v>61</v>
      </c>
      <c r="AC68" s="44">
        <v>2</v>
      </c>
      <c r="AD68" s="47">
        <v>11.94</v>
      </c>
      <c r="AE68" s="22">
        <f t="shared" si="3"/>
        <v>6</v>
      </c>
      <c r="AF68" s="17" t="s">
        <v>61</v>
      </c>
      <c r="AG68" s="17">
        <v>2</v>
      </c>
      <c r="AH68" s="48">
        <v>10</v>
      </c>
      <c r="AI68" s="22">
        <f t="shared" si="4"/>
        <v>3</v>
      </c>
      <c r="AJ68" s="17" t="s">
        <v>61</v>
      </c>
      <c r="AK68" s="17">
        <v>1</v>
      </c>
      <c r="AL68" s="21">
        <f t="shared" si="10"/>
        <v>12.550333333333333</v>
      </c>
      <c r="AM68" s="24">
        <f t="shared" si="11"/>
        <v>30</v>
      </c>
      <c r="AN68" s="27" t="str">
        <f t="shared" si="12"/>
        <v>Admis</v>
      </c>
      <c r="AO68" s="17" t="s">
        <v>2</v>
      </c>
      <c r="AP68" s="17"/>
      <c r="AQ68" s="47">
        <v>10</v>
      </c>
      <c r="AR68" s="22">
        <f t="shared" si="34"/>
        <v>6</v>
      </c>
      <c r="AS68" s="17" t="s">
        <v>61</v>
      </c>
      <c r="AT68" s="24">
        <v>2</v>
      </c>
      <c r="AU68" s="47">
        <v>10</v>
      </c>
      <c r="AV68" s="232">
        <f t="shared" si="35"/>
        <v>6</v>
      </c>
      <c r="AW68" s="17" t="s">
        <v>61</v>
      </c>
      <c r="AX68" s="233">
        <v>1</v>
      </c>
      <c r="AY68" s="47">
        <v>10</v>
      </c>
      <c r="AZ68" s="22">
        <f t="shared" si="36"/>
        <v>4</v>
      </c>
      <c r="BA68" s="17" t="s">
        <v>61</v>
      </c>
      <c r="BB68" s="17">
        <v>2</v>
      </c>
      <c r="BC68" s="48">
        <v>12.76</v>
      </c>
      <c r="BD68" s="22">
        <f t="shared" si="5"/>
        <v>6</v>
      </c>
      <c r="BE68" s="17" t="s">
        <v>61</v>
      </c>
      <c r="BF68" s="27">
        <v>1</v>
      </c>
      <c r="BG68" s="49">
        <v>10</v>
      </c>
      <c r="BH68" s="35">
        <f t="shared" si="6"/>
        <v>4</v>
      </c>
      <c r="BI68" s="36" t="s">
        <v>61</v>
      </c>
      <c r="BJ68" s="37">
        <v>1</v>
      </c>
      <c r="BK68" s="50">
        <v>12.81</v>
      </c>
      <c r="BL68" s="22">
        <f t="shared" si="7"/>
        <v>2</v>
      </c>
      <c r="BM68" s="17" t="s">
        <v>61</v>
      </c>
      <c r="BN68" s="24">
        <v>1</v>
      </c>
      <c r="BO68" s="48">
        <v>14.25</v>
      </c>
      <c r="BP68" s="22">
        <f t="shared" si="8"/>
        <v>2</v>
      </c>
      <c r="BQ68" s="17" t="s">
        <v>61</v>
      </c>
      <c r="BR68" s="17">
        <v>1</v>
      </c>
      <c r="BS68" s="21">
        <f t="shared" si="20"/>
        <v>11.022666666666668</v>
      </c>
      <c r="BT68" s="24">
        <f t="shared" si="15"/>
        <v>30</v>
      </c>
      <c r="BU68" s="27" t="str">
        <f t="shared" si="16"/>
        <v>Admis</v>
      </c>
      <c r="BV68" s="17" t="s">
        <v>2</v>
      </c>
      <c r="BW68" s="17">
        <v>2</v>
      </c>
      <c r="BX68" s="38">
        <f t="shared" si="17"/>
        <v>60</v>
      </c>
      <c r="BY68" s="27" t="str">
        <f t="shared" si="18"/>
        <v>Admis</v>
      </c>
    </row>
    <row r="69" spans="1:77" x14ac:dyDescent="0.55000000000000004">
      <c r="A69" s="20">
        <v>56</v>
      </c>
      <c r="B69" s="13" t="s">
        <v>306</v>
      </c>
      <c r="C69" s="14" t="s">
        <v>307</v>
      </c>
      <c r="D69" s="13" t="s">
        <v>308</v>
      </c>
      <c r="E69" s="13" t="s">
        <v>309</v>
      </c>
      <c r="F69" s="16">
        <v>38036</v>
      </c>
      <c r="G69" s="13" t="s">
        <v>310</v>
      </c>
      <c r="H69" s="13" t="s">
        <v>59</v>
      </c>
      <c r="I69" s="13"/>
      <c r="J69" s="159">
        <v>16</v>
      </c>
      <c r="K69" s="156">
        <v>4</v>
      </c>
      <c r="L69" s="17" t="s">
        <v>2</v>
      </c>
      <c r="M69" s="69">
        <v>2</v>
      </c>
      <c r="N69" s="57">
        <v>10.196</v>
      </c>
      <c r="O69" s="22">
        <f t="shared" si="0"/>
        <v>5</v>
      </c>
      <c r="P69" s="17" t="s">
        <v>2</v>
      </c>
      <c r="Q69" s="17">
        <v>2</v>
      </c>
      <c r="R69" s="45">
        <v>10</v>
      </c>
      <c r="S69" s="22">
        <f t="shared" si="9"/>
        <v>3</v>
      </c>
      <c r="T69" s="17" t="s">
        <v>2</v>
      </c>
      <c r="U69" s="17">
        <v>1</v>
      </c>
      <c r="V69" s="45">
        <v>11.600000000000001</v>
      </c>
      <c r="W69" s="239">
        <f t="shared" si="1"/>
        <v>4</v>
      </c>
      <c r="X69" s="17" t="s">
        <v>2</v>
      </c>
      <c r="Y69" s="17">
        <v>1</v>
      </c>
      <c r="Z69" s="14">
        <v>11.3</v>
      </c>
      <c r="AA69" s="22">
        <f t="shared" si="2"/>
        <v>5</v>
      </c>
      <c r="AB69" s="20" t="s">
        <v>2</v>
      </c>
      <c r="AC69" s="20">
        <v>1</v>
      </c>
      <c r="AD69" s="21">
        <v>10</v>
      </c>
      <c r="AE69" s="22">
        <f t="shared" si="3"/>
        <v>6</v>
      </c>
      <c r="AF69" s="17" t="s">
        <v>2</v>
      </c>
      <c r="AG69" s="17">
        <v>2</v>
      </c>
      <c r="AH69" s="23">
        <v>11.201333333333332</v>
      </c>
      <c r="AI69" s="22">
        <f t="shared" si="4"/>
        <v>3</v>
      </c>
      <c r="AJ69" s="17" t="s">
        <v>2</v>
      </c>
      <c r="AK69" s="24">
        <v>1</v>
      </c>
      <c r="AL69" s="21">
        <f t="shared" si="10"/>
        <v>11.3828</v>
      </c>
      <c r="AM69" s="24">
        <f t="shared" si="11"/>
        <v>30</v>
      </c>
      <c r="AN69" s="27" t="str">
        <f t="shared" si="12"/>
        <v>Admis</v>
      </c>
      <c r="AO69" s="17" t="s">
        <v>2</v>
      </c>
      <c r="AP69" s="17">
        <v>2</v>
      </c>
      <c r="AQ69" s="45">
        <v>11.087</v>
      </c>
      <c r="AR69" s="22">
        <f>IF(AQ69&gt;=10,6,0)</f>
        <v>6</v>
      </c>
      <c r="AS69" s="17" t="s">
        <v>2</v>
      </c>
      <c r="AT69" s="24">
        <v>2</v>
      </c>
      <c r="AU69" s="45">
        <v>11.13</v>
      </c>
      <c r="AV69" s="232">
        <f>IF(AU69&gt;=10,6,0)</f>
        <v>6</v>
      </c>
      <c r="AW69" s="17" t="s">
        <v>2</v>
      </c>
      <c r="AX69" s="233">
        <v>1</v>
      </c>
      <c r="AY69" s="45">
        <v>10</v>
      </c>
      <c r="AZ69" s="22">
        <f>IF(AY69&gt;=10,4,0)</f>
        <v>4</v>
      </c>
      <c r="BA69" s="17" t="s">
        <v>2</v>
      </c>
      <c r="BB69" s="24">
        <v>2</v>
      </c>
      <c r="BC69" s="23">
        <v>8.4286666666666665</v>
      </c>
      <c r="BD69" s="22">
        <f t="shared" si="5"/>
        <v>0</v>
      </c>
      <c r="BE69" s="17" t="s">
        <v>2</v>
      </c>
      <c r="BF69" s="24">
        <v>2</v>
      </c>
      <c r="BG69" s="34">
        <v>10.62</v>
      </c>
      <c r="BH69" s="35">
        <f t="shared" si="6"/>
        <v>4</v>
      </c>
      <c r="BI69" s="36" t="s">
        <v>2</v>
      </c>
      <c r="BJ69" s="37">
        <v>2</v>
      </c>
      <c r="BK69" s="21">
        <v>11.25</v>
      </c>
      <c r="BL69" s="22">
        <f t="shared" si="7"/>
        <v>2</v>
      </c>
      <c r="BM69" s="17" t="s">
        <v>2</v>
      </c>
      <c r="BN69" s="24">
        <v>2</v>
      </c>
      <c r="BO69" s="23">
        <v>14</v>
      </c>
      <c r="BP69" s="22">
        <f t="shared" si="8"/>
        <v>2</v>
      </c>
      <c r="BQ69" s="17" t="s">
        <v>2</v>
      </c>
      <c r="BR69" s="24">
        <v>1</v>
      </c>
      <c r="BS69" s="21">
        <f t="shared" si="20"/>
        <v>10.5618</v>
      </c>
      <c r="BT69" s="24">
        <f t="shared" si="15"/>
        <v>24</v>
      </c>
      <c r="BU69" s="27" t="str">
        <f t="shared" si="16"/>
        <v>Ajourné</v>
      </c>
      <c r="BV69" s="17" t="s">
        <v>2</v>
      </c>
      <c r="BW69" s="38">
        <v>2</v>
      </c>
      <c r="BX69" s="38">
        <f t="shared" si="17"/>
        <v>54</v>
      </c>
      <c r="BY69" s="27" t="str">
        <f t="shared" si="18"/>
        <v>Autorisé</v>
      </c>
    </row>
    <row r="70" spans="1:77" x14ac:dyDescent="0.55000000000000004">
      <c r="A70" s="12">
        <v>57</v>
      </c>
      <c r="B70" s="13" t="s">
        <v>311</v>
      </c>
      <c r="C70" s="14" t="s">
        <v>312</v>
      </c>
      <c r="D70" s="13" t="s">
        <v>313</v>
      </c>
      <c r="E70" s="13" t="s">
        <v>314</v>
      </c>
      <c r="F70" s="16">
        <v>36692</v>
      </c>
      <c r="G70" s="13" t="s">
        <v>315</v>
      </c>
      <c r="H70" s="13" t="s">
        <v>59</v>
      </c>
      <c r="I70" s="13" t="s">
        <v>72</v>
      </c>
      <c r="J70" s="159">
        <v>11</v>
      </c>
      <c r="K70" s="156">
        <v>4</v>
      </c>
      <c r="L70" s="17" t="s">
        <v>2</v>
      </c>
      <c r="M70" s="69">
        <v>2</v>
      </c>
      <c r="N70" s="57">
        <v>10</v>
      </c>
      <c r="O70" s="22">
        <f t="shared" si="0"/>
        <v>5</v>
      </c>
      <c r="P70" s="17" t="s">
        <v>2</v>
      </c>
      <c r="Q70" s="17">
        <v>2</v>
      </c>
      <c r="R70" s="45">
        <v>14.47</v>
      </c>
      <c r="S70" s="22">
        <f t="shared" si="9"/>
        <v>3</v>
      </c>
      <c r="T70" s="17" t="s">
        <v>2</v>
      </c>
      <c r="U70" s="17">
        <v>2</v>
      </c>
      <c r="V70" s="45">
        <v>13.550666666666668</v>
      </c>
      <c r="W70" s="239">
        <f t="shared" si="1"/>
        <v>4</v>
      </c>
      <c r="X70" s="17" t="s">
        <v>2</v>
      </c>
      <c r="Y70" s="17">
        <v>2</v>
      </c>
      <c r="Z70" s="14">
        <v>12.112</v>
      </c>
      <c r="AA70" s="22">
        <f t="shared" si="2"/>
        <v>5</v>
      </c>
      <c r="AB70" s="20" t="s">
        <v>2</v>
      </c>
      <c r="AC70" s="20">
        <v>2</v>
      </c>
      <c r="AD70" s="21">
        <v>10</v>
      </c>
      <c r="AE70" s="22">
        <f t="shared" si="3"/>
        <v>6</v>
      </c>
      <c r="AF70" s="17" t="s">
        <v>2</v>
      </c>
      <c r="AG70" s="17">
        <v>2</v>
      </c>
      <c r="AH70" s="23">
        <v>12.486666666666666</v>
      </c>
      <c r="AI70" s="22">
        <f t="shared" si="4"/>
        <v>3</v>
      </c>
      <c r="AJ70" s="17" t="s">
        <v>2</v>
      </c>
      <c r="AK70" s="24">
        <v>2</v>
      </c>
      <c r="AL70" s="21">
        <f t="shared" si="10"/>
        <v>11.654422222222221</v>
      </c>
      <c r="AM70" s="24">
        <f t="shared" si="11"/>
        <v>30</v>
      </c>
      <c r="AN70" s="27" t="str">
        <f t="shared" si="12"/>
        <v>Admis</v>
      </c>
      <c r="AO70" s="17" t="s">
        <v>2</v>
      </c>
      <c r="AP70" s="17">
        <v>2</v>
      </c>
      <c r="AQ70" s="45">
        <v>10.739000000000001</v>
      </c>
      <c r="AR70" s="22">
        <f>IF(AQ70&gt;=10,6,0)</f>
        <v>6</v>
      </c>
      <c r="AS70" s="17" t="s">
        <v>2</v>
      </c>
      <c r="AT70" s="24">
        <v>2</v>
      </c>
      <c r="AU70" s="45">
        <v>10</v>
      </c>
      <c r="AV70" s="232">
        <f>IF(AU70&gt;=10,6,0)</f>
        <v>6</v>
      </c>
      <c r="AW70" s="17" t="s">
        <v>2</v>
      </c>
      <c r="AX70" s="233">
        <v>2</v>
      </c>
      <c r="AY70" s="45">
        <v>10</v>
      </c>
      <c r="AZ70" s="22">
        <f>IF(AY70&gt;=10,4,0)</f>
        <v>4</v>
      </c>
      <c r="BA70" s="17" t="s">
        <v>2</v>
      </c>
      <c r="BB70" s="24">
        <v>2</v>
      </c>
      <c r="BC70" s="23">
        <v>10.000666666666667</v>
      </c>
      <c r="BD70" s="22">
        <f t="shared" si="5"/>
        <v>6</v>
      </c>
      <c r="BE70" s="17" t="s">
        <v>2</v>
      </c>
      <c r="BF70" s="24">
        <v>2</v>
      </c>
      <c r="BG70" s="21">
        <v>12.33</v>
      </c>
      <c r="BH70" s="22">
        <f t="shared" si="6"/>
        <v>4</v>
      </c>
      <c r="BI70" s="17" t="s">
        <v>2</v>
      </c>
      <c r="BJ70" s="24">
        <v>1</v>
      </c>
      <c r="BK70" s="21">
        <v>6.12</v>
      </c>
      <c r="BL70" s="22">
        <f t="shared" si="7"/>
        <v>0</v>
      </c>
      <c r="BM70" s="17" t="s">
        <v>2</v>
      </c>
      <c r="BN70" s="24">
        <v>2</v>
      </c>
      <c r="BO70" s="23">
        <v>14</v>
      </c>
      <c r="BP70" s="22">
        <f t="shared" si="8"/>
        <v>2</v>
      </c>
      <c r="BQ70" s="17" t="s">
        <v>2</v>
      </c>
      <c r="BR70" s="24">
        <v>1</v>
      </c>
      <c r="BS70" s="21">
        <f t="shared" si="20"/>
        <v>10.4666</v>
      </c>
      <c r="BT70" s="24">
        <f t="shared" si="15"/>
        <v>28</v>
      </c>
      <c r="BU70" s="27" t="str">
        <f t="shared" si="16"/>
        <v>Ajourné</v>
      </c>
      <c r="BV70" s="17" t="s">
        <v>2</v>
      </c>
      <c r="BW70" s="38">
        <v>2</v>
      </c>
      <c r="BX70" s="38">
        <f t="shared" si="17"/>
        <v>58</v>
      </c>
      <c r="BY70" s="27" t="str">
        <f t="shared" si="18"/>
        <v>Autorisé</v>
      </c>
    </row>
    <row r="71" spans="1:77" x14ac:dyDescent="0.55000000000000004">
      <c r="A71" s="12">
        <v>58</v>
      </c>
      <c r="B71" s="13" t="s">
        <v>316</v>
      </c>
      <c r="C71" s="14" t="s">
        <v>317</v>
      </c>
      <c r="D71" s="13" t="s">
        <v>318</v>
      </c>
      <c r="E71" s="13" t="s">
        <v>319</v>
      </c>
      <c r="F71" s="16">
        <v>37308</v>
      </c>
      <c r="G71" s="13" t="s">
        <v>320</v>
      </c>
      <c r="H71" s="13" t="s">
        <v>59</v>
      </c>
      <c r="I71" s="13" t="s">
        <v>72</v>
      </c>
      <c r="J71" s="159">
        <v>18</v>
      </c>
      <c r="K71" s="156">
        <v>4</v>
      </c>
      <c r="L71" s="17" t="s">
        <v>2</v>
      </c>
      <c r="M71" s="69">
        <v>2</v>
      </c>
      <c r="N71" s="57">
        <v>12.362</v>
      </c>
      <c r="O71" s="22">
        <f t="shared" si="0"/>
        <v>5</v>
      </c>
      <c r="P71" s="17"/>
      <c r="Q71" s="17">
        <v>2</v>
      </c>
      <c r="R71" s="45">
        <v>14.73</v>
      </c>
      <c r="S71" s="22">
        <f t="shared" si="9"/>
        <v>3</v>
      </c>
      <c r="T71" s="17" t="s">
        <v>2</v>
      </c>
      <c r="U71" s="17">
        <v>2</v>
      </c>
      <c r="V71" s="45">
        <v>10.953333333333333</v>
      </c>
      <c r="W71" s="239">
        <f t="shared" si="1"/>
        <v>4</v>
      </c>
      <c r="X71" s="17" t="s">
        <v>2</v>
      </c>
      <c r="Y71" s="17">
        <v>1</v>
      </c>
      <c r="Z71" s="14">
        <v>10.144</v>
      </c>
      <c r="AA71" s="22">
        <f t="shared" si="2"/>
        <v>5</v>
      </c>
      <c r="AB71" s="20" t="s">
        <v>2</v>
      </c>
      <c r="AC71" s="20">
        <v>1</v>
      </c>
      <c r="AD71" s="45">
        <v>11.32</v>
      </c>
      <c r="AE71" s="22">
        <f t="shared" si="3"/>
        <v>6</v>
      </c>
      <c r="AF71" s="17" t="s">
        <v>2</v>
      </c>
      <c r="AG71" s="17">
        <v>1</v>
      </c>
      <c r="AH71" s="23">
        <v>12.167333333333334</v>
      </c>
      <c r="AI71" s="22">
        <f t="shared" si="4"/>
        <v>3</v>
      </c>
      <c r="AJ71" s="17" t="s">
        <v>2</v>
      </c>
      <c r="AK71" s="24">
        <v>2</v>
      </c>
      <c r="AL71" s="21">
        <f t="shared" si="10"/>
        <v>12.565177777777778</v>
      </c>
      <c r="AM71" s="24">
        <f t="shared" si="11"/>
        <v>30</v>
      </c>
      <c r="AN71" s="27" t="str">
        <f t="shared" si="12"/>
        <v>Admis</v>
      </c>
      <c r="AO71" s="17" t="s">
        <v>2</v>
      </c>
      <c r="AP71" s="27"/>
      <c r="AQ71" s="45">
        <v>12.382999999999999</v>
      </c>
      <c r="AR71" s="22">
        <f>IF(AQ71&gt;=10,6,0)</f>
        <v>6</v>
      </c>
      <c r="AS71" s="17" t="s">
        <v>2</v>
      </c>
      <c r="AT71" s="24">
        <v>1</v>
      </c>
      <c r="AU71" s="45">
        <v>12.8</v>
      </c>
      <c r="AV71" s="232">
        <f>IF(AU71&gt;=10,6,0)</f>
        <v>6</v>
      </c>
      <c r="AW71" s="17" t="s">
        <v>2</v>
      </c>
      <c r="AX71" s="233">
        <v>2</v>
      </c>
      <c r="AY71" s="57">
        <v>10.5</v>
      </c>
      <c r="AZ71" s="22">
        <f>IF(AY71&gt;=10,4,0)</f>
        <v>4</v>
      </c>
      <c r="BA71" s="17" t="s">
        <v>2</v>
      </c>
      <c r="BB71" s="17">
        <v>1</v>
      </c>
      <c r="BC71" s="23">
        <v>10.199999999999999</v>
      </c>
      <c r="BD71" s="22">
        <f t="shared" si="5"/>
        <v>6</v>
      </c>
      <c r="BE71" s="17" t="s">
        <v>2</v>
      </c>
      <c r="BF71" s="24">
        <v>1</v>
      </c>
      <c r="BG71" s="45">
        <v>10</v>
      </c>
      <c r="BH71" s="22">
        <f t="shared" si="6"/>
        <v>4</v>
      </c>
      <c r="BI71" s="17" t="s">
        <v>2</v>
      </c>
      <c r="BJ71" s="24">
        <v>1</v>
      </c>
      <c r="BK71" s="21">
        <v>13.12</v>
      </c>
      <c r="BL71" s="22">
        <f t="shared" si="7"/>
        <v>2</v>
      </c>
      <c r="BM71" s="17" t="s">
        <v>2</v>
      </c>
      <c r="BN71" s="24">
        <v>2</v>
      </c>
      <c r="BO71" s="23">
        <v>14</v>
      </c>
      <c r="BP71" s="22">
        <f t="shared" si="8"/>
        <v>2</v>
      </c>
      <c r="BQ71" s="17" t="s">
        <v>2</v>
      </c>
      <c r="BR71" s="24">
        <v>1</v>
      </c>
      <c r="BS71" s="21">
        <f t="shared" si="20"/>
        <v>11.617933333333333</v>
      </c>
      <c r="BT71" s="24">
        <f t="shared" si="15"/>
        <v>30</v>
      </c>
      <c r="BU71" s="27" t="str">
        <f t="shared" si="16"/>
        <v>Admis</v>
      </c>
      <c r="BV71" s="17" t="s">
        <v>2</v>
      </c>
      <c r="BW71" s="27"/>
      <c r="BX71" s="38">
        <f t="shared" si="17"/>
        <v>60</v>
      </c>
      <c r="BY71" s="27" t="str">
        <f t="shared" si="18"/>
        <v>Admis</v>
      </c>
    </row>
    <row r="72" spans="1:77" x14ac:dyDescent="0.55000000000000004">
      <c r="A72" s="39">
        <v>59</v>
      </c>
      <c r="B72" s="42" t="s">
        <v>321</v>
      </c>
      <c r="C72" s="60" t="s">
        <v>322</v>
      </c>
      <c r="D72" s="42" t="s">
        <v>323</v>
      </c>
      <c r="E72" s="42" t="s">
        <v>324</v>
      </c>
      <c r="F72" s="16">
        <v>36523</v>
      </c>
      <c r="G72" s="13" t="s">
        <v>179</v>
      </c>
      <c r="H72" s="13" t="s">
        <v>52</v>
      </c>
      <c r="I72" s="13" t="s">
        <v>72</v>
      </c>
      <c r="J72" s="160">
        <v>11.62</v>
      </c>
      <c r="K72" s="156">
        <f>IF(J72&gt;=10,4,0)</f>
        <v>4</v>
      </c>
      <c r="L72" s="17" t="s">
        <v>60</v>
      </c>
      <c r="M72" s="69">
        <v>2</v>
      </c>
      <c r="N72" s="176">
        <v>10</v>
      </c>
      <c r="O72" s="22">
        <f t="shared" si="0"/>
        <v>5</v>
      </c>
      <c r="P72" s="17" t="s">
        <v>2</v>
      </c>
      <c r="Q72" s="142">
        <v>2</v>
      </c>
      <c r="R72" s="160">
        <v>14.66</v>
      </c>
      <c r="S72" s="22">
        <f t="shared" si="9"/>
        <v>3</v>
      </c>
      <c r="T72" s="17" t="s">
        <v>60</v>
      </c>
      <c r="U72" s="17">
        <v>2</v>
      </c>
      <c r="V72" s="189">
        <v>10.62</v>
      </c>
      <c r="W72" s="156">
        <f t="shared" si="1"/>
        <v>4</v>
      </c>
      <c r="X72" s="17" t="s">
        <v>60</v>
      </c>
      <c r="Y72" s="17">
        <v>2</v>
      </c>
      <c r="Z72" s="165">
        <v>13.62</v>
      </c>
      <c r="AA72" s="22">
        <f t="shared" si="2"/>
        <v>5</v>
      </c>
      <c r="AB72" s="20" t="s">
        <v>60</v>
      </c>
      <c r="AC72" s="15">
        <v>2</v>
      </c>
      <c r="AD72" s="50">
        <v>10</v>
      </c>
      <c r="AE72" s="22">
        <f t="shared" si="3"/>
        <v>6</v>
      </c>
      <c r="AF72" s="17" t="s">
        <v>60</v>
      </c>
      <c r="AG72" s="17">
        <v>2</v>
      </c>
      <c r="AH72" s="48">
        <v>11.55</v>
      </c>
      <c r="AI72" s="22">
        <f t="shared" si="4"/>
        <v>3</v>
      </c>
      <c r="AJ72" s="17" t="s">
        <v>60</v>
      </c>
      <c r="AK72" s="24">
        <v>2</v>
      </c>
      <c r="AL72" s="123">
        <f t="shared" si="10"/>
        <v>11.522999999999998</v>
      </c>
      <c r="AM72" s="26">
        <f t="shared" si="11"/>
        <v>30</v>
      </c>
      <c r="AN72" s="27" t="str">
        <f t="shared" si="12"/>
        <v>Admis</v>
      </c>
      <c r="AO72" s="17" t="s">
        <v>2</v>
      </c>
      <c r="AP72" s="17">
        <v>2</v>
      </c>
      <c r="AQ72" s="61"/>
      <c r="AR72" s="29">
        <f>IF(AQ72&gt;=10,6,0)</f>
        <v>0</v>
      </c>
      <c r="AS72" s="30"/>
      <c r="AT72" s="31"/>
      <c r="AU72" s="46">
        <v>10.8</v>
      </c>
      <c r="AV72" s="32">
        <f t="shared" ref="AV72:AV73" si="37">IF(AU72&gt;=10,6,0)</f>
        <v>6</v>
      </c>
      <c r="AW72" s="30" t="s">
        <v>61</v>
      </c>
      <c r="AX72" s="33">
        <v>1</v>
      </c>
      <c r="AY72" s="50">
        <v>12</v>
      </c>
      <c r="AZ72" s="22">
        <f t="shared" ref="AZ72:AZ73" si="38">IF(AY72&gt;=10,4,0)</f>
        <v>4</v>
      </c>
      <c r="BA72" s="17" t="s">
        <v>60</v>
      </c>
      <c r="BB72" s="24">
        <v>2</v>
      </c>
      <c r="BC72" s="48">
        <v>13.5</v>
      </c>
      <c r="BD72" s="22">
        <f t="shared" si="5"/>
        <v>6</v>
      </c>
      <c r="BE72" s="17" t="s">
        <v>60</v>
      </c>
      <c r="BF72" s="24">
        <v>2</v>
      </c>
      <c r="BG72" s="64">
        <v>10.53</v>
      </c>
      <c r="BH72" s="35">
        <f t="shared" si="6"/>
        <v>4</v>
      </c>
      <c r="BI72" s="36" t="s">
        <v>60</v>
      </c>
      <c r="BJ72" s="37">
        <v>2</v>
      </c>
      <c r="BK72" s="50">
        <v>12.5</v>
      </c>
      <c r="BL72" s="22">
        <f t="shared" si="7"/>
        <v>2</v>
      </c>
      <c r="BM72" s="17" t="s">
        <v>60</v>
      </c>
      <c r="BN72" s="24">
        <v>2</v>
      </c>
      <c r="BO72" s="48">
        <v>12</v>
      </c>
      <c r="BP72" s="22">
        <f t="shared" si="8"/>
        <v>2</v>
      </c>
      <c r="BQ72" s="17" t="s">
        <v>60</v>
      </c>
      <c r="BR72" s="24">
        <v>2</v>
      </c>
      <c r="BS72" s="123">
        <f t="shared" si="20"/>
        <v>9.4973333333333336</v>
      </c>
      <c r="BT72" s="24">
        <f t="shared" si="15"/>
        <v>24</v>
      </c>
      <c r="BU72" s="27" t="str">
        <f t="shared" si="16"/>
        <v>Ajourné</v>
      </c>
      <c r="BV72" s="17" t="s">
        <v>2</v>
      </c>
      <c r="BW72" s="38">
        <v>2</v>
      </c>
      <c r="BX72" s="38">
        <f t="shared" si="17"/>
        <v>54</v>
      </c>
      <c r="BY72" s="27" t="str">
        <f t="shared" si="18"/>
        <v>Autorisé</v>
      </c>
    </row>
    <row r="73" spans="1:77" x14ac:dyDescent="0.55000000000000004">
      <c r="A73" s="52">
        <v>60</v>
      </c>
      <c r="B73" s="71" t="s">
        <v>325</v>
      </c>
      <c r="C73" s="60" t="s">
        <v>326</v>
      </c>
      <c r="D73" s="71" t="s">
        <v>327</v>
      </c>
      <c r="E73" s="71" t="s">
        <v>328</v>
      </c>
      <c r="F73" s="63">
        <v>38081</v>
      </c>
      <c r="G73" s="62" t="s">
        <v>329</v>
      </c>
      <c r="H73" s="62" t="s">
        <v>52</v>
      </c>
      <c r="I73" s="62" t="s">
        <v>72</v>
      </c>
      <c r="J73" s="160">
        <v>10</v>
      </c>
      <c r="K73" s="156">
        <f>IF(J73&gt;=10,4,0)</f>
        <v>4</v>
      </c>
      <c r="L73" s="17" t="s">
        <v>61</v>
      </c>
      <c r="M73" s="69">
        <v>2</v>
      </c>
      <c r="N73" s="160">
        <v>10</v>
      </c>
      <c r="O73" s="22">
        <f t="shared" si="0"/>
        <v>5</v>
      </c>
      <c r="P73" s="17" t="s">
        <v>61</v>
      </c>
      <c r="Q73" s="142">
        <v>2</v>
      </c>
      <c r="R73" s="160">
        <v>10.47</v>
      </c>
      <c r="S73" s="22">
        <f t="shared" si="9"/>
        <v>3</v>
      </c>
      <c r="T73" s="17" t="s">
        <v>61</v>
      </c>
      <c r="U73" s="17">
        <v>1</v>
      </c>
      <c r="V73" s="188">
        <v>10.45</v>
      </c>
      <c r="W73" s="156">
        <f t="shared" si="1"/>
        <v>4</v>
      </c>
      <c r="X73" s="17" t="s">
        <v>61</v>
      </c>
      <c r="Y73" s="17">
        <v>2</v>
      </c>
      <c r="Z73" s="165">
        <v>10.039999999999999</v>
      </c>
      <c r="AA73" s="22">
        <f t="shared" si="2"/>
        <v>5</v>
      </c>
      <c r="AB73" s="20" t="s">
        <v>61</v>
      </c>
      <c r="AC73" s="15">
        <v>1</v>
      </c>
      <c r="AD73" s="47">
        <v>10.06</v>
      </c>
      <c r="AE73" s="22">
        <f t="shared" si="3"/>
        <v>6</v>
      </c>
      <c r="AF73" s="17" t="s">
        <v>61</v>
      </c>
      <c r="AG73" s="17">
        <v>1</v>
      </c>
      <c r="AH73" s="48">
        <v>10.039999999999999</v>
      </c>
      <c r="AI73" s="22">
        <f t="shared" si="4"/>
        <v>3</v>
      </c>
      <c r="AJ73" s="17" t="s">
        <v>61</v>
      </c>
      <c r="AK73" s="17">
        <v>1</v>
      </c>
      <c r="AL73" s="123">
        <f t="shared" si="10"/>
        <v>10.129666666666667</v>
      </c>
      <c r="AM73" s="26">
        <f t="shared" si="11"/>
        <v>30</v>
      </c>
      <c r="AN73" s="27" t="str">
        <f t="shared" si="12"/>
        <v>Admis</v>
      </c>
      <c r="AO73" s="17" t="s">
        <v>61</v>
      </c>
      <c r="AP73" s="17">
        <v>2</v>
      </c>
      <c r="AQ73" s="46">
        <v>10.901</v>
      </c>
      <c r="AR73" s="29">
        <f>IF(AQ73&gt;=10,6,0)</f>
        <v>6</v>
      </c>
      <c r="AS73" s="30" t="s">
        <v>2</v>
      </c>
      <c r="AT73" s="31">
        <v>1</v>
      </c>
      <c r="AU73" s="46">
        <v>12.17</v>
      </c>
      <c r="AV73" s="32">
        <f t="shared" si="37"/>
        <v>6</v>
      </c>
      <c r="AW73" s="30" t="s">
        <v>61</v>
      </c>
      <c r="AX73" s="33">
        <v>2</v>
      </c>
      <c r="AY73" s="47">
        <v>10</v>
      </c>
      <c r="AZ73" s="22">
        <f t="shared" si="38"/>
        <v>4</v>
      </c>
      <c r="BA73" s="17" t="s">
        <v>61</v>
      </c>
      <c r="BB73" s="17">
        <v>1</v>
      </c>
      <c r="BC73" s="48">
        <v>10</v>
      </c>
      <c r="BD73" s="22">
        <f t="shared" si="5"/>
        <v>6</v>
      </c>
      <c r="BE73" s="17" t="s">
        <v>61</v>
      </c>
      <c r="BF73" s="27">
        <v>1</v>
      </c>
      <c r="BG73" s="47">
        <v>11.66</v>
      </c>
      <c r="BH73" s="22">
        <f t="shared" si="6"/>
        <v>4</v>
      </c>
      <c r="BI73" s="17" t="s">
        <v>2</v>
      </c>
      <c r="BJ73" s="24">
        <v>1</v>
      </c>
      <c r="BK73" s="50">
        <v>10</v>
      </c>
      <c r="BL73" s="22">
        <f t="shared" si="7"/>
        <v>2</v>
      </c>
      <c r="BM73" s="17" t="s">
        <v>61</v>
      </c>
      <c r="BN73" s="24">
        <v>2</v>
      </c>
      <c r="BO73" s="48">
        <v>14.5</v>
      </c>
      <c r="BP73" s="22">
        <f t="shared" si="8"/>
        <v>2</v>
      </c>
      <c r="BQ73" s="17" t="s">
        <v>61</v>
      </c>
      <c r="BR73" s="17">
        <v>1</v>
      </c>
      <c r="BS73" s="123">
        <f t="shared" si="20"/>
        <v>11.135533333333333</v>
      </c>
      <c r="BT73" s="24">
        <f t="shared" si="15"/>
        <v>30</v>
      </c>
      <c r="BU73" s="27" t="str">
        <f t="shared" si="16"/>
        <v>Admis</v>
      </c>
      <c r="BV73" s="17" t="s">
        <v>2</v>
      </c>
      <c r="BW73" s="17">
        <v>2</v>
      </c>
      <c r="BX73" s="38">
        <f t="shared" si="17"/>
        <v>60</v>
      </c>
      <c r="BY73" s="27" t="str">
        <f t="shared" si="18"/>
        <v>Admis</v>
      </c>
    </row>
    <row r="74" spans="1:77" x14ac:dyDescent="0.55000000000000004">
      <c r="A74" s="12">
        <v>61</v>
      </c>
      <c r="B74" s="56" t="s">
        <v>330</v>
      </c>
      <c r="C74" s="72" t="s">
        <v>331</v>
      </c>
      <c r="D74" s="56" t="s">
        <v>332</v>
      </c>
      <c r="E74" s="56" t="s">
        <v>333</v>
      </c>
      <c r="F74" s="73">
        <v>37339</v>
      </c>
      <c r="G74" s="44"/>
      <c r="H74" s="44"/>
      <c r="I74" s="44"/>
      <c r="J74" s="164"/>
      <c r="K74" s="156">
        <f>IF(J74&gt;=10,4,0)</f>
        <v>0</v>
      </c>
      <c r="L74" s="17"/>
      <c r="M74" s="69"/>
      <c r="N74" s="163"/>
      <c r="O74" s="22">
        <f t="shared" si="0"/>
        <v>0</v>
      </c>
      <c r="P74" s="17"/>
      <c r="Q74" s="142"/>
      <c r="R74" s="164"/>
      <c r="S74" s="22">
        <f t="shared" si="9"/>
        <v>0</v>
      </c>
      <c r="T74" s="17"/>
      <c r="U74" s="17"/>
      <c r="V74" s="187"/>
      <c r="W74" s="156">
        <f t="shared" si="1"/>
        <v>0</v>
      </c>
      <c r="X74" s="17"/>
      <c r="Y74" s="17"/>
      <c r="Z74" s="143"/>
      <c r="AA74" s="22">
        <f t="shared" si="2"/>
        <v>0</v>
      </c>
      <c r="AB74" s="20"/>
      <c r="AC74" s="15"/>
      <c r="AD74" s="21"/>
      <c r="AE74" s="22">
        <f t="shared" si="3"/>
        <v>0</v>
      </c>
      <c r="AF74" s="17"/>
      <c r="AG74" s="17"/>
      <c r="AH74" s="23"/>
      <c r="AI74" s="22">
        <f t="shared" si="4"/>
        <v>0</v>
      </c>
      <c r="AJ74" s="17"/>
      <c r="AK74" s="24"/>
      <c r="AL74" s="25">
        <f t="shared" si="10"/>
        <v>0</v>
      </c>
      <c r="AM74" s="26">
        <f t="shared" si="11"/>
        <v>0</v>
      </c>
      <c r="AN74" s="27" t="str">
        <f t="shared" si="12"/>
        <v>Ajourné</v>
      </c>
      <c r="AO74" s="17" t="s">
        <v>2</v>
      </c>
      <c r="AP74" s="17">
        <v>2</v>
      </c>
      <c r="AQ74" s="51"/>
      <c r="AR74" s="29"/>
      <c r="AS74" s="30"/>
      <c r="AT74" s="31"/>
      <c r="AU74" s="28"/>
      <c r="AV74" s="32"/>
      <c r="AW74" s="30"/>
      <c r="AX74" s="33"/>
      <c r="AY74" s="21"/>
      <c r="AZ74" s="22"/>
      <c r="BA74" s="17"/>
      <c r="BB74" s="24"/>
      <c r="BC74" s="23"/>
      <c r="BD74" s="22">
        <f t="shared" si="5"/>
        <v>0</v>
      </c>
      <c r="BE74" s="17"/>
      <c r="BF74" s="24"/>
      <c r="BG74" s="34"/>
      <c r="BH74" s="35">
        <f t="shared" si="6"/>
        <v>0</v>
      </c>
      <c r="BI74" s="36"/>
      <c r="BJ74" s="37"/>
      <c r="BK74" s="21"/>
      <c r="BL74" s="22">
        <f t="shared" si="7"/>
        <v>0</v>
      </c>
      <c r="BM74" s="17"/>
      <c r="BN74" s="24"/>
      <c r="BO74" s="23"/>
      <c r="BP74" s="22">
        <f t="shared" si="8"/>
        <v>0</v>
      </c>
      <c r="BQ74" s="17"/>
      <c r="BR74" s="24"/>
      <c r="BS74" s="25">
        <f t="shared" si="20"/>
        <v>0</v>
      </c>
      <c r="BT74" s="24">
        <f t="shared" si="15"/>
        <v>0</v>
      </c>
      <c r="BU74" s="27" t="str">
        <f t="shared" si="16"/>
        <v>Ajourné</v>
      </c>
      <c r="BV74" s="17" t="s">
        <v>2</v>
      </c>
      <c r="BW74" s="38">
        <v>1</v>
      </c>
      <c r="BX74" s="38">
        <f t="shared" si="17"/>
        <v>0</v>
      </c>
      <c r="BY74" s="27" t="str">
        <f t="shared" si="18"/>
        <v>Ajourné</v>
      </c>
    </row>
    <row r="75" spans="1:77" x14ac:dyDescent="0.55000000000000004">
      <c r="A75" s="20">
        <v>62</v>
      </c>
      <c r="B75" s="13" t="s">
        <v>334</v>
      </c>
      <c r="C75" s="14" t="s">
        <v>335</v>
      </c>
      <c r="D75" s="13" t="s">
        <v>336</v>
      </c>
      <c r="E75" s="13" t="s">
        <v>337</v>
      </c>
      <c r="F75" s="16">
        <v>37836</v>
      </c>
      <c r="G75" s="13" t="s">
        <v>169</v>
      </c>
      <c r="H75" s="13" t="s">
        <v>52</v>
      </c>
      <c r="I75" s="13"/>
      <c r="J75" s="159">
        <v>17</v>
      </c>
      <c r="K75" s="156">
        <v>4</v>
      </c>
      <c r="L75" s="17" t="s">
        <v>2</v>
      </c>
      <c r="M75" s="69">
        <v>2</v>
      </c>
      <c r="N75" s="45">
        <v>10</v>
      </c>
      <c r="O75" s="22">
        <f t="shared" si="0"/>
        <v>5</v>
      </c>
      <c r="P75" s="17" t="s">
        <v>2</v>
      </c>
      <c r="Q75" s="17">
        <v>1</v>
      </c>
      <c r="R75" s="45">
        <v>14.21</v>
      </c>
      <c r="S75" s="22">
        <f t="shared" si="9"/>
        <v>3</v>
      </c>
      <c r="T75" s="17" t="s">
        <v>2</v>
      </c>
      <c r="U75" s="17">
        <v>1</v>
      </c>
      <c r="V75" s="45">
        <v>11.123999999999999</v>
      </c>
      <c r="W75" s="239">
        <f t="shared" si="1"/>
        <v>4</v>
      </c>
      <c r="X75" s="17" t="s">
        <v>2</v>
      </c>
      <c r="Y75" s="17">
        <v>1</v>
      </c>
      <c r="Z75" s="14">
        <v>12.138000000000002</v>
      </c>
      <c r="AA75" s="22">
        <f t="shared" si="2"/>
        <v>5</v>
      </c>
      <c r="AB75" s="20" t="s">
        <v>2</v>
      </c>
      <c r="AC75" s="20">
        <v>1</v>
      </c>
      <c r="AD75" s="21">
        <v>10</v>
      </c>
      <c r="AE75" s="22">
        <f t="shared" si="3"/>
        <v>6</v>
      </c>
      <c r="AF75" s="17" t="s">
        <v>2</v>
      </c>
      <c r="AG75" s="17">
        <v>1</v>
      </c>
      <c r="AH75" s="23">
        <v>10.427999999999999</v>
      </c>
      <c r="AI75" s="22">
        <f t="shared" si="4"/>
        <v>3</v>
      </c>
      <c r="AJ75" s="17" t="s">
        <v>2</v>
      </c>
      <c r="AK75" s="24">
        <v>1</v>
      </c>
      <c r="AL75" s="21">
        <f t="shared" si="10"/>
        <v>11.903333333333332</v>
      </c>
      <c r="AM75" s="24">
        <f t="shared" si="11"/>
        <v>30</v>
      </c>
      <c r="AN75" s="27" t="str">
        <f t="shared" si="12"/>
        <v>Admis</v>
      </c>
      <c r="AO75" s="17" t="s">
        <v>2</v>
      </c>
      <c r="AP75" s="17"/>
      <c r="AQ75" s="45">
        <v>11.651</v>
      </c>
      <c r="AR75" s="22">
        <f>IF(AQ75&gt;=10,6,0)</f>
        <v>6</v>
      </c>
      <c r="AS75" s="17" t="s">
        <v>2</v>
      </c>
      <c r="AT75" s="24">
        <v>1</v>
      </c>
      <c r="AU75" s="45">
        <v>11.348000000000001</v>
      </c>
      <c r="AV75" s="232">
        <f t="shared" ref="AV75:AV81" si="39">IF(AU75&gt;=10,6,0)</f>
        <v>6</v>
      </c>
      <c r="AW75" s="17" t="s">
        <v>2</v>
      </c>
      <c r="AX75" s="233">
        <v>1</v>
      </c>
      <c r="AY75" s="57">
        <v>10</v>
      </c>
      <c r="AZ75" s="22">
        <f>IF(AY75&gt;=10,4,0)</f>
        <v>4</v>
      </c>
      <c r="BA75" s="17" t="s">
        <v>2</v>
      </c>
      <c r="BB75" s="24">
        <v>1</v>
      </c>
      <c r="BC75" s="23">
        <v>10.419333333333332</v>
      </c>
      <c r="BD75" s="22">
        <f t="shared" si="5"/>
        <v>6</v>
      </c>
      <c r="BE75" s="17" t="s">
        <v>2</v>
      </c>
      <c r="BF75" s="24">
        <v>1</v>
      </c>
      <c r="BG75" s="21">
        <v>11.05</v>
      </c>
      <c r="BH75" s="22">
        <f t="shared" si="6"/>
        <v>4</v>
      </c>
      <c r="BI75" s="17" t="s">
        <v>2</v>
      </c>
      <c r="BJ75" s="24">
        <v>1</v>
      </c>
      <c r="BK75" s="21">
        <v>11.5</v>
      </c>
      <c r="BL75" s="22">
        <f t="shared" si="7"/>
        <v>2</v>
      </c>
      <c r="BM75" s="17" t="s">
        <v>2</v>
      </c>
      <c r="BN75" s="24">
        <v>2</v>
      </c>
      <c r="BO75" s="23">
        <v>14</v>
      </c>
      <c r="BP75" s="22">
        <f t="shared" si="8"/>
        <v>2</v>
      </c>
      <c r="BQ75" s="17" t="s">
        <v>2</v>
      </c>
      <c r="BR75" s="24">
        <v>1</v>
      </c>
      <c r="BS75" s="21">
        <f t="shared" si="20"/>
        <v>11.190333333333335</v>
      </c>
      <c r="BT75" s="24">
        <f t="shared" si="15"/>
        <v>30</v>
      </c>
      <c r="BU75" s="27" t="str">
        <f t="shared" si="16"/>
        <v>Admis</v>
      </c>
      <c r="BV75" s="17" t="s">
        <v>2</v>
      </c>
      <c r="BW75" s="38">
        <v>2</v>
      </c>
      <c r="BX75" s="38">
        <f t="shared" si="17"/>
        <v>60</v>
      </c>
      <c r="BY75" s="27" t="str">
        <f t="shared" si="18"/>
        <v>Admis</v>
      </c>
    </row>
    <row r="76" spans="1:77" x14ac:dyDescent="0.55000000000000004">
      <c r="A76" s="12">
        <v>63</v>
      </c>
      <c r="B76" s="13" t="s">
        <v>338</v>
      </c>
      <c r="C76" s="14" t="s">
        <v>339</v>
      </c>
      <c r="D76" s="13" t="s">
        <v>340</v>
      </c>
      <c r="E76" s="13" t="s">
        <v>341</v>
      </c>
      <c r="F76" s="16">
        <v>32085</v>
      </c>
      <c r="G76" s="13" t="s">
        <v>208</v>
      </c>
      <c r="H76" s="13" t="s">
        <v>59</v>
      </c>
      <c r="I76" s="13"/>
      <c r="J76" s="159">
        <v>13.5</v>
      </c>
      <c r="K76" s="156">
        <v>4</v>
      </c>
      <c r="L76" s="17" t="s">
        <v>2</v>
      </c>
      <c r="M76" s="69">
        <v>2</v>
      </c>
      <c r="N76" s="57">
        <v>10</v>
      </c>
      <c r="O76" s="22">
        <f t="shared" si="0"/>
        <v>5</v>
      </c>
      <c r="P76" s="17" t="s">
        <v>2</v>
      </c>
      <c r="Q76" s="17">
        <v>2</v>
      </c>
      <c r="R76" s="45">
        <v>13.68</v>
      </c>
      <c r="S76" s="22">
        <f t="shared" si="9"/>
        <v>3</v>
      </c>
      <c r="T76" s="17" t="s">
        <v>2</v>
      </c>
      <c r="U76" s="17">
        <v>1</v>
      </c>
      <c r="V76" s="45">
        <v>11.057333333333332</v>
      </c>
      <c r="W76" s="239">
        <f t="shared" si="1"/>
        <v>4</v>
      </c>
      <c r="X76" s="17" t="s">
        <v>2</v>
      </c>
      <c r="Y76" s="17">
        <v>1</v>
      </c>
      <c r="Z76" s="14">
        <v>10.856</v>
      </c>
      <c r="AA76" s="22">
        <f t="shared" si="2"/>
        <v>5</v>
      </c>
      <c r="AB76" s="20" t="s">
        <v>2</v>
      </c>
      <c r="AC76" s="20">
        <v>1</v>
      </c>
      <c r="AD76" s="21">
        <v>10.23</v>
      </c>
      <c r="AE76" s="22">
        <f t="shared" si="3"/>
        <v>6</v>
      </c>
      <c r="AF76" s="17" t="s">
        <v>2</v>
      </c>
      <c r="AG76" s="17">
        <v>1</v>
      </c>
      <c r="AH76" s="23">
        <v>11.618</v>
      </c>
      <c r="AI76" s="22">
        <f t="shared" si="4"/>
        <v>3</v>
      </c>
      <c r="AJ76" s="17" t="s">
        <v>2</v>
      </c>
      <c r="AK76" s="24">
        <v>1</v>
      </c>
      <c r="AL76" s="21">
        <f t="shared" si="10"/>
        <v>11.326111111111111</v>
      </c>
      <c r="AM76" s="24">
        <f t="shared" si="11"/>
        <v>30</v>
      </c>
      <c r="AN76" s="27" t="str">
        <f t="shared" si="12"/>
        <v>Admis</v>
      </c>
      <c r="AO76" s="17" t="s">
        <v>2</v>
      </c>
      <c r="AP76" s="17"/>
      <c r="AQ76" s="45">
        <v>10</v>
      </c>
      <c r="AR76" s="22">
        <f>IF(AQ76&gt;=10,6,0)</f>
        <v>6</v>
      </c>
      <c r="AS76" s="17" t="s">
        <v>2</v>
      </c>
      <c r="AT76" s="17">
        <v>2</v>
      </c>
      <c r="AU76" s="45">
        <v>8.8000000000000007</v>
      </c>
      <c r="AV76" s="232">
        <f t="shared" si="39"/>
        <v>0</v>
      </c>
      <c r="AW76" s="17" t="s">
        <v>2</v>
      </c>
      <c r="AX76" s="233">
        <v>2</v>
      </c>
      <c r="AY76" s="45">
        <v>10.5</v>
      </c>
      <c r="AZ76" s="22">
        <f>IF(AY76&gt;=10,4,0)</f>
        <v>4</v>
      </c>
      <c r="BA76" s="17" t="s">
        <v>2</v>
      </c>
      <c r="BB76" s="24">
        <v>2</v>
      </c>
      <c r="BC76" s="23">
        <v>12.442666666666668</v>
      </c>
      <c r="BD76" s="22">
        <f t="shared" si="5"/>
        <v>6</v>
      </c>
      <c r="BE76" s="17" t="s">
        <v>2</v>
      </c>
      <c r="BF76" s="24">
        <v>2</v>
      </c>
      <c r="BG76" s="34">
        <v>10</v>
      </c>
      <c r="BH76" s="35">
        <f t="shared" si="6"/>
        <v>4</v>
      </c>
      <c r="BI76" s="36" t="s">
        <v>2</v>
      </c>
      <c r="BJ76" s="37">
        <v>2</v>
      </c>
      <c r="BK76" s="21">
        <v>11.62</v>
      </c>
      <c r="BL76" s="22">
        <f t="shared" si="7"/>
        <v>2</v>
      </c>
      <c r="BM76" s="17" t="s">
        <v>2</v>
      </c>
      <c r="BN76" s="24">
        <v>2</v>
      </c>
      <c r="BO76" s="23">
        <v>13</v>
      </c>
      <c r="BP76" s="22">
        <f t="shared" si="8"/>
        <v>2</v>
      </c>
      <c r="BQ76" s="17" t="s">
        <v>2</v>
      </c>
      <c r="BR76" s="24">
        <v>1</v>
      </c>
      <c r="BS76" s="21">
        <f t="shared" si="20"/>
        <v>10.623200000000001</v>
      </c>
      <c r="BT76" s="24">
        <f t="shared" si="15"/>
        <v>24</v>
      </c>
      <c r="BU76" s="27" t="str">
        <f t="shared" si="16"/>
        <v>Ajourné</v>
      </c>
      <c r="BV76" s="17" t="s">
        <v>2</v>
      </c>
      <c r="BW76" s="38">
        <v>2</v>
      </c>
      <c r="BX76" s="38">
        <f t="shared" si="17"/>
        <v>54</v>
      </c>
      <c r="BY76" s="27" t="str">
        <f t="shared" si="18"/>
        <v>Autorisé</v>
      </c>
    </row>
    <row r="77" spans="1:77" s="277" customFormat="1" x14ac:dyDescent="0.55000000000000004">
      <c r="A77" s="250">
        <v>64</v>
      </c>
      <c r="B77" s="251" t="s">
        <v>342</v>
      </c>
      <c r="C77" s="252" t="s">
        <v>343</v>
      </c>
      <c r="D77" s="251" t="s">
        <v>344</v>
      </c>
      <c r="E77" s="251" t="s">
        <v>345</v>
      </c>
      <c r="F77" s="253">
        <v>37265</v>
      </c>
      <c r="G77" s="251" t="s">
        <v>101</v>
      </c>
      <c r="H77" s="251" t="s">
        <v>59</v>
      </c>
      <c r="I77" s="254"/>
      <c r="J77" s="255">
        <v>13.15</v>
      </c>
      <c r="K77" s="256">
        <f>IF(J77&gt;=10,4,0)</f>
        <v>4</v>
      </c>
      <c r="L77" s="257" t="s">
        <v>61</v>
      </c>
      <c r="M77" s="258">
        <v>2</v>
      </c>
      <c r="N77" s="259">
        <v>10.39</v>
      </c>
      <c r="O77" s="260">
        <f t="shared" si="0"/>
        <v>5</v>
      </c>
      <c r="P77" s="257" t="s">
        <v>61</v>
      </c>
      <c r="Q77" s="261">
        <v>1</v>
      </c>
      <c r="R77" s="255">
        <v>10.79</v>
      </c>
      <c r="S77" s="260">
        <f t="shared" si="9"/>
        <v>3</v>
      </c>
      <c r="T77" s="257" t="s">
        <v>61</v>
      </c>
      <c r="U77" s="257">
        <v>1</v>
      </c>
      <c r="V77" s="262">
        <v>10</v>
      </c>
      <c r="W77" s="256">
        <f t="shared" si="1"/>
        <v>4</v>
      </c>
      <c r="X77" s="257" t="s">
        <v>61</v>
      </c>
      <c r="Y77" s="257">
        <v>1</v>
      </c>
      <c r="Z77" s="263">
        <v>11.47</v>
      </c>
      <c r="AA77" s="260">
        <f t="shared" si="2"/>
        <v>5</v>
      </c>
      <c r="AB77" s="264" t="s">
        <v>61</v>
      </c>
      <c r="AC77" s="265">
        <v>1</v>
      </c>
      <c r="AD77" s="266">
        <v>11.74</v>
      </c>
      <c r="AE77" s="260">
        <f t="shared" si="3"/>
        <v>6</v>
      </c>
      <c r="AF77" s="257" t="s">
        <v>61</v>
      </c>
      <c r="AG77" s="257">
        <v>2</v>
      </c>
      <c r="AH77" s="267">
        <v>10.81</v>
      </c>
      <c r="AI77" s="260">
        <f t="shared" si="4"/>
        <v>3</v>
      </c>
      <c r="AJ77" s="257" t="s">
        <v>61</v>
      </c>
      <c r="AK77" s="268">
        <v>1</v>
      </c>
      <c r="AL77" s="269">
        <f t="shared" si="10"/>
        <v>11.238000000000001</v>
      </c>
      <c r="AM77" s="270">
        <f t="shared" si="11"/>
        <v>30</v>
      </c>
      <c r="AN77" s="252" t="str">
        <f t="shared" si="12"/>
        <v>Admis</v>
      </c>
      <c r="AO77" s="257" t="s">
        <v>61</v>
      </c>
      <c r="AP77" s="257"/>
      <c r="AQ77" s="271">
        <v>11.63</v>
      </c>
      <c r="AR77" s="260">
        <f>IF(AQ77&gt;=10,6,0)</f>
        <v>6</v>
      </c>
      <c r="AS77" s="272" t="s">
        <v>61</v>
      </c>
      <c r="AT77" s="272">
        <v>1</v>
      </c>
      <c r="AU77" s="273">
        <v>10.31</v>
      </c>
      <c r="AV77" s="274">
        <f t="shared" si="39"/>
        <v>6</v>
      </c>
      <c r="AW77" s="272" t="s">
        <v>61</v>
      </c>
      <c r="AX77" s="275">
        <v>1</v>
      </c>
      <c r="AY77" s="266">
        <v>11.81</v>
      </c>
      <c r="AZ77" s="260">
        <f>IF(AY77&gt;=10,4,0)</f>
        <v>4</v>
      </c>
      <c r="BA77" s="257" t="s">
        <v>61</v>
      </c>
      <c r="BB77" s="268">
        <v>1</v>
      </c>
      <c r="BC77" s="267">
        <v>11.34</v>
      </c>
      <c r="BD77" s="260">
        <f t="shared" si="5"/>
        <v>6</v>
      </c>
      <c r="BE77" s="257" t="s">
        <v>61</v>
      </c>
      <c r="BF77" s="268">
        <v>1</v>
      </c>
      <c r="BG77" s="266">
        <v>10.35</v>
      </c>
      <c r="BH77" s="260">
        <f t="shared" si="6"/>
        <v>4</v>
      </c>
      <c r="BI77" s="257" t="s">
        <v>2</v>
      </c>
      <c r="BJ77" s="268">
        <v>1</v>
      </c>
      <c r="BK77" s="266">
        <v>10</v>
      </c>
      <c r="BL77" s="260">
        <f t="shared" si="7"/>
        <v>2</v>
      </c>
      <c r="BM77" s="257" t="s">
        <v>61</v>
      </c>
      <c r="BN77" s="268">
        <v>2</v>
      </c>
      <c r="BO77" s="267">
        <v>14</v>
      </c>
      <c r="BP77" s="260">
        <f t="shared" si="8"/>
        <v>2</v>
      </c>
      <c r="BQ77" s="257" t="s">
        <v>61</v>
      </c>
      <c r="BR77" s="268">
        <v>1</v>
      </c>
      <c r="BS77" s="269">
        <f t="shared" si="20"/>
        <v>11.210666666666667</v>
      </c>
      <c r="BT77" s="268">
        <f>BP77+BL77+BH77+BD77+AZ77+AV77+AR77</f>
        <v>30</v>
      </c>
      <c r="BU77" s="252" t="str">
        <f t="shared" si="16"/>
        <v>Admis</v>
      </c>
      <c r="BV77" s="257" t="s">
        <v>2</v>
      </c>
      <c r="BW77" s="276">
        <v>2</v>
      </c>
      <c r="BX77" s="276">
        <f t="shared" si="17"/>
        <v>60</v>
      </c>
      <c r="BY77" s="252" t="str">
        <f t="shared" si="18"/>
        <v>Admis</v>
      </c>
    </row>
    <row r="78" spans="1:77" x14ac:dyDescent="0.55000000000000004">
      <c r="A78" s="20">
        <v>65</v>
      </c>
      <c r="B78" s="13" t="s">
        <v>346</v>
      </c>
      <c r="C78" s="14" t="s">
        <v>347</v>
      </c>
      <c r="D78" s="13" t="s">
        <v>344</v>
      </c>
      <c r="E78" s="13" t="s">
        <v>348</v>
      </c>
      <c r="F78" s="16">
        <v>37265</v>
      </c>
      <c r="G78" s="13" t="s">
        <v>101</v>
      </c>
      <c r="H78" s="13" t="s">
        <v>59</v>
      </c>
      <c r="I78" s="13"/>
      <c r="J78" s="159">
        <v>18</v>
      </c>
      <c r="K78" s="156">
        <v>4</v>
      </c>
      <c r="L78" s="17" t="s">
        <v>2</v>
      </c>
      <c r="M78" s="69">
        <v>2</v>
      </c>
      <c r="N78" s="45">
        <v>10</v>
      </c>
      <c r="O78" s="22">
        <f t="shared" ref="O78:O141" si="40">IF(N78&gt;=10,5,0)</f>
        <v>5</v>
      </c>
      <c r="P78" s="17" t="s">
        <v>2</v>
      </c>
      <c r="Q78" s="17">
        <v>1</v>
      </c>
      <c r="R78" s="45">
        <v>10</v>
      </c>
      <c r="S78" s="22">
        <f t="shared" si="9"/>
        <v>3</v>
      </c>
      <c r="T78" s="17" t="s">
        <v>2</v>
      </c>
      <c r="U78" s="17">
        <v>1</v>
      </c>
      <c r="V78" s="45">
        <v>14.952000000000002</v>
      </c>
      <c r="W78" s="239">
        <f t="shared" ref="W78:W141" si="41">IF(V78&gt;=10,4,0)</f>
        <v>4</v>
      </c>
      <c r="X78" s="17" t="s">
        <v>2</v>
      </c>
      <c r="Y78" s="17">
        <v>2</v>
      </c>
      <c r="Z78" s="14">
        <v>13.198</v>
      </c>
      <c r="AA78" s="22">
        <f t="shared" ref="AA78:AA141" si="42">IF(Z78&gt;=10,5,0)</f>
        <v>5</v>
      </c>
      <c r="AB78" s="20" t="s">
        <v>2</v>
      </c>
      <c r="AC78" s="20">
        <v>2</v>
      </c>
      <c r="AD78" s="21">
        <v>10.57</v>
      </c>
      <c r="AE78" s="22">
        <f t="shared" ref="AE78:AE141" si="43">IF(AD78&gt;=10,6,0)</f>
        <v>6</v>
      </c>
      <c r="AF78" s="17" t="s">
        <v>2</v>
      </c>
      <c r="AG78" s="17">
        <v>1</v>
      </c>
      <c r="AH78" s="23">
        <v>12.454666666666666</v>
      </c>
      <c r="AI78" s="22">
        <f t="shared" ref="AI78:AI141" si="44">IF(AH78&gt;=10,3,0)</f>
        <v>3</v>
      </c>
      <c r="AJ78" s="17" t="s">
        <v>2</v>
      </c>
      <c r="AK78" s="24">
        <v>2</v>
      </c>
      <c r="AL78" s="21">
        <f t="shared" si="10"/>
        <v>12.619400000000001</v>
      </c>
      <c r="AM78" s="24">
        <f t="shared" si="11"/>
        <v>30</v>
      </c>
      <c r="AN78" s="27" t="str">
        <f t="shared" si="12"/>
        <v>Admis</v>
      </c>
      <c r="AO78" s="17" t="s">
        <v>2</v>
      </c>
      <c r="AP78" s="17">
        <v>2</v>
      </c>
      <c r="AQ78" s="45">
        <v>11.57</v>
      </c>
      <c r="AR78" s="22">
        <f>IF(AQ78&gt;=10,6,0)</f>
        <v>6</v>
      </c>
      <c r="AS78" s="17" t="s">
        <v>2</v>
      </c>
      <c r="AT78" s="24">
        <v>1</v>
      </c>
      <c r="AU78" s="45">
        <v>11.315999999999999</v>
      </c>
      <c r="AV78" s="232">
        <f t="shared" si="39"/>
        <v>6</v>
      </c>
      <c r="AW78" s="17" t="s">
        <v>2</v>
      </c>
      <c r="AX78" s="17">
        <v>1</v>
      </c>
      <c r="AY78" s="45">
        <v>14.33</v>
      </c>
      <c r="AZ78" s="22">
        <f>IF(AY78&gt;=10,4,0)</f>
        <v>4</v>
      </c>
      <c r="BA78" s="17" t="s">
        <v>2</v>
      </c>
      <c r="BB78" s="24">
        <v>2</v>
      </c>
      <c r="BC78" s="23">
        <v>10.802</v>
      </c>
      <c r="BD78" s="22">
        <f t="shared" ref="BD78:BD141" si="45">IF(BC78&gt;=10,6,0)</f>
        <v>6</v>
      </c>
      <c r="BE78" s="17" t="s">
        <v>2</v>
      </c>
      <c r="BF78" s="24">
        <v>1</v>
      </c>
      <c r="BG78" s="34">
        <v>10.35</v>
      </c>
      <c r="BH78" s="35">
        <f t="shared" ref="BH78:BH141" si="46">IF(BG78&gt;=10,4,0)</f>
        <v>4</v>
      </c>
      <c r="BI78" s="36" t="s">
        <v>61</v>
      </c>
      <c r="BJ78" s="37"/>
      <c r="BK78" s="21">
        <v>11.5</v>
      </c>
      <c r="BL78" s="22">
        <f t="shared" ref="BL78:BL141" si="47">IF(BK78&gt;=10,2,0)</f>
        <v>2</v>
      </c>
      <c r="BM78" s="17" t="s">
        <v>2</v>
      </c>
      <c r="BN78" s="24">
        <v>2</v>
      </c>
      <c r="BO78" s="23">
        <v>17</v>
      </c>
      <c r="BP78" s="22">
        <f t="shared" ref="BP78:BP141" si="48">IF(BO78&gt;=10,2,0)</f>
        <v>2</v>
      </c>
      <c r="BQ78" s="17" t="s">
        <v>2</v>
      </c>
      <c r="BR78" s="24">
        <v>1</v>
      </c>
      <c r="BS78" s="21">
        <f t="shared" si="20"/>
        <v>11.928266666666666</v>
      </c>
      <c r="BT78" s="24">
        <f t="shared" si="15"/>
        <v>30</v>
      </c>
      <c r="BU78" s="27" t="str">
        <f t="shared" si="16"/>
        <v>Admis</v>
      </c>
      <c r="BV78" s="17" t="s">
        <v>2</v>
      </c>
      <c r="BW78" s="38">
        <v>2</v>
      </c>
      <c r="BX78" s="38">
        <f t="shared" si="17"/>
        <v>60</v>
      </c>
      <c r="BY78" s="27" t="str">
        <f t="shared" si="18"/>
        <v>Admis</v>
      </c>
    </row>
    <row r="79" spans="1:77" x14ac:dyDescent="0.55000000000000004">
      <c r="A79" s="12">
        <v>66</v>
      </c>
      <c r="B79" s="13" t="s">
        <v>349</v>
      </c>
      <c r="C79" s="14" t="s">
        <v>350</v>
      </c>
      <c r="D79" s="13" t="s">
        <v>351</v>
      </c>
      <c r="E79" s="13" t="s">
        <v>352</v>
      </c>
      <c r="F79" s="16">
        <v>39273</v>
      </c>
      <c r="G79" s="13" t="s">
        <v>130</v>
      </c>
      <c r="H79" s="13" t="s">
        <v>59</v>
      </c>
      <c r="I79" s="13"/>
      <c r="J79" s="162">
        <v>12</v>
      </c>
      <c r="K79" s="156">
        <f>IF(J79&gt;=10,4,0)</f>
        <v>4</v>
      </c>
      <c r="L79" s="17" t="s">
        <v>2</v>
      </c>
      <c r="M79" s="69">
        <v>1</v>
      </c>
      <c r="N79" s="161">
        <v>10</v>
      </c>
      <c r="O79" s="22">
        <f t="shared" si="40"/>
        <v>5</v>
      </c>
      <c r="P79" s="17" t="s">
        <v>2</v>
      </c>
      <c r="Q79" s="142">
        <v>1</v>
      </c>
      <c r="R79" s="28">
        <v>11.57</v>
      </c>
      <c r="S79" s="22">
        <f t="shared" ref="S79:S142" si="49">IF(R79&gt;=10,3,0)</f>
        <v>3</v>
      </c>
      <c r="T79" s="17" t="s">
        <v>2</v>
      </c>
      <c r="U79" s="17">
        <v>2</v>
      </c>
      <c r="V79" s="28">
        <v>14.185333333333332</v>
      </c>
      <c r="W79" s="156">
        <f t="shared" si="41"/>
        <v>4</v>
      </c>
      <c r="X79" s="17" t="s">
        <v>2</v>
      </c>
      <c r="Y79" s="17">
        <v>2</v>
      </c>
      <c r="Z79" s="158">
        <v>11.600000000000001</v>
      </c>
      <c r="AA79" s="22">
        <f t="shared" si="42"/>
        <v>5</v>
      </c>
      <c r="AB79" s="20" t="s">
        <v>2</v>
      </c>
      <c r="AC79" s="19">
        <v>1</v>
      </c>
      <c r="AD79" s="21">
        <v>11.44</v>
      </c>
      <c r="AE79" s="22">
        <f t="shared" si="43"/>
        <v>6</v>
      </c>
      <c r="AF79" s="17" t="s">
        <v>2</v>
      </c>
      <c r="AG79" s="17">
        <v>1</v>
      </c>
      <c r="AH79" s="23">
        <v>13.215333333333334</v>
      </c>
      <c r="AI79" s="22">
        <f t="shared" si="44"/>
        <v>3</v>
      </c>
      <c r="AJ79" s="17" t="s">
        <v>2</v>
      </c>
      <c r="AK79" s="24">
        <v>2</v>
      </c>
      <c r="AL79" s="25">
        <f t="shared" ref="AL79:AL142" si="50">(J79*4+N79*5+R79*3+V79*4+Z79*5+AD79*6+AH79*3)/30</f>
        <v>11.857911111111113</v>
      </c>
      <c r="AM79" s="26">
        <f t="shared" ref="AM79:AM142" si="51">AI79+AE79+AA79+W79+S79+O79+K79</f>
        <v>30</v>
      </c>
      <c r="AN79" s="27" t="str">
        <f t="shared" ref="AN79:AN142" si="52">IF(AM79&gt;=30,"Admis","Ajourné")</f>
        <v>Admis</v>
      </c>
      <c r="AO79" s="17" t="s">
        <v>2</v>
      </c>
      <c r="AP79" s="17">
        <v>2</v>
      </c>
      <c r="AQ79" s="28">
        <v>11.934000000000001</v>
      </c>
      <c r="AR79" s="29">
        <f>IF(AQ79&gt;=10,6,0)</f>
        <v>6</v>
      </c>
      <c r="AS79" s="30" t="s">
        <v>2</v>
      </c>
      <c r="AT79" s="31">
        <v>1</v>
      </c>
      <c r="AU79" s="28">
        <v>12.478</v>
      </c>
      <c r="AV79" s="32">
        <f t="shared" si="39"/>
        <v>6</v>
      </c>
      <c r="AW79" s="30" t="s">
        <v>2</v>
      </c>
      <c r="AX79" s="33">
        <v>1</v>
      </c>
      <c r="AY79" s="28">
        <v>10.83</v>
      </c>
      <c r="AZ79" s="22">
        <f>IF(AY79&gt;=10,4,0)</f>
        <v>4</v>
      </c>
      <c r="BA79" s="17" t="s">
        <v>2</v>
      </c>
      <c r="BB79" s="24">
        <v>2</v>
      </c>
      <c r="BC79" s="23">
        <v>10.773333333333333</v>
      </c>
      <c r="BD79" s="22">
        <f t="shared" si="45"/>
        <v>6</v>
      </c>
      <c r="BE79" s="17" t="s">
        <v>2</v>
      </c>
      <c r="BF79" s="24">
        <v>1</v>
      </c>
      <c r="BG79" s="21">
        <v>10.69</v>
      </c>
      <c r="BH79" s="22">
        <f t="shared" si="46"/>
        <v>4</v>
      </c>
      <c r="BI79" s="17" t="s">
        <v>2</v>
      </c>
      <c r="BJ79" s="24">
        <v>1</v>
      </c>
      <c r="BK79" s="21">
        <v>13.09</v>
      </c>
      <c r="BL79" s="22">
        <f t="shared" si="47"/>
        <v>2</v>
      </c>
      <c r="BM79" s="17" t="s">
        <v>2</v>
      </c>
      <c r="BN79" s="24">
        <v>1</v>
      </c>
      <c r="BO79" s="23">
        <v>13</v>
      </c>
      <c r="BP79" s="22">
        <f t="shared" si="48"/>
        <v>2</v>
      </c>
      <c r="BQ79" s="17" t="s">
        <v>2</v>
      </c>
      <c r="BR79" s="24">
        <v>1</v>
      </c>
      <c r="BS79" s="25">
        <f t="shared" si="20"/>
        <v>11.645733333333334</v>
      </c>
      <c r="BT79" s="24">
        <f t="shared" ref="BT79" si="53">BP79+BL79+BH79+BD79+AZ79+AV79+AR79</f>
        <v>30</v>
      </c>
      <c r="BU79" s="27" t="str">
        <f t="shared" ref="BU79:BU142" si="54">IF(BT79&gt;=30,"Admis","Ajourné")</f>
        <v>Admis</v>
      </c>
      <c r="BV79" s="17" t="s">
        <v>2</v>
      </c>
      <c r="BW79" s="38">
        <v>2</v>
      </c>
      <c r="BX79" s="38">
        <f t="shared" ref="BX79:BX142" si="55">AM79+BT79</f>
        <v>60</v>
      </c>
      <c r="BY79" s="27" t="str">
        <f t="shared" ref="BY79:BY142" si="56">IF(BX79&gt;=60,"Admis",IF(BX79&gt;=48,"Autorisé","Ajourné"))</f>
        <v>Admis</v>
      </c>
    </row>
    <row r="80" spans="1:77" x14ac:dyDescent="0.55000000000000004">
      <c r="A80" s="52">
        <v>67</v>
      </c>
      <c r="B80" s="42" t="s">
        <v>353</v>
      </c>
      <c r="C80" s="41" t="s">
        <v>354</v>
      </c>
      <c r="D80" s="42" t="s">
        <v>355</v>
      </c>
      <c r="E80" s="42" t="s">
        <v>356</v>
      </c>
      <c r="F80" s="65">
        <v>37990</v>
      </c>
      <c r="G80" s="13" t="s">
        <v>135</v>
      </c>
      <c r="H80" s="13" t="s">
        <v>59</v>
      </c>
      <c r="I80" s="44"/>
      <c r="J80" s="159">
        <v>15</v>
      </c>
      <c r="K80" s="156">
        <v>4</v>
      </c>
      <c r="L80" s="17" t="s">
        <v>2</v>
      </c>
      <c r="M80" s="69">
        <v>2</v>
      </c>
      <c r="N80" s="50">
        <v>10</v>
      </c>
      <c r="O80" s="22">
        <f t="shared" si="40"/>
        <v>5</v>
      </c>
      <c r="P80" s="17" t="s">
        <v>61</v>
      </c>
      <c r="Q80" s="17">
        <v>1</v>
      </c>
      <c r="R80" s="47">
        <v>10.79</v>
      </c>
      <c r="S80" s="22">
        <f t="shared" si="49"/>
        <v>3</v>
      </c>
      <c r="T80" s="17" t="s">
        <v>61</v>
      </c>
      <c r="U80" s="17">
        <v>1</v>
      </c>
      <c r="V80" s="45">
        <v>10.746666666666666</v>
      </c>
      <c r="W80" s="239">
        <f t="shared" si="41"/>
        <v>4</v>
      </c>
      <c r="X80" s="17" t="s">
        <v>2</v>
      </c>
      <c r="Y80" s="17">
        <v>2</v>
      </c>
      <c r="Z80" s="47">
        <v>16.36</v>
      </c>
      <c r="AA80" s="22">
        <f t="shared" si="42"/>
        <v>5</v>
      </c>
      <c r="AB80" s="20" t="s">
        <v>61</v>
      </c>
      <c r="AC80" s="44">
        <v>2</v>
      </c>
      <c r="AD80" s="21">
        <v>3.26</v>
      </c>
      <c r="AE80" s="22">
        <f t="shared" si="43"/>
        <v>0</v>
      </c>
      <c r="AF80" s="17" t="s">
        <v>2</v>
      </c>
      <c r="AG80" s="17">
        <v>2</v>
      </c>
      <c r="AH80" s="48">
        <v>10.63</v>
      </c>
      <c r="AI80" s="22">
        <f t="shared" si="44"/>
        <v>3</v>
      </c>
      <c r="AJ80" s="17" t="s">
        <v>61</v>
      </c>
      <c r="AK80" s="24">
        <v>2</v>
      </c>
      <c r="AL80" s="21">
        <f t="shared" si="50"/>
        <v>10.620222222222223</v>
      </c>
      <c r="AM80" s="24">
        <f t="shared" si="51"/>
        <v>24</v>
      </c>
      <c r="AN80" s="27" t="str">
        <f t="shared" si="52"/>
        <v>Ajourné</v>
      </c>
      <c r="AO80" s="17" t="s">
        <v>2</v>
      </c>
      <c r="AP80" s="17">
        <v>2</v>
      </c>
      <c r="AQ80" s="50">
        <v>10.050000000000001</v>
      </c>
      <c r="AR80" s="22">
        <f t="shared" ref="AR80:AR81" si="57">IF(AQ80&gt;=10,6,0)</f>
        <v>6</v>
      </c>
      <c r="AS80" s="17" t="s">
        <v>61</v>
      </c>
      <c r="AT80" s="24">
        <v>2</v>
      </c>
      <c r="AU80" s="47">
        <v>13.6</v>
      </c>
      <c r="AV80" s="232">
        <f t="shared" si="39"/>
        <v>6</v>
      </c>
      <c r="AW80" s="17" t="s">
        <v>61</v>
      </c>
      <c r="AX80" s="233">
        <v>2</v>
      </c>
      <c r="AY80" s="50">
        <v>13</v>
      </c>
      <c r="AZ80" s="22">
        <f t="shared" ref="AZ80:AZ84" si="58">IF(AY80&gt;=10,4,0)</f>
        <v>4</v>
      </c>
      <c r="BA80" s="17" t="s">
        <v>61</v>
      </c>
      <c r="BB80" s="24">
        <v>1</v>
      </c>
      <c r="BC80" s="48">
        <v>13.19</v>
      </c>
      <c r="BD80" s="22">
        <f t="shared" si="45"/>
        <v>6</v>
      </c>
      <c r="BE80" s="17" t="s">
        <v>61</v>
      </c>
      <c r="BF80" s="24">
        <v>2</v>
      </c>
      <c r="BG80" s="64">
        <v>10.39</v>
      </c>
      <c r="BH80" s="35">
        <f t="shared" si="46"/>
        <v>4</v>
      </c>
      <c r="BI80" s="36" t="s">
        <v>61</v>
      </c>
      <c r="BJ80" s="37">
        <v>1</v>
      </c>
      <c r="BK80" s="50">
        <v>10.09</v>
      </c>
      <c r="BL80" s="22">
        <f t="shared" si="47"/>
        <v>2</v>
      </c>
      <c r="BM80" s="17" t="s">
        <v>61</v>
      </c>
      <c r="BN80" s="24">
        <v>2</v>
      </c>
      <c r="BO80" s="48">
        <v>14.25</v>
      </c>
      <c r="BP80" s="22">
        <f t="shared" si="48"/>
        <v>2</v>
      </c>
      <c r="BQ80" s="17" t="s">
        <v>61</v>
      </c>
      <c r="BR80" s="24">
        <v>1</v>
      </c>
      <c r="BS80" s="21">
        <f t="shared" si="20"/>
        <v>12.109333333333334</v>
      </c>
      <c r="BT80" s="24">
        <f t="shared" ref="BT80:BT142" si="59">BP80+BL80+BH80+BD80+AZ80+AV80+AR80</f>
        <v>30</v>
      </c>
      <c r="BU80" s="27" t="str">
        <f t="shared" si="54"/>
        <v>Admis</v>
      </c>
      <c r="BV80" s="17" t="s">
        <v>2</v>
      </c>
      <c r="BW80" s="38">
        <v>2</v>
      </c>
      <c r="BX80" s="38">
        <f t="shared" si="55"/>
        <v>54</v>
      </c>
      <c r="BY80" s="27" t="str">
        <f t="shared" si="56"/>
        <v>Autorisé</v>
      </c>
    </row>
    <row r="81" spans="1:77" x14ac:dyDescent="0.55000000000000004">
      <c r="A81" s="39">
        <v>68</v>
      </c>
      <c r="B81" s="42" t="s">
        <v>357</v>
      </c>
      <c r="C81" s="60" t="s">
        <v>358</v>
      </c>
      <c r="D81" s="42" t="s">
        <v>359</v>
      </c>
      <c r="E81" s="42" t="s">
        <v>360</v>
      </c>
      <c r="F81" s="16">
        <v>38163</v>
      </c>
      <c r="G81" s="13" t="s">
        <v>71</v>
      </c>
      <c r="H81" s="13" t="s">
        <v>59</v>
      </c>
      <c r="I81" s="13"/>
      <c r="J81" s="159">
        <v>15</v>
      </c>
      <c r="K81" s="156">
        <v>4</v>
      </c>
      <c r="L81" s="17" t="s">
        <v>2</v>
      </c>
      <c r="M81" s="69">
        <v>2</v>
      </c>
      <c r="N81" s="50">
        <v>10</v>
      </c>
      <c r="O81" s="22">
        <f t="shared" si="40"/>
        <v>5</v>
      </c>
      <c r="P81" s="17" t="s">
        <v>61</v>
      </c>
      <c r="Q81" s="17">
        <v>1</v>
      </c>
      <c r="R81" s="47">
        <v>10.15</v>
      </c>
      <c r="S81" s="22">
        <f t="shared" si="49"/>
        <v>3</v>
      </c>
      <c r="T81" s="17" t="s">
        <v>61</v>
      </c>
      <c r="U81" s="17">
        <v>1</v>
      </c>
      <c r="V81" s="50">
        <v>10.24</v>
      </c>
      <c r="W81" s="239">
        <f t="shared" si="41"/>
        <v>4</v>
      </c>
      <c r="X81" s="17" t="s">
        <v>61</v>
      </c>
      <c r="Y81" s="17">
        <v>1</v>
      </c>
      <c r="Z81" s="47">
        <v>11</v>
      </c>
      <c r="AA81" s="22">
        <f t="shared" si="42"/>
        <v>5</v>
      </c>
      <c r="AB81" s="20" t="s">
        <v>61</v>
      </c>
      <c r="AC81" s="44">
        <v>1</v>
      </c>
      <c r="AD81" s="50">
        <v>10</v>
      </c>
      <c r="AE81" s="22">
        <f t="shared" si="43"/>
        <v>6</v>
      </c>
      <c r="AF81" s="17" t="s">
        <v>61</v>
      </c>
      <c r="AG81" s="17">
        <v>1</v>
      </c>
      <c r="AH81" s="48">
        <v>10</v>
      </c>
      <c r="AI81" s="22">
        <f t="shared" si="44"/>
        <v>3</v>
      </c>
      <c r="AJ81" s="17" t="s">
        <v>61</v>
      </c>
      <c r="AK81" s="24">
        <v>1</v>
      </c>
      <c r="AL81" s="21">
        <f t="shared" si="50"/>
        <v>10.880333333333333</v>
      </c>
      <c r="AM81" s="24">
        <f t="shared" si="51"/>
        <v>30</v>
      </c>
      <c r="AN81" s="27" t="str">
        <f t="shared" si="52"/>
        <v>Admis</v>
      </c>
      <c r="AO81" s="17" t="s">
        <v>2</v>
      </c>
      <c r="AP81" s="17">
        <v>2</v>
      </c>
      <c r="AQ81" s="50">
        <v>10</v>
      </c>
      <c r="AR81" s="22">
        <f t="shared" si="57"/>
        <v>6</v>
      </c>
      <c r="AS81" s="17" t="s">
        <v>61</v>
      </c>
      <c r="AT81" s="24">
        <v>1</v>
      </c>
      <c r="AU81" s="47">
        <v>10</v>
      </c>
      <c r="AV81" s="232">
        <f t="shared" si="39"/>
        <v>6</v>
      </c>
      <c r="AW81" s="17" t="s">
        <v>61</v>
      </c>
      <c r="AX81" s="233">
        <v>1</v>
      </c>
      <c r="AY81" s="50">
        <v>10</v>
      </c>
      <c r="AZ81" s="22">
        <f t="shared" si="58"/>
        <v>4</v>
      </c>
      <c r="BA81" s="17" t="s">
        <v>61</v>
      </c>
      <c r="BB81" s="24">
        <v>2</v>
      </c>
      <c r="BC81" s="48">
        <v>15.67</v>
      </c>
      <c r="BD81" s="22">
        <f t="shared" si="45"/>
        <v>6</v>
      </c>
      <c r="BE81" s="17" t="s">
        <v>61</v>
      </c>
      <c r="BF81" s="24">
        <v>2</v>
      </c>
      <c r="BG81" s="64">
        <v>11.53</v>
      </c>
      <c r="BH81" s="35">
        <f t="shared" si="46"/>
        <v>4</v>
      </c>
      <c r="BI81" s="36" t="s">
        <v>61</v>
      </c>
      <c r="BJ81" s="37">
        <v>1</v>
      </c>
      <c r="BK81" s="50">
        <v>10.57</v>
      </c>
      <c r="BL81" s="22">
        <f t="shared" si="47"/>
        <v>2</v>
      </c>
      <c r="BM81" s="17" t="s">
        <v>61</v>
      </c>
      <c r="BN81" s="24">
        <v>2</v>
      </c>
      <c r="BO81" s="48">
        <v>14.5</v>
      </c>
      <c r="BP81" s="22">
        <f t="shared" si="48"/>
        <v>2</v>
      </c>
      <c r="BQ81" s="17" t="s">
        <v>61</v>
      </c>
      <c r="BR81" s="24">
        <v>1</v>
      </c>
      <c r="BS81" s="21">
        <f t="shared" si="20"/>
        <v>11.675999999999998</v>
      </c>
      <c r="BT81" s="24">
        <f t="shared" si="59"/>
        <v>30</v>
      </c>
      <c r="BU81" s="27" t="str">
        <f t="shared" si="54"/>
        <v>Admis</v>
      </c>
      <c r="BV81" s="17" t="s">
        <v>2</v>
      </c>
      <c r="BW81" s="38">
        <v>2</v>
      </c>
      <c r="BX81" s="38">
        <f t="shared" si="55"/>
        <v>60</v>
      </c>
      <c r="BY81" s="27" t="str">
        <f t="shared" si="56"/>
        <v>Admis</v>
      </c>
    </row>
    <row r="82" spans="1:77" x14ac:dyDescent="0.55000000000000004">
      <c r="A82" s="12">
        <v>69</v>
      </c>
      <c r="B82" s="56" t="s">
        <v>361</v>
      </c>
      <c r="C82" s="68" t="s">
        <v>362</v>
      </c>
      <c r="D82" s="68" t="s">
        <v>363</v>
      </c>
      <c r="E82" s="68" t="s">
        <v>364</v>
      </c>
      <c r="F82" s="74">
        <v>36154</v>
      </c>
      <c r="G82" s="44"/>
      <c r="H82" s="13" t="s">
        <v>365</v>
      </c>
      <c r="I82" s="13" t="s">
        <v>72</v>
      </c>
      <c r="J82" s="164"/>
      <c r="K82" s="156">
        <f>IF(J82&gt;=10,4,0)</f>
        <v>0</v>
      </c>
      <c r="L82" s="17"/>
      <c r="M82" s="69"/>
      <c r="N82" s="163"/>
      <c r="O82" s="22">
        <f t="shared" si="40"/>
        <v>0</v>
      </c>
      <c r="P82" s="17"/>
      <c r="Q82" s="142"/>
      <c r="R82" s="164"/>
      <c r="S82" s="22">
        <f t="shared" si="49"/>
        <v>0</v>
      </c>
      <c r="T82" s="17"/>
      <c r="U82" s="17"/>
      <c r="V82" s="187"/>
      <c r="W82" s="156">
        <f t="shared" si="41"/>
        <v>0</v>
      </c>
      <c r="X82" s="17"/>
      <c r="Y82" s="17"/>
      <c r="Z82" s="143"/>
      <c r="AA82" s="22">
        <f t="shared" si="42"/>
        <v>0</v>
      </c>
      <c r="AB82" s="20"/>
      <c r="AC82" s="15"/>
      <c r="AD82" s="21"/>
      <c r="AE82" s="22">
        <f t="shared" si="43"/>
        <v>0</v>
      </c>
      <c r="AF82" s="17"/>
      <c r="AG82" s="17"/>
      <c r="AH82" s="23">
        <v>10.931333333333333</v>
      </c>
      <c r="AI82" s="22">
        <f t="shared" si="44"/>
        <v>3</v>
      </c>
      <c r="AJ82" s="17" t="s">
        <v>2</v>
      </c>
      <c r="AK82" s="24">
        <v>1</v>
      </c>
      <c r="AL82" s="25">
        <f t="shared" si="50"/>
        <v>1.0931333333333333</v>
      </c>
      <c r="AM82" s="26">
        <f t="shared" si="51"/>
        <v>3</v>
      </c>
      <c r="AN82" s="27" t="str">
        <f t="shared" si="52"/>
        <v>Ajourné</v>
      </c>
      <c r="AO82" s="17" t="s">
        <v>2</v>
      </c>
      <c r="AP82" s="17">
        <v>2</v>
      </c>
      <c r="AQ82" s="51"/>
      <c r="AR82" s="29"/>
      <c r="AS82" s="30"/>
      <c r="AT82" s="31"/>
      <c r="AU82" s="28"/>
      <c r="AV82" s="32"/>
      <c r="AW82" s="30"/>
      <c r="AX82" s="33"/>
      <c r="AY82" s="21"/>
      <c r="AZ82" s="22"/>
      <c r="BA82" s="17"/>
      <c r="BB82" s="24"/>
      <c r="BC82" s="23"/>
      <c r="BD82" s="22">
        <f t="shared" si="45"/>
        <v>0</v>
      </c>
      <c r="BE82" s="17"/>
      <c r="BF82" s="24"/>
      <c r="BG82" s="34"/>
      <c r="BH82" s="35">
        <f t="shared" si="46"/>
        <v>0</v>
      </c>
      <c r="BI82" s="36"/>
      <c r="BJ82" s="37"/>
      <c r="BK82" s="21"/>
      <c r="BL82" s="22">
        <f t="shared" si="47"/>
        <v>0</v>
      </c>
      <c r="BM82" s="17"/>
      <c r="BN82" s="24"/>
      <c r="BO82" s="23"/>
      <c r="BP82" s="22">
        <f t="shared" si="48"/>
        <v>0</v>
      </c>
      <c r="BQ82" s="17"/>
      <c r="BR82" s="24"/>
      <c r="BS82" s="25">
        <f t="shared" si="20"/>
        <v>0</v>
      </c>
      <c r="BT82" s="24">
        <f t="shared" si="59"/>
        <v>0</v>
      </c>
      <c r="BU82" s="27" t="str">
        <f t="shared" si="54"/>
        <v>Ajourné</v>
      </c>
      <c r="BV82" s="17" t="s">
        <v>2</v>
      </c>
      <c r="BW82" s="38">
        <v>2</v>
      </c>
      <c r="BX82" s="38">
        <f t="shared" si="55"/>
        <v>3</v>
      </c>
      <c r="BY82" s="27" t="str">
        <f t="shared" si="56"/>
        <v>Ajourné</v>
      </c>
    </row>
    <row r="83" spans="1:77" x14ac:dyDescent="0.55000000000000004">
      <c r="A83" s="52">
        <v>70</v>
      </c>
      <c r="B83" s="42" t="s">
        <v>366</v>
      </c>
      <c r="C83" s="60" t="s">
        <v>367</v>
      </c>
      <c r="D83" s="42" t="s">
        <v>368</v>
      </c>
      <c r="E83" s="42" t="s">
        <v>369</v>
      </c>
      <c r="F83" s="16">
        <v>37484</v>
      </c>
      <c r="G83" s="13" t="s">
        <v>370</v>
      </c>
      <c r="H83" s="13" t="s">
        <v>52</v>
      </c>
      <c r="I83" s="13" t="s">
        <v>72</v>
      </c>
      <c r="J83" s="162">
        <v>12</v>
      </c>
      <c r="K83" s="156">
        <f>IF(J83&gt;=10,4,0)</f>
        <v>4</v>
      </c>
      <c r="L83" s="17" t="s">
        <v>2</v>
      </c>
      <c r="M83" s="69">
        <v>1</v>
      </c>
      <c r="N83" s="123">
        <v>10.9</v>
      </c>
      <c r="O83" s="22">
        <f t="shared" si="40"/>
        <v>5</v>
      </c>
      <c r="P83" s="17" t="s">
        <v>61</v>
      </c>
      <c r="Q83" s="142">
        <v>1</v>
      </c>
      <c r="R83" s="160">
        <v>11.42</v>
      </c>
      <c r="S83" s="22">
        <f t="shared" si="49"/>
        <v>3</v>
      </c>
      <c r="T83" s="17" t="s">
        <v>61</v>
      </c>
      <c r="U83" s="17">
        <v>1</v>
      </c>
      <c r="V83" s="189">
        <v>10</v>
      </c>
      <c r="W83" s="156">
        <f t="shared" si="41"/>
        <v>4</v>
      </c>
      <c r="X83" s="17" t="s">
        <v>61</v>
      </c>
      <c r="Y83" s="17">
        <v>1</v>
      </c>
      <c r="Z83" s="165">
        <v>10.33</v>
      </c>
      <c r="AA83" s="22">
        <f t="shared" si="42"/>
        <v>5</v>
      </c>
      <c r="AB83" s="20" t="s">
        <v>61</v>
      </c>
      <c r="AC83" s="15">
        <v>1</v>
      </c>
      <c r="AD83" s="50">
        <v>12.58</v>
      </c>
      <c r="AE83" s="22">
        <f t="shared" si="43"/>
        <v>6</v>
      </c>
      <c r="AF83" s="17" t="s">
        <v>61</v>
      </c>
      <c r="AG83" s="17">
        <v>1</v>
      </c>
      <c r="AH83" s="48">
        <v>12.44</v>
      </c>
      <c r="AI83" s="22">
        <f t="shared" si="44"/>
        <v>3</v>
      </c>
      <c r="AJ83" s="17" t="s">
        <v>61</v>
      </c>
      <c r="AK83" s="24">
        <v>1</v>
      </c>
      <c r="AL83" s="25">
        <f t="shared" si="50"/>
        <v>11.373666666666667</v>
      </c>
      <c r="AM83" s="26">
        <f t="shared" si="51"/>
        <v>30</v>
      </c>
      <c r="AN83" s="27" t="str">
        <f t="shared" si="52"/>
        <v>Admis</v>
      </c>
      <c r="AO83" s="17" t="s">
        <v>2</v>
      </c>
      <c r="AP83" s="17">
        <v>2</v>
      </c>
      <c r="AQ83" s="61">
        <v>10.58</v>
      </c>
      <c r="AR83" s="29">
        <f t="shared" ref="AR83:AR93" si="60">IF(AQ83&gt;=10,6,0)</f>
        <v>6</v>
      </c>
      <c r="AS83" s="30" t="s">
        <v>61</v>
      </c>
      <c r="AT83" s="31">
        <v>1</v>
      </c>
      <c r="AU83" s="46">
        <v>12.23</v>
      </c>
      <c r="AV83" s="32">
        <f t="shared" ref="AV83:AV84" si="61">IF(AU83&gt;=10,6,0)</f>
        <v>6</v>
      </c>
      <c r="AW83" s="30" t="s">
        <v>61</v>
      </c>
      <c r="AX83" s="33">
        <v>1</v>
      </c>
      <c r="AY83" s="50">
        <v>12.76</v>
      </c>
      <c r="AZ83" s="22">
        <f t="shared" si="58"/>
        <v>4</v>
      </c>
      <c r="BA83" s="17" t="s">
        <v>61</v>
      </c>
      <c r="BB83" s="24">
        <v>2</v>
      </c>
      <c r="BC83" s="48">
        <v>15.46</v>
      </c>
      <c r="BD83" s="22">
        <f t="shared" si="45"/>
        <v>6</v>
      </c>
      <c r="BE83" s="17" t="s">
        <v>61</v>
      </c>
      <c r="BF83" s="24">
        <v>2</v>
      </c>
      <c r="BG83" s="64">
        <v>12.52</v>
      </c>
      <c r="BH83" s="35">
        <f t="shared" si="46"/>
        <v>4</v>
      </c>
      <c r="BI83" s="36" t="s">
        <v>61</v>
      </c>
      <c r="BJ83" s="37">
        <v>1</v>
      </c>
      <c r="BK83" s="50">
        <v>11.81</v>
      </c>
      <c r="BL83" s="22">
        <f t="shared" si="47"/>
        <v>2</v>
      </c>
      <c r="BM83" s="17" t="s">
        <v>61</v>
      </c>
      <c r="BN83" s="24">
        <v>1</v>
      </c>
      <c r="BO83" s="48">
        <v>14.5</v>
      </c>
      <c r="BP83" s="22">
        <f t="shared" si="48"/>
        <v>2</v>
      </c>
      <c r="BQ83" s="17" t="s">
        <v>61</v>
      </c>
      <c r="BR83" s="24">
        <v>1</v>
      </c>
      <c r="BS83" s="25">
        <f t="shared" si="20"/>
        <v>12.778666666666668</v>
      </c>
      <c r="BT83" s="24">
        <f t="shared" si="59"/>
        <v>30</v>
      </c>
      <c r="BU83" s="27" t="str">
        <f t="shared" si="54"/>
        <v>Admis</v>
      </c>
      <c r="BV83" s="17" t="s">
        <v>2</v>
      </c>
      <c r="BW83" s="38">
        <v>2</v>
      </c>
      <c r="BX83" s="38">
        <f t="shared" si="55"/>
        <v>60</v>
      </c>
      <c r="BY83" s="27" t="str">
        <f t="shared" si="56"/>
        <v>Admis</v>
      </c>
    </row>
    <row r="84" spans="1:77" x14ac:dyDescent="0.55000000000000004">
      <c r="A84" s="39">
        <v>71</v>
      </c>
      <c r="B84" s="42" t="s">
        <v>371</v>
      </c>
      <c r="C84" s="53" t="s">
        <v>371</v>
      </c>
      <c r="D84" s="42" t="s">
        <v>372</v>
      </c>
      <c r="E84" s="42" t="s">
        <v>373</v>
      </c>
      <c r="F84" s="65">
        <v>37608</v>
      </c>
      <c r="G84" s="13" t="s">
        <v>135</v>
      </c>
      <c r="H84" s="13" t="s">
        <v>59</v>
      </c>
      <c r="I84" s="13" t="s">
        <v>72</v>
      </c>
      <c r="J84" s="160">
        <v>14.64</v>
      </c>
      <c r="K84" s="156">
        <f>IF(J84&gt;=10,4,0)</f>
        <v>4</v>
      </c>
      <c r="L84" s="17" t="s">
        <v>60</v>
      </c>
      <c r="M84" s="69">
        <v>2</v>
      </c>
      <c r="N84" s="123">
        <v>11.1</v>
      </c>
      <c r="O84" s="22">
        <f t="shared" si="40"/>
        <v>5</v>
      </c>
      <c r="P84" s="17" t="s">
        <v>60</v>
      </c>
      <c r="Q84" s="142">
        <v>2</v>
      </c>
      <c r="R84" s="160">
        <v>15.45</v>
      </c>
      <c r="S84" s="22">
        <f t="shared" si="49"/>
        <v>3</v>
      </c>
      <c r="T84" s="17" t="s">
        <v>60</v>
      </c>
      <c r="U84" s="17">
        <v>2</v>
      </c>
      <c r="V84" s="189">
        <v>14.15</v>
      </c>
      <c r="W84" s="156">
        <f t="shared" si="41"/>
        <v>4</v>
      </c>
      <c r="X84" s="17" t="s">
        <v>60</v>
      </c>
      <c r="Y84" s="17">
        <v>2</v>
      </c>
      <c r="Z84" s="165">
        <v>10.53</v>
      </c>
      <c r="AA84" s="22">
        <f t="shared" si="42"/>
        <v>5</v>
      </c>
      <c r="AB84" s="20" t="s">
        <v>60</v>
      </c>
      <c r="AC84" s="15">
        <v>2</v>
      </c>
      <c r="AD84" s="50">
        <v>10</v>
      </c>
      <c r="AE84" s="22">
        <f t="shared" si="43"/>
        <v>6</v>
      </c>
      <c r="AF84" s="17" t="s">
        <v>60</v>
      </c>
      <c r="AG84" s="17">
        <v>2</v>
      </c>
      <c r="AH84" s="48">
        <v>12.11</v>
      </c>
      <c r="AI84" s="22">
        <f t="shared" si="44"/>
        <v>3</v>
      </c>
      <c r="AJ84" s="17" t="s">
        <v>60</v>
      </c>
      <c r="AK84" s="24">
        <v>2</v>
      </c>
      <c r="AL84" s="123">
        <f t="shared" si="50"/>
        <v>12.199666666666666</v>
      </c>
      <c r="AM84" s="26">
        <f t="shared" si="51"/>
        <v>30</v>
      </c>
      <c r="AN84" s="27" t="str">
        <f t="shared" si="52"/>
        <v>Admis</v>
      </c>
      <c r="AO84" s="17" t="s">
        <v>2</v>
      </c>
      <c r="AP84" s="17">
        <v>2</v>
      </c>
      <c r="AQ84" s="61"/>
      <c r="AR84" s="29">
        <f t="shared" si="60"/>
        <v>0</v>
      </c>
      <c r="AS84" s="30"/>
      <c r="AT84" s="30"/>
      <c r="AU84" s="46">
        <v>11.16</v>
      </c>
      <c r="AV84" s="32">
        <f t="shared" si="61"/>
        <v>6</v>
      </c>
      <c r="AW84" s="30" t="s">
        <v>60</v>
      </c>
      <c r="AX84" s="33">
        <v>2</v>
      </c>
      <c r="AY84" s="50">
        <v>12.93</v>
      </c>
      <c r="AZ84" s="22">
        <f t="shared" si="58"/>
        <v>4</v>
      </c>
      <c r="BA84" s="17" t="s">
        <v>60</v>
      </c>
      <c r="BB84" s="24">
        <v>2</v>
      </c>
      <c r="BC84" s="48">
        <v>12.72</v>
      </c>
      <c r="BD84" s="22">
        <f t="shared" si="45"/>
        <v>6</v>
      </c>
      <c r="BE84" s="17" t="s">
        <v>60</v>
      </c>
      <c r="BF84" s="24">
        <v>2</v>
      </c>
      <c r="BG84" s="64">
        <v>10.86</v>
      </c>
      <c r="BH84" s="35">
        <f t="shared" si="46"/>
        <v>4</v>
      </c>
      <c r="BI84" s="36" t="s">
        <v>61</v>
      </c>
      <c r="BJ84" s="37">
        <v>1</v>
      </c>
      <c r="BK84" s="50">
        <v>10.92</v>
      </c>
      <c r="BL84" s="22">
        <f t="shared" si="47"/>
        <v>2</v>
      </c>
      <c r="BM84" s="17" t="s">
        <v>60</v>
      </c>
      <c r="BN84" s="24">
        <v>2</v>
      </c>
      <c r="BO84" s="48">
        <v>12</v>
      </c>
      <c r="BP84" s="22">
        <f t="shared" si="48"/>
        <v>2</v>
      </c>
      <c r="BQ84" s="17" t="s">
        <v>60</v>
      </c>
      <c r="BR84" s="24">
        <v>2</v>
      </c>
      <c r="BS84" s="123">
        <f t="shared" si="20"/>
        <v>9.4759999999999991</v>
      </c>
      <c r="BT84" s="24">
        <f t="shared" si="59"/>
        <v>24</v>
      </c>
      <c r="BU84" s="27" t="str">
        <f t="shared" si="54"/>
        <v>Ajourné</v>
      </c>
      <c r="BV84" s="17" t="s">
        <v>2</v>
      </c>
      <c r="BW84" s="38">
        <v>1</v>
      </c>
      <c r="BX84" s="38">
        <f t="shared" si="55"/>
        <v>54</v>
      </c>
      <c r="BY84" s="27" t="str">
        <f t="shared" si="56"/>
        <v>Autorisé</v>
      </c>
    </row>
    <row r="85" spans="1:77" x14ac:dyDescent="0.55000000000000004">
      <c r="A85" s="12">
        <v>72</v>
      </c>
      <c r="B85" s="62" t="s">
        <v>374</v>
      </c>
      <c r="C85" s="14" t="s">
        <v>375</v>
      </c>
      <c r="D85" s="62" t="s">
        <v>376</v>
      </c>
      <c r="E85" s="62" t="s">
        <v>377</v>
      </c>
      <c r="F85" s="63">
        <v>36514</v>
      </c>
      <c r="G85" s="62" t="s">
        <v>378</v>
      </c>
      <c r="H85" s="62" t="s">
        <v>52</v>
      </c>
      <c r="I85" s="62" t="s">
        <v>72</v>
      </c>
      <c r="J85" s="159">
        <v>17</v>
      </c>
      <c r="K85" s="156">
        <v>4</v>
      </c>
      <c r="L85" s="17" t="s">
        <v>2</v>
      </c>
      <c r="M85" s="69">
        <v>2</v>
      </c>
      <c r="N85" s="23"/>
      <c r="O85" s="22">
        <f t="shared" si="40"/>
        <v>0</v>
      </c>
      <c r="P85" s="17"/>
      <c r="Q85" s="17"/>
      <c r="R85" s="45"/>
      <c r="S85" s="22">
        <f t="shared" si="49"/>
        <v>0</v>
      </c>
      <c r="T85" s="17"/>
      <c r="U85" s="17"/>
      <c r="V85" s="45">
        <v>10</v>
      </c>
      <c r="W85" s="239">
        <f t="shared" si="41"/>
        <v>4</v>
      </c>
      <c r="X85" s="17" t="s">
        <v>2</v>
      </c>
      <c r="Y85" s="17">
        <v>2</v>
      </c>
      <c r="Z85" s="14">
        <v>8.7799999999999994</v>
      </c>
      <c r="AA85" s="22">
        <f t="shared" si="42"/>
        <v>0</v>
      </c>
      <c r="AB85" s="20" t="s">
        <v>2</v>
      </c>
      <c r="AC85" s="20">
        <v>2</v>
      </c>
      <c r="AD85" s="21"/>
      <c r="AE85" s="22">
        <f t="shared" si="43"/>
        <v>0</v>
      </c>
      <c r="AF85" s="17"/>
      <c r="AG85" s="17"/>
      <c r="AH85" s="23"/>
      <c r="AI85" s="22">
        <f t="shared" si="44"/>
        <v>0</v>
      </c>
      <c r="AJ85" s="17"/>
      <c r="AK85" s="24"/>
      <c r="AL85" s="21">
        <f t="shared" si="50"/>
        <v>5.0633333333333335</v>
      </c>
      <c r="AM85" s="24">
        <f t="shared" si="51"/>
        <v>8</v>
      </c>
      <c r="AN85" s="27" t="str">
        <f t="shared" si="52"/>
        <v>Ajourné</v>
      </c>
      <c r="AO85" s="17" t="s">
        <v>2</v>
      </c>
      <c r="AP85" s="17"/>
      <c r="AQ85" s="45">
        <v>5.1169999999999991</v>
      </c>
      <c r="AR85" s="22">
        <f t="shared" si="60"/>
        <v>0</v>
      </c>
      <c r="AS85" s="17" t="s">
        <v>2</v>
      </c>
      <c r="AT85" s="24">
        <v>2</v>
      </c>
      <c r="AU85" s="45"/>
      <c r="AV85" s="232"/>
      <c r="AW85" s="17"/>
      <c r="AX85" s="233"/>
      <c r="AY85" s="45">
        <v>6.33</v>
      </c>
      <c r="AZ85" s="22">
        <f>IF(AY85&gt;=10,4,0)</f>
        <v>0</v>
      </c>
      <c r="BA85" s="17" t="s">
        <v>2</v>
      </c>
      <c r="BB85" s="24">
        <v>2</v>
      </c>
      <c r="BC85" s="23">
        <v>3.76</v>
      </c>
      <c r="BD85" s="22">
        <f t="shared" si="45"/>
        <v>0</v>
      </c>
      <c r="BE85" s="17" t="s">
        <v>2</v>
      </c>
      <c r="BF85" s="24">
        <v>2</v>
      </c>
      <c r="BG85" s="34">
        <v>8.2799999999999994</v>
      </c>
      <c r="BH85" s="35">
        <f t="shared" si="46"/>
        <v>0</v>
      </c>
      <c r="BI85" s="36" t="s">
        <v>2</v>
      </c>
      <c r="BJ85" s="37">
        <v>2</v>
      </c>
      <c r="BK85" s="21">
        <v>6.75</v>
      </c>
      <c r="BL85" s="22">
        <f t="shared" si="47"/>
        <v>0</v>
      </c>
      <c r="BM85" s="17" t="s">
        <v>2</v>
      </c>
      <c r="BN85" s="24">
        <v>2</v>
      </c>
      <c r="BO85" s="23"/>
      <c r="BP85" s="22">
        <f t="shared" si="48"/>
        <v>0</v>
      </c>
      <c r="BQ85" s="17"/>
      <c r="BR85" s="24"/>
      <c r="BS85" s="21">
        <f t="shared" ref="BS85:BS148" si="62">(AQ85*6+AU85*6+AY85*4+BC85*6+BG85*4+BK85*2+BO85*2)/30</f>
        <v>4.1734</v>
      </c>
      <c r="BT85" s="24">
        <f t="shared" si="59"/>
        <v>0</v>
      </c>
      <c r="BU85" s="27" t="str">
        <f t="shared" si="54"/>
        <v>Ajourné</v>
      </c>
      <c r="BV85" s="17" t="s">
        <v>2</v>
      </c>
      <c r="BW85" s="38">
        <v>2</v>
      </c>
      <c r="BX85" s="38">
        <f t="shared" si="55"/>
        <v>8</v>
      </c>
      <c r="BY85" s="27" t="str">
        <f t="shared" si="56"/>
        <v>Ajourné</v>
      </c>
    </row>
    <row r="86" spans="1:77" x14ac:dyDescent="0.55000000000000004">
      <c r="A86" s="12">
        <v>73</v>
      </c>
      <c r="B86" s="13" t="s">
        <v>379</v>
      </c>
      <c r="C86" s="14" t="s">
        <v>380</v>
      </c>
      <c r="D86" s="13" t="s">
        <v>381</v>
      </c>
      <c r="E86" s="13" t="s">
        <v>382</v>
      </c>
      <c r="F86" s="16">
        <v>37393</v>
      </c>
      <c r="G86" s="13" t="s">
        <v>383</v>
      </c>
      <c r="H86" s="13" t="s">
        <v>59</v>
      </c>
      <c r="I86" s="13" t="s">
        <v>72</v>
      </c>
      <c r="J86" s="159">
        <v>18</v>
      </c>
      <c r="K86" s="156">
        <v>4</v>
      </c>
      <c r="L86" s="17" t="s">
        <v>2</v>
      </c>
      <c r="M86" s="69">
        <v>2</v>
      </c>
      <c r="N86" s="57">
        <v>12.614000000000001</v>
      </c>
      <c r="O86" s="22">
        <f t="shared" si="40"/>
        <v>5</v>
      </c>
      <c r="P86" s="17" t="s">
        <v>2</v>
      </c>
      <c r="Q86" s="17">
        <v>2</v>
      </c>
      <c r="R86" s="45">
        <v>10</v>
      </c>
      <c r="S86" s="22">
        <f t="shared" si="49"/>
        <v>3</v>
      </c>
      <c r="T86" s="17" t="s">
        <v>2</v>
      </c>
      <c r="U86" s="17">
        <v>1</v>
      </c>
      <c r="V86" s="45">
        <v>12.016666666666667</v>
      </c>
      <c r="W86" s="239">
        <f t="shared" si="41"/>
        <v>4</v>
      </c>
      <c r="X86" s="17" t="s">
        <v>2</v>
      </c>
      <c r="Y86" s="17">
        <v>2</v>
      </c>
      <c r="Z86" s="14">
        <v>10.236000000000001</v>
      </c>
      <c r="AA86" s="22">
        <f t="shared" si="42"/>
        <v>5</v>
      </c>
      <c r="AB86" s="20" t="s">
        <v>2</v>
      </c>
      <c r="AC86" s="20">
        <v>1</v>
      </c>
      <c r="AD86" s="21">
        <v>7.62</v>
      </c>
      <c r="AE86" s="22">
        <f t="shared" si="43"/>
        <v>0</v>
      </c>
      <c r="AF86" s="17" t="s">
        <v>2</v>
      </c>
      <c r="AG86" s="17">
        <v>2</v>
      </c>
      <c r="AH86" s="23">
        <v>12.830666666666668</v>
      </c>
      <c r="AI86" s="22">
        <f t="shared" si="44"/>
        <v>3</v>
      </c>
      <c r="AJ86" s="17" t="s">
        <v>2</v>
      </c>
      <c r="AK86" s="24">
        <v>2</v>
      </c>
      <c r="AL86" s="21">
        <f t="shared" si="50"/>
        <v>11.617622222222222</v>
      </c>
      <c r="AM86" s="24">
        <f t="shared" si="51"/>
        <v>24</v>
      </c>
      <c r="AN86" s="27" t="str">
        <f t="shared" si="52"/>
        <v>Ajourné</v>
      </c>
      <c r="AO86" s="17" t="s">
        <v>2</v>
      </c>
      <c r="AP86" s="17">
        <v>2</v>
      </c>
      <c r="AQ86" s="45">
        <v>10.190000000000001</v>
      </c>
      <c r="AR86" s="22">
        <f t="shared" si="60"/>
        <v>6</v>
      </c>
      <c r="AS86" s="17" t="s">
        <v>2</v>
      </c>
      <c r="AT86" s="24">
        <v>2</v>
      </c>
      <c r="AU86" s="45">
        <v>10.988</v>
      </c>
      <c r="AV86" s="232">
        <f t="shared" ref="AV86:AV93" si="63">IF(AU86&gt;=10,6,0)</f>
        <v>6</v>
      </c>
      <c r="AW86" s="17" t="s">
        <v>2</v>
      </c>
      <c r="AX86" s="17">
        <v>1</v>
      </c>
      <c r="AY86" s="45">
        <v>12.83</v>
      </c>
      <c r="AZ86" s="22">
        <f>IF(AY86&gt;=10,4,0)</f>
        <v>4</v>
      </c>
      <c r="BA86" s="17" t="s">
        <v>2</v>
      </c>
      <c r="BB86" s="24">
        <v>2</v>
      </c>
      <c r="BC86" s="23">
        <v>10.768000000000001</v>
      </c>
      <c r="BD86" s="22">
        <f t="shared" si="45"/>
        <v>6</v>
      </c>
      <c r="BE86" s="17" t="s">
        <v>2</v>
      </c>
      <c r="BF86" s="24">
        <v>1</v>
      </c>
      <c r="BG86" s="34">
        <v>11.5</v>
      </c>
      <c r="BH86" s="35">
        <f t="shared" si="46"/>
        <v>4</v>
      </c>
      <c r="BI86" s="36" t="s">
        <v>2</v>
      </c>
      <c r="BJ86" s="37">
        <v>2</v>
      </c>
      <c r="BK86" s="21">
        <v>5.31</v>
      </c>
      <c r="BL86" s="22">
        <f t="shared" si="47"/>
        <v>0</v>
      </c>
      <c r="BM86" s="17" t="s">
        <v>2</v>
      </c>
      <c r="BN86" s="24">
        <v>2</v>
      </c>
      <c r="BO86" s="23">
        <v>15</v>
      </c>
      <c r="BP86" s="22">
        <f t="shared" si="48"/>
        <v>2</v>
      </c>
      <c r="BQ86" s="17" t="s">
        <v>2</v>
      </c>
      <c r="BR86" s="24">
        <v>1</v>
      </c>
      <c r="BS86" s="21">
        <f t="shared" si="62"/>
        <v>10.9872</v>
      </c>
      <c r="BT86" s="24">
        <f t="shared" si="59"/>
        <v>28</v>
      </c>
      <c r="BU86" s="27" t="str">
        <f t="shared" si="54"/>
        <v>Ajourné</v>
      </c>
      <c r="BV86" s="17" t="s">
        <v>2</v>
      </c>
      <c r="BW86" s="38">
        <v>2</v>
      </c>
      <c r="BX86" s="38">
        <f t="shared" si="55"/>
        <v>52</v>
      </c>
      <c r="BY86" s="27" t="str">
        <f t="shared" si="56"/>
        <v>Autorisé</v>
      </c>
    </row>
    <row r="87" spans="1:77" x14ac:dyDescent="0.55000000000000004">
      <c r="A87" s="20">
        <v>74</v>
      </c>
      <c r="B87" s="13" t="s">
        <v>384</v>
      </c>
      <c r="C87" s="14" t="s">
        <v>385</v>
      </c>
      <c r="D87" s="13" t="s">
        <v>386</v>
      </c>
      <c r="E87" s="13" t="s">
        <v>387</v>
      </c>
      <c r="F87" s="16">
        <v>38642</v>
      </c>
      <c r="G87" s="13" t="s">
        <v>189</v>
      </c>
      <c r="H87" s="13" t="s">
        <v>59</v>
      </c>
      <c r="I87" s="13"/>
      <c r="J87" s="162">
        <v>10</v>
      </c>
      <c r="K87" s="156">
        <f>IF(J87&gt;=10,4,0)</f>
        <v>4</v>
      </c>
      <c r="L87" s="17" t="s">
        <v>2</v>
      </c>
      <c r="M87" s="69">
        <v>1</v>
      </c>
      <c r="N87" s="157">
        <v>10.802</v>
      </c>
      <c r="O87" s="22">
        <f t="shared" si="40"/>
        <v>5</v>
      </c>
      <c r="P87" s="17" t="s">
        <v>2</v>
      </c>
      <c r="Q87" s="142">
        <v>2</v>
      </c>
      <c r="R87" s="28">
        <v>13.15</v>
      </c>
      <c r="S87" s="22">
        <f t="shared" si="49"/>
        <v>3</v>
      </c>
      <c r="T87" s="17" t="s">
        <v>2</v>
      </c>
      <c r="U87" s="17">
        <v>1</v>
      </c>
      <c r="V87" s="28">
        <v>14.350000000000001</v>
      </c>
      <c r="W87" s="156">
        <f t="shared" si="41"/>
        <v>4</v>
      </c>
      <c r="X87" s="17" t="s">
        <v>2</v>
      </c>
      <c r="Y87" s="17">
        <v>2</v>
      </c>
      <c r="Z87" s="158">
        <v>10.39</v>
      </c>
      <c r="AA87" s="22">
        <f t="shared" si="42"/>
        <v>5</v>
      </c>
      <c r="AB87" s="20" t="s">
        <v>2</v>
      </c>
      <c r="AC87" s="19">
        <v>1</v>
      </c>
      <c r="AD87" s="21">
        <v>11.11</v>
      </c>
      <c r="AE87" s="22">
        <f t="shared" si="43"/>
        <v>6</v>
      </c>
      <c r="AF87" s="17" t="s">
        <v>2</v>
      </c>
      <c r="AG87" s="17">
        <v>1</v>
      </c>
      <c r="AH87" s="23">
        <v>12.064</v>
      </c>
      <c r="AI87" s="22">
        <f t="shared" si="44"/>
        <v>3</v>
      </c>
      <c r="AJ87" s="17" t="s">
        <v>2</v>
      </c>
      <c r="AK87" s="24">
        <v>2</v>
      </c>
      <c r="AL87" s="25">
        <f t="shared" si="50"/>
        <v>11.522066666666667</v>
      </c>
      <c r="AM87" s="26">
        <f t="shared" si="51"/>
        <v>30</v>
      </c>
      <c r="AN87" s="27" t="str">
        <f t="shared" si="52"/>
        <v>Admis</v>
      </c>
      <c r="AO87" s="17" t="s">
        <v>2</v>
      </c>
      <c r="AP87" s="17"/>
      <c r="AQ87" s="28">
        <v>14.125</v>
      </c>
      <c r="AR87" s="29">
        <f t="shared" si="60"/>
        <v>6</v>
      </c>
      <c r="AS87" s="30" t="s">
        <v>2</v>
      </c>
      <c r="AT87" s="31">
        <v>2</v>
      </c>
      <c r="AU87" s="28">
        <v>10.866</v>
      </c>
      <c r="AV87" s="32">
        <f t="shared" si="63"/>
        <v>6</v>
      </c>
      <c r="AW87" s="30" t="s">
        <v>2</v>
      </c>
      <c r="AX87" s="33">
        <v>1</v>
      </c>
      <c r="AY87" s="58">
        <v>13.71</v>
      </c>
      <c r="AZ87" s="22">
        <f>IF(AY87&gt;=10,4,0)</f>
        <v>4</v>
      </c>
      <c r="BA87" s="17" t="s">
        <v>2</v>
      </c>
      <c r="BB87" s="24">
        <v>1</v>
      </c>
      <c r="BC87" s="23">
        <v>12.281333333333333</v>
      </c>
      <c r="BD87" s="22">
        <f t="shared" si="45"/>
        <v>6</v>
      </c>
      <c r="BE87" s="17" t="s">
        <v>2</v>
      </c>
      <c r="BF87" s="24">
        <v>1</v>
      </c>
      <c r="BG87" s="21">
        <v>10.99</v>
      </c>
      <c r="BH87" s="22">
        <f t="shared" si="46"/>
        <v>4</v>
      </c>
      <c r="BI87" s="17" t="s">
        <v>2</v>
      </c>
      <c r="BJ87" s="24">
        <v>1</v>
      </c>
      <c r="BK87" s="21">
        <v>12.25</v>
      </c>
      <c r="BL87" s="22">
        <f t="shared" si="47"/>
        <v>2</v>
      </c>
      <c r="BM87" s="17" t="s">
        <v>2</v>
      </c>
      <c r="BN87" s="24">
        <v>2</v>
      </c>
      <c r="BO87" s="23">
        <v>17</v>
      </c>
      <c r="BP87" s="22">
        <f t="shared" si="48"/>
        <v>2</v>
      </c>
      <c r="BQ87" s="17" t="s">
        <v>2</v>
      </c>
      <c r="BR87" s="24">
        <v>1</v>
      </c>
      <c r="BS87" s="25">
        <f t="shared" si="62"/>
        <v>12.697799999999999</v>
      </c>
      <c r="BT87" s="24">
        <f t="shared" si="59"/>
        <v>30</v>
      </c>
      <c r="BU87" s="27" t="str">
        <f t="shared" si="54"/>
        <v>Admis</v>
      </c>
      <c r="BV87" s="17" t="s">
        <v>2</v>
      </c>
      <c r="BW87" s="38">
        <v>2</v>
      </c>
      <c r="BX87" s="38">
        <f t="shared" si="55"/>
        <v>60</v>
      </c>
      <c r="BY87" s="27" t="str">
        <f t="shared" si="56"/>
        <v>Admis</v>
      </c>
    </row>
    <row r="88" spans="1:77" x14ac:dyDescent="0.55000000000000004">
      <c r="A88" s="12">
        <v>75</v>
      </c>
      <c r="B88" s="13" t="s">
        <v>388</v>
      </c>
      <c r="C88" s="14" t="s">
        <v>389</v>
      </c>
      <c r="D88" s="13" t="s">
        <v>390</v>
      </c>
      <c r="E88" s="13" t="s">
        <v>391</v>
      </c>
      <c r="F88" s="16">
        <v>36436</v>
      </c>
      <c r="G88" s="13" t="s">
        <v>392</v>
      </c>
      <c r="H88" s="13" t="s">
        <v>59</v>
      </c>
      <c r="I88" s="13" t="s">
        <v>72</v>
      </c>
      <c r="J88" s="162">
        <v>11</v>
      </c>
      <c r="K88" s="156">
        <f>IF(J88&gt;=10,4,0)</f>
        <v>4</v>
      </c>
      <c r="L88" s="17" t="s">
        <v>2</v>
      </c>
      <c r="M88" s="69">
        <v>1</v>
      </c>
      <c r="N88" s="157">
        <v>11.144</v>
      </c>
      <c r="O88" s="22">
        <f t="shared" si="40"/>
        <v>5</v>
      </c>
      <c r="P88" s="17" t="s">
        <v>2</v>
      </c>
      <c r="Q88" s="142">
        <v>2</v>
      </c>
      <c r="R88" s="28">
        <v>12.1</v>
      </c>
      <c r="S88" s="22">
        <f t="shared" si="49"/>
        <v>3</v>
      </c>
      <c r="T88" s="17" t="s">
        <v>2</v>
      </c>
      <c r="U88" s="17">
        <v>1</v>
      </c>
      <c r="V88" s="28">
        <v>10.454000000000001</v>
      </c>
      <c r="W88" s="156">
        <f t="shared" si="41"/>
        <v>4</v>
      </c>
      <c r="X88" s="17" t="s">
        <v>2</v>
      </c>
      <c r="Y88" s="17">
        <v>1</v>
      </c>
      <c r="Z88" s="158">
        <v>12.294</v>
      </c>
      <c r="AA88" s="22">
        <f t="shared" si="42"/>
        <v>5</v>
      </c>
      <c r="AB88" s="20" t="s">
        <v>2</v>
      </c>
      <c r="AC88" s="20">
        <v>2</v>
      </c>
      <c r="AD88" s="21">
        <v>10</v>
      </c>
      <c r="AE88" s="22">
        <f t="shared" si="43"/>
        <v>6</v>
      </c>
      <c r="AF88" s="17" t="s">
        <v>2</v>
      </c>
      <c r="AG88" s="17">
        <v>2</v>
      </c>
      <c r="AH88" s="23">
        <v>12.474666666666666</v>
      </c>
      <c r="AI88" s="22">
        <f t="shared" si="44"/>
        <v>3</v>
      </c>
      <c r="AJ88" s="17" t="s">
        <v>2</v>
      </c>
      <c r="AK88" s="24">
        <v>2</v>
      </c>
      <c r="AL88" s="25">
        <f t="shared" si="50"/>
        <v>11.224333333333332</v>
      </c>
      <c r="AM88" s="26">
        <f t="shared" si="51"/>
        <v>30</v>
      </c>
      <c r="AN88" s="27" t="str">
        <f t="shared" si="52"/>
        <v>Admis</v>
      </c>
      <c r="AO88" s="17" t="s">
        <v>2</v>
      </c>
      <c r="AP88" s="17">
        <v>2</v>
      </c>
      <c r="AQ88" s="28">
        <v>10</v>
      </c>
      <c r="AR88" s="29">
        <f t="shared" si="60"/>
        <v>6</v>
      </c>
      <c r="AS88" s="30" t="s">
        <v>2</v>
      </c>
      <c r="AT88" s="31">
        <v>1</v>
      </c>
      <c r="AU88" s="28">
        <v>10.719999999999999</v>
      </c>
      <c r="AV88" s="32">
        <f t="shared" si="63"/>
        <v>6</v>
      </c>
      <c r="AW88" s="30" t="s">
        <v>2</v>
      </c>
      <c r="AX88" s="33">
        <v>1</v>
      </c>
      <c r="AY88" s="28">
        <v>10.5</v>
      </c>
      <c r="AZ88" s="22">
        <f>IF(AY88&gt;=10,4,0)</f>
        <v>4</v>
      </c>
      <c r="BA88" s="17" t="s">
        <v>2</v>
      </c>
      <c r="BB88" s="24">
        <v>2</v>
      </c>
      <c r="BC88" s="23">
        <v>10.073333333333332</v>
      </c>
      <c r="BD88" s="22">
        <f t="shared" si="45"/>
        <v>6</v>
      </c>
      <c r="BE88" s="17" t="s">
        <v>2</v>
      </c>
      <c r="BF88" s="24">
        <v>1</v>
      </c>
      <c r="BG88" s="21">
        <v>11.51</v>
      </c>
      <c r="BH88" s="22">
        <f t="shared" si="46"/>
        <v>4</v>
      </c>
      <c r="BI88" s="17" t="s">
        <v>2</v>
      </c>
      <c r="BJ88" s="24">
        <v>1</v>
      </c>
      <c r="BK88" s="21">
        <v>10.62</v>
      </c>
      <c r="BL88" s="22">
        <f t="shared" si="47"/>
        <v>2</v>
      </c>
      <c r="BM88" s="17" t="s">
        <v>2</v>
      </c>
      <c r="BN88" s="24">
        <v>2</v>
      </c>
      <c r="BO88" s="23">
        <v>14</v>
      </c>
      <c r="BP88" s="22">
        <f t="shared" si="48"/>
        <v>2</v>
      </c>
      <c r="BQ88" s="17" t="s">
        <v>2</v>
      </c>
      <c r="BR88" s="24">
        <v>1</v>
      </c>
      <c r="BS88" s="25">
        <f t="shared" si="62"/>
        <v>10.734666666666667</v>
      </c>
      <c r="BT88" s="24">
        <f t="shared" si="59"/>
        <v>30</v>
      </c>
      <c r="BU88" s="27" t="str">
        <f t="shared" si="54"/>
        <v>Admis</v>
      </c>
      <c r="BV88" s="17" t="s">
        <v>2</v>
      </c>
      <c r="BW88" s="38">
        <v>2</v>
      </c>
      <c r="BX88" s="38">
        <f t="shared" si="55"/>
        <v>60</v>
      </c>
      <c r="BY88" s="27" t="str">
        <f t="shared" si="56"/>
        <v>Admis</v>
      </c>
    </row>
    <row r="89" spans="1:77" x14ac:dyDescent="0.55000000000000004">
      <c r="A89" s="52">
        <v>76</v>
      </c>
      <c r="B89" s="42" t="s">
        <v>393</v>
      </c>
      <c r="C89" s="60" t="s">
        <v>394</v>
      </c>
      <c r="D89" s="42" t="s">
        <v>395</v>
      </c>
      <c r="E89" s="42" t="s">
        <v>396</v>
      </c>
      <c r="F89" s="16">
        <v>35908</v>
      </c>
      <c r="G89" s="13" t="s">
        <v>397</v>
      </c>
      <c r="H89" s="13" t="s">
        <v>52</v>
      </c>
      <c r="I89" s="13" t="s">
        <v>72</v>
      </c>
      <c r="J89" s="159">
        <v>15</v>
      </c>
      <c r="K89" s="156">
        <v>4</v>
      </c>
      <c r="L89" s="17" t="s">
        <v>2</v>
      </c>
      <c r="M89" s="69">
        <v>2</v>
      </c>
      <c r="N89" s="50">
        <v>10</v>
      </c>
      <c r="O89" s="22">
        <f t="shared" si="40"/>
        <v>5</v>
      </c>
      <c r="P89" s="17" t="s">
        <v>60</v>
      </c>
      <c r="Q89" s="17">
        <v>2</v>
      </c>
      <c r="R89" s="47">
        <v>10.220000000000001</v>
      </c>
      <c r="S89" s="22">
        <f t="shared" si="49"/>
        <v>3</v>
      </c>
      <c r="T89" s="17" t="s">
        <v>60</v>
      </c>
      <c r="U89" s="17">
        <v>2</v>
      </c>
      <c r="V89" s="50">
        <v>10</v>
      </c>
      <c r="W89" s="239">
        <f t="shared" si="41"/>
        <v>4</v>
      </c>
      <c r="X89" s="17" t="s">
        <v>60</v>
      </c>
      <c r="Y89" s="17">
        <v>2</v>
      </c>
      <c r="Z89" s="47">
        <v>10</v>
      </c>
      <c r="AA89" s="22">
        <f t="shared" si="42"/>
        <v>5</v>
      </c>
      <c r="AB89" s="20" t="s">
        <v>60</v>
      </c>
      <c r="AC89" s="44">
        <v>2</v>
      </c>
      <c r="AD89" s="50">
        <v>10.47</v>
      </c>
      <c r="AE89" s="22">
        <f t="shared" si="43"/>
        <v>6</v>
      </c>
      <c r="AF89" s="17" t="s">
        <v>60</v>
      </c>
      <c r="AG89" s="17">
        <v>2</v>
      </c>
      <c r="AH89" s="48">
        <v>10.38</v>
      </c>
      <c r="AI89" s="22">
        <f t="shared" si="44"/>
        <v>3</v>
      </c>
      <c r="AJ89" s="17" t="s">
        <v>60</v>
      </c>
      <c r="AK89" s="24">
        <v>2</v>
      </c>
      <c r="AL89" s="21">
        <f t="shared" si="50"/>
        <v>10.820666666666666</v>
      </c>
      <c r="AM89" s="24">
        <f t="shared" si="51"/>
        <v>30</v>
      </c>
      <c r="AN89" s="27" t="str">
        <f t="shared" si="52"/>
        <v>Admis</v>
      </c>
      <c r="AO89" s="17" t="s">
        <v>2</v>
      </c>
      <c r="AP89" s="17">
        <v>2</v>
      </c>
      <c r="AQ89" s="50">
        <v>10</v>
      </c>
      <c r="AR89" s="22">
        <f t="shared" si="60"/>
        <v>6</v>
      </c>
      <c r="AS89" s="17" t="s">
        <v>61</v>
      </c>
      <c r="AT89" s="24">
        <v>2</v>
      </c>
      <c r="AU89" s="47">
        <v>11.17</v>
      </c>
      <c r="AV89" s="232">
        <f t="shared" si="63"/>
        <v>6</v>
      </c>
      <c r="AW89" s="17" t="s">
        <v>61</v>
      </c>
      <c r="AX89" s="233">
        <v>2</v>
      </c>
      <c r="AY89" s="50">
        <v>10</v>
      </c>
      <c r="AZ89" s="22">
        <f t="shared" ref="AZ89" si="64">IF(AY89&gt;=10,4,0)</f>
        <v>4</v>
      </c>
      <c r="BA89" s="17" t="s">
        <v>61</v>
      </c>
      <c r="BB89" s="24">
        <v>1</v>
      </c>
      <c r="BC89" s="48">
        <v>10.08</v>
      </c>
      <c r="BD89" s="22">
        <f t="shared" si="45"/>
        <v>6</v>
      </c>
      <c r="BE89" s="17" t="s">
        <v>60</v>
      </c>
      <c r="BF89" s="24">
        <v>2</v>
      </c>
      <c r="BG89" s="64">
        <v>10.14</v>
      </c>
      <c r="BH89" s="35">
        <f t="shared" si="46"/>
        <v>4</v>
      </c>
      <c r="BI89" s="36" t="s">
        <v>60</v>
      </c>
      <c r="BJ89" s="37">
        <v>2</v>
      </c>
      <c r="BK89" s="50">
        <v>11.83</v>
      </c>
      <c r="BL89" s="22">
        <f t="shared" si="47"/>
        <v>2</v>
      </c>
      <c r="BM89" s="22" t="s">
        <v>60</v>
      </c>
      <c r="BN89" s="24">
        <v>2</v>
      </c>
      <c r="BO89" s="48">
        <v>12</v>
      </c>
      <c r="BP89" s="22">
        <f t="shared" si="48"/>
        <v>2</v>
      </c>
      <c r="BQ89" s="17" t="s">
        <v>60</v>
      </c>
      <c r="BR89" s="24">
        <v>2</v>
      </c>
      <c r="BS89" s="21">
        <f t="shared" si="62"/>
        <v>10.524000000000001</v>
      </c>
      <c r="BT89" s="24">
        <f t="shared" si="59"/>
        <v>30</v>
      </c>
      <c r="BU89" s="27" t="str">
        <f t="shared" si="54"/>
        <v>Admis</v>
      </c>
      <c r="BV89" s="17" t="s">
        <v>2</v>
      </c>
      <c r="BW89" s="38">
        <v>2</v>
      </c>
      <c r="BX89" s="38">
        <f t="shared" si="55"/>
        <v>60</v>
      </c>
      <c r="BY89" s="27" t="str">
        <f t="shared" si="56"/>
        <v>Admis</v>
      </c>
    </row>
    <row r="90" spans="1:77" x14ac:dyDescent="0.55000000000000004">
      <c r="A90" s="20">
        <v>77</v>
      </c>
      <c r="B90" s="13" t="s">
        <v>398</v>
      </c>
      <c r="C90" s="14" t="s">
        <v>399</v>
      </c>
      <c r="D90" s="13" t="s">
        <v>400</v>
      </c>
      <c r="E90" s="13" t="s">
        <v>401</v>
      </c>
      <c r="F90" s="16">
        <v>37218</v>
      </c>
      <c r="G90" s="13" t="s">
        <v>402</v>
      </c>
      <c r="H90" s="13" t="s">
        <v>59</v>
      </c>
      <c r="I90" s="13" t="s">
        <v>403</v>
      </c>
      <c r="J90" s="162">
        <v>13</v>
      </c>
      <c r="K90" s="156">
        <f>IF(J90&gt;=10,4,0)</f>
        <v>4</v>
      </c>
      <c r="L90" s="17" t="s">
        <v>2</v>
      </c>
      <c r="M90" s="69">
        <v>1</v>
      </c>
      <c r="N90" s="161">
        <v>10</v>
      </c>
      <c r="O90" s="22">
        <f t="shared" si="40"/>
        <v>5</v>
      </c>
      <c r="P90" s="17" t="s">
        <v>2</v>
      </c>
      <c r="Q90" s="142">
        <v>1</v>
      </c>
      <c r="R90" s="28">
        <v>10</v>
      </c>
      <c r="S90" s="22">
        <f t="shared" si="49"/>
        <v>3</v>
      </c>
      <c r="T90" s="17" t="s">
        <v>2</v>
      </c>
      <c r="U90" s="17">
        <v>1</v>
      </c>
      <c r="V90" s="28">
        <v>13.416</v>
      </c>
      <c r="W90" s="156">
        <f t="shared" si="41"/>
        <v>4</v>
      </c>
      <c r="X90" s="17" t="s">
        <v>2</v>
      </c>
      <c r="Y90" s="17">
        <v>1</v>
      </c>
      <c r="Z90" s="158">
        <v>11.366</v>
      </c>
      <c r="AA90" s="22">
        <f t="shared" si="42"/>
        <v>5</v>
      </c>
      <c r="AB90" s="20" t="s">
        <v>2</v>
      </c>
      <c r="AC90" s="19">
        <v>1</v>
      </c>
      <c r="AD90" s="21">
        <v>12.46</v>
      </c>
      <c r="AE90" s="22">
        <f t="shared" si="43"/>
        <v>6</v>
      </c>
      <c r="AF90" s="17" t="s">
        <v>2</v>
      </c>
      <c r="AG90" s="17">
        <v>1</v>
      </c>
      <c r="AH90" s="23">
        <v>12.433999999999997</v>
      </c>
      <c r="AI90" s="22">
        <f t="shared" si="44"/>
        <v>3</v>
      </c>
      <c r="AJ90" s="17" t="s">
        <v>2</v>
      </c>
      <c r="AK90" s="24">
        <v>2</v>
      </c>
      <c r="AL90" s="25">
        <f t="shared" si="50"/>
        <v>11.818533333333331</v>
      </c>
      <c r="AM90" s="26">
        <f t="shared" si="51"/>
        <v>30</v>
      </c>
      <c r="AN90" s="27" t="str">
        <f t="shared" si="52"/>
        <v>Admis</v>
      </c>
      <c r="AO90" s="17" t="s">
        <v>2</v>
      </c>
      <c r="AP90" s="17">
        <v>2</v>
      </c>
      <c r="AQ90" s="28">
        <v>11.861000000000001</v>
      </c>
      <c r="AR90" s="29">
        <f t="shared" si="60"/>
        <v>6</v>
      </c>
      <c r="AS90" s="30" t="s">
        <v>2</v>
      </c>
      <c r="AT90" s="31">
        <v>1</v>
      </c>
      <c r="AU90" s="28">
        <v>8.4340000000000011</v>
      </c>
      <c r="AV90" s="32">
        <f t="shared" si="63"/>
        <v>0</v>
      </c>
      <c r="AW90" s="30" t="s">
        <v>2</v>
      </c>
      <c r="AX90" s="33">
        <v>2</v>
      </c>
      <c r="AY90" s="28">
        <v>13.83</v>
      </c>
      <c r="AZ90" s="22">
        <f>IF(AY90&gt;=10,4,0)</f>
        <v>4</v>
      </c>
      <c r="BA90" s="17" t="s">
        <v>2</v>
      </c>
      <c r="BB90" s="24">
        <v>2</v>
      </c>
      <c r="BC90" s="23">
        <v>12.022666666666666</v>
      </c>
      <c r="BD90" s="22">
        <f t="shared" si="45"/>
        <v>6</v>
      </c>
      <c r="BE90" s="17" t="s">
        <v>2</v>
      </c>
      <c r="BF90" s="24">
        <v>1</v>
      </c>
      <c r="BG90" s="21">
        <v>10.41</v>
      </c>
      <c r="BH90" s="22">
        <f t="shared" si="46"/>
        <v>4</v>
      </c>
      <c r="BI90" s="17" t="s">
        <v>2</v>
      </c>
      <c r="BJ90" s="24">
        <v>1</v>
      </c>
      <c r="BK90" s="21">
        <v>12</v>
      </c>
      <c r="BL90" s="22">
        <f t="shared" si="47"/>
        <v>2</v>
      </c>
      <c r="BM90" s="17" t="s">
        <v>2</v>
      </c>
      <c r="BN90" s="24">
        <v>2</v>
      </c>
      <c r="BO90" s="23">
        <v>14</v>
      </c>
      <c r="BP90" s="22">
        <f t="shared" si="48"/>
        <v>2</v>
      </c>
      <c r="BQ90" s="17" t="s">
        <v>2</v>
      </c>
      <c r="BR90" s="24">
        <v>1</v>
      </c>
      <c r="BS90" s="25">
        <f t="shared" si="62"/>
        <v>11.428866666666666</v>
      </c>
      <c r="BT90" s="24">
        <f t="shared" si="59"/>
        <v>24</v>
      </c>
      <c r="BU90" s="27" t="str">
        <f t="shared" si="54"/>
        <v>Ajourné</v>
      </c>
      <c r="BV90" s="17" t="s">
        <v>2</v>
      </c>
      <c r="BW90" s="38">
        <v>2</v>
      </c>
      <c r="BX90" s="38">
        <f t="shared" si="55"/>
        <v>54</v>
      </c>
      <c r="BY90" s="27" t="str">
        <f t="shared" si="56"/>
        <v>Autorisé</v>
      </c>
    </row>
    <row r="91" spans="1:77" x14ac:dyDescent="0.55000000000000004">
      <c r="A91" s="12">
        <v>78</v>
      </c>
      <c r="B91" s="13" t="s">
        <v>404</v>
      </c>
      <c r="C91" s="14" t="s">
        <v>405</v>
      </c>
      <c r="D91" s="13" t="s">
        <v>406</v>
      </c>
      <c r="E91" s="13" t="s">
        <v>407</v>
      </c>
      <c r="F91" s="16">
        <v>38428</v>
      </c>
      <c r="G91" s="13" t="s">
        <v>208</v>
      </c>
      <c r="H91" s="13" t="s">
        <v>59</v>
      </c>
      <c r="I91" s="13"/>
      <c r="J91" s="159">
        <v>17</v>
      </c>
      <c r="K91" s="156">
        <v>4</v>
      </c>
      <c r="L91" s="17" t="s">
        <v>2</v>
      </c>
      <c r="M91" s="69">
        <v>2</v>
      </c>
      <c r="N91" s="45">
        <v>10</v>
      </c>
      <c r="O91" s="22">
        <f t="shared" si="40"/>
        <v>5</v>
      </c>
      <c r="P91" s="17" t="s">
        <v>2</v>
      </c>
      <c r="Q91" s="17">
        <v>1</v>
      </c>
      <c r="R91" s="45">
        <v>11.57</v>
      </c>
      <c r="S91" s="22">
        <f t="shared" si="49"/>
        <v>3</v>
      </c>
      <c r="T91" s="17" t="s">
        <v>2</v>
      </c>
      <c r="U91" s="17">
        <v>1</v>
      </c>
      <c r="V91" s="45">
        <v>11.149333333333331</v>
      </c>
      <c r="W91" s="239">
        <f t="shared" si="41"/>
        <v>4</v>
      </c>
      <c r="X91" s="17" t="s">
        <v>2</v>
      </c>
      <c r="Y91" s="17">
        <v>1</v>
      </c>
      <c r="Z91" s="14">
        <v>10.661999999999999</v>
      </c>
      <c r="AA91" s="22">
        <f t="shared" si="42"/>
        <v>5</v>
      </c>
      <c r="AB91" s="20" t="s">
        <v>2</v>
      </c>
      <c r="AC91" s="20">
        <v>1</v>
      </c>
      <c r="AD91" s="21">
        <v>10.130000000000001</v>
      </c>
      <c r="AE91" s="22">
        <f t="shared" si="43"/>
        <v>6</v>
      </c>
      <c r="AF91" s="17" t="s">
        <v>2</v>
      </c>
      <c r="AG91" s="17">
        <v>1</v>
      </c>
      <c r="AH91" s="23">
        <v>10.793999999999999</v>
      </c>
      <c r="AI91" s="22">
        <f t="shared" si="44"/>
        <v>3</v>
      </c>
      <c r="AJ91" s="17" t="s">
        <v>2</v>
      </c>
      <c r="AK91" s="24">
        <v>2</v>
      </c>
      <c r="AL91" s="21">
        <f t="shared" si="50"/>
        <v>11.459311111111111</v>
      </c>
      <c r="AM91" s="24">
        <f t="shared" si="51"/>
        <v>30</v>
      </c>
      <c r="AN91" s="27" t="str">
        <f t="shared" si="52"/>
        <v>Admis</v>
      </c>
      <c r="AO91" s="17" t="s">
        <v>2</v>
      </c>
      <c r="AP91" s="17">
        <v>2</v>
      </c>
      <c r="AQ91" s="45">
        <v>10.051</v>
      </c>
      <c r="AR91" s="22">
        <f t="shared" si="60"/>
        <v>6</v>
      </c>
      <c r="AS91" s="17" t="s">
        <v>2</v>
      </c>
      <c r="AT91" s="24">
        <v>1</v>
      </c>
      <c r="AU91" s="45">
        <v>12.502000000000001</v>
      </c>
      <c r="AV91" s="232">
        <f t="shared" si="63"/>
        <v>6</v>
      </c>
      <c r="AW91" s="17" t="s">
        <v>2</v>
      </c>
      <c r="AX91" s="233">
        <v>1</v>
      </c>
      <c r="AY91" s="57">
        <v>14</v>
      </c>
      <c r="AZ91" s="22">
        <f>IF(AY91&gt;=10,4,0)</f>
        <v>4</v>
      </c>
      <c r="BA91" s="17" t="s">
        <v>2</v>
      </c>
      <c r="BB91" s="24">
        <v>1</v>
      </c>
      <c r="BC91" s="23">
        <v>10</v>
      </c>
      <c r="BD91" s="22">
        <f t="shared" si="45"/>
        <v>6</v>
      </c>
      <c r="BE91" s="17" t="s">
        <v>2</v>
      </c>
      <c r="BF91" s="24">
        <v>1</v>
      </c>
      <c r="BG91" s="21">
        <v>10.92</v>
      </c>
      <c r="BH91" s="22">
        <f t="shared" si="46"/>
        <v>4</v>
      </c>
      <c r="BI91" s="17" t="s">
        <v>2</v>
      </c>
      <c r="BJ91" s="24">
        <v>1</v>
      </c>
      <c r="BK91" s="21">
        <v>10.76</v>
      </c>
      <c r="BL91" s="22">
        <f t="shared" si="47"/>
        <v>2</v>
      </c>
      <c r="BM91" s="17" t="s">
        <v>2</v>
      </c>
      <c r="BN91" s="24">
        <v>1</v>
      </c>
      <c r="BO91" s="23">
        <v>14</v>
      </c>
      <c r="BP91" s="22">
        <f t="shared" si="48"/>
        <v>2</v>
      </c>
      <c r="BQ91" s="17" t="s">
        <v>2</v>
      </c>
      <c r="BR91" s="24">
        <v>1</v>
      </c>
      <c r="BS91" s="21">
        <f t="shared" si="62"/>
        <v>11.483933333333333</v>
      </c>
      <c r="BT91" s="24">
        <f t="shared" si="59"/>
        <v>30</v>
      </c>
      <c r="BU91" s="27" t="str">
        <f t="shared" si="54"/>
        <v>Admis</v>
      </c>
      <c r="BV91" s="17" t="s">
        <v>2</v>
      </c>
      <c r="BW91" s="38">
        <v>1</v>
      </c>
      <c r="BX91" s="38">
        <f t="shared" si="55"/>
        <v>60</v>
      </c>
      <c r="BY91" s="27" t="str">
        <f t="shared" si="56"/>
        <v>Admis</v>
      </c>
    </row>
    <row r="92" spans="1:77" x14ac:dyDescent="0.55000000000000004">
      <c r="A92" s="12">
        <v>79</v>
      </c>
      <c r="B92" s="13" t="s">
        <v>408</v>
      </c>
      <c r="C92" s="14" t="s">
        <v>409</v>
      </c>
      <c r="D92" s="13" t="s">
        <v>410</v>
      </c>
      <c r="E92" s="13" t="s">
        <v>411</v>
      </c>
      <c r="F92" s="16">
        <v>37653</v>
      </c>
      <c r="G92" s="13" t="s">
        <v>412</v>
      </c>
      <c r="H92" s="13" t="s">
        <v>52</v>
      </c>
      <c r="I92" s="13"/>
      <c r="J92" s="159">
        <v>16</v>
      </c>
      <c r="K92" s="156">
        <v>4</v>
      </c>
      <c r="L92" s="17" t="s">
        <v>2</v>
      </c>
      <c r="M92" s="69">
        <v>2</v>
      </c>
      <c r="N92" s="57">
        <v>10</v>
      </c>
      <c r="O92" s="22">
        <f t="shared" si="40"/>
        <v>5</v>
      </c>
      <c r="P92" s="17" t="s">
        <v>2</v>
      </c>
      <c r="Q92" s="17">
        <v>2</v>
      </c>
      <c r="R92" s="45">
        <v>12.1</v>
      </c>
      <c r="S92" s="22">
        <f t="shared" si="49"/>
        <v>3</v>
      </c>
      <c r="T92" s="17" t="s">
        <v>2</v>
      </c>
      <c r="U92" s="17">
        <v>1</v>
      </c>
      <c r="V92" s="45">
        <v>12.559999999999999</v>
      </c>
      <c r="W92" s="239">
        <f t="shared" si="41"/>
        <v>4</v>
      </c>
      <c r="X92" s="17" t="s">
        <v>2</v>
      </c>
      <c r="Y92" s="17">
        <v>2</v>
      </c>
      <c r="Z92" s="14">
        <v>8.0299999999999994</v>
      </c>
      <c r="AA92" s="22">
        <f t="shared" si="42"/>
        <v>0</v>
      </c>
      <c r="AB92" s="20" t="s">
        <v>2</v>
      </c>
      <c r="AC92" s="20">
        <v>2</v>
      </c>
      <c r="AD92" s="21">
        <v>6.6</v>
      </c>
      <c r="AE92" s="22">
        <f t="shared" si="43"/>
        <v>0</v>
      </c>
      <c r="AF92" s="17" t="s">
        <v>2</v>
      </c>
      <c r="AG92" s="17">
        <v>2</v>
      </c>
      <c r="AH92" s="23">
        <v>13.225999999999999</v>
      </c>
      <c r="AI92" s="22">
        <f t="shared" si="44"/>
        <v>3</v>
      </c>
      <c r="AJ92" s="17" t="s">
        <v>2</v>
      </c>
      <c r="AK92" s="24">
        <v>2</v>
      </c>
      <c r="AL92" s="21">
        <f t="shared" si="50"/>
        <v>10.665600000000001</v>
      </c>
      <c r="AM92" s="24">
        <f t="shared" si="51"/>
        <v>19</v>
      </c>
      <c r="AN92" s="27" t="str">
        <f t="shared" si="52"/>
        <v>Ajourné</v>
      </c>
      <c r="AO92" s="17" t="s">
        <v>2</v>
      </c>
      <c r="AP92" s="17">
        <v>2</v>
      </c>
      <c r="AQ92" s="45">
        <v>7.9</v>
      </c>
      <c r="AR92" s="22">
        <f t="shared" si="60"/>
        <v>0</v>
      </c>
      <c r="AS92" s="17" t="s">
        <v>2</v>
      </c>
      <c r="AT92" s="17">
        <v>2</v>
      </c>
      <c r="AU92" s="45">
        <v>10.433999999999999</v>
      </c>
      <c r="AV92" s="232">
        <f t="shared" si="63"/>
        <v>6</v>
      </c>
      <c r="AW92" s="17" t="s">
        <v>2</v>
      </c>
      <c r="AX92" s="17">
        <v>1</v>
      </c>
      <c r="AY92" s="45">
        <v>12.33</v>
      </c>
      <c r="AZ92" s="22">
        <f>IF(AY92&gt;=10,4,0)</f>
        <v>4</v>
      </c>
      <c r="BA92" s="17" t="s">
        <v>2</v>
      </c>
      <c r="BB92" s="24">
        <v>2</v>
      </c>
      <c r="BC92" s="23">
        <v>7.1313333333333331</v>
      </c>
      <c r="BD92" s="22">
        <f t="shared" si="45"/>
        <v>0</v>
      </c>
      <c r="BE92" s="17" t="s">
        <v>2</v>
      </c>
      <c r="BF92" s="24">
        <v>2</v>
      </c>
      <c r="BG92" s="34">
        <v>10</v>
      </c>
      <c r="BH92" s="35">
        <f t="shared" si="46"/>
        <v>4</v>
      </c>
      <c r="BI92" s="36" t="s">
        <v>2</v>
      </c>
      <c r="BJ92" s="37">
        <v>2</v>
      </c>
      <c r="BK92" s="21">
        <v>5.25</v>
      </c>
      <c r="BL92" s="22">
        <f t="shared" si="47"/>
        <v>0</v>
      </c>
      <c r="BM92" s="17" t="s">
        <v>2</v>
      </c>
      <c r="BN92" s="24">
        <v>2</v>
      </c>
      <c r="BO92" s="23">
        <v>15</v>
      </c>
      <c r="BP92" s="22">
        <f t="shared" si="48"/>
        <v>2</v>
      </c>
      <c r="BQ92" s="17" t="s">
        <v>2</v>
      </c>
      <c r="BR92" s="24">
        <v>1</v>
      </c>
      <c r="BS92" s="21">
        <f t="shared" si="62"/>
        <v>9.4204000000000008</v>
      </c>
      <c r="BT92" s="24">
        <f t="shared" si="59"/>
        <v>16</v>
      </c>
      <c r="BU92" s="27" t="str">
        <f t="shared" si="54"/>
        <v>Ajourné</v>
      </c>
      <c r="BV92" s="17" t="s">
        <v>2</v>
      </c>
      <c r="BW92" s="38">
        <v>2</v>
      </c>
      <c r="BX92" s="38">
        <f t="shared" si="55"/>
        <v>35</v>
      </c>
      <c r="BY92" s="27" t="str">
        <f t="shared" si="56"/>
        <v>Ajourné</v>
      </c>
    </row>
    <row r="93" spans="1:77" x14ac:dyDescent="0.55000000000000004">
      <c r="A93" s="39">
        <v>80</v>
      </c>
      <c r="B93" s="40" t="s">
        <v>413</v>
      </c>
      <c r="C93" s="53" t="s">
        <v>414</v>
      </c>
      <c r="D93" s="42" t="s">
        <v>410</v>
      </c>
      <c r="E93" s="42" t="s">
        <v>415</v>
      </c>
      <c r="F93" s="54">
        <v>36170</v>
      </c>
      <c r="G93" s="55" t="s">
        <v>416</v>
      </c>
      <c r="H93" s="56" t="s">
        <v>52</v>
      </c>
      <c r="I93" s="56" t="s">
        <v>72</v>
      </c>
      <c r="J93" s="160">
        <v>12.14</v>
      </c>
      <c r="K93" s="156">
        <f>IF(J93&gt;=10,4,0)</f>
        <v>4</v>
      </c>
      <c r="L93" s="17" t="s">
        <v>60</v>
      </c>
      <c r="M93" s="69">
        <v>2</v>
      </c>
      <c r="N93" s="123">
        <v>10.07</v>
      </c>
      <c r="O93" s="22">
        <f t="shared" si="40"/>
        <v>5</v>
      </c>
      <c r="P93" s="17" t="s">
        <v>60</v>
      </c>
      <c r="Q93" s="142">
        <v>2</v>
      </c>
      <c r="R93" s="160">
        <v>13.63</v>
      </c>
      <c r="S93" s="22">
        <f t="shared" si="49"/>
        <v>3</v>
      </c>
      <c r="T93" s="17" t="s">
        <v>60</v>
      </c>
      <c r="U93" s="17">
        <v>2</v>
      </c>
      <c r="V93" s="189">
        <v>13.87</v>
      </c>
      <c r="W93" s="156">
        <f t="shared" si="41"/>
        <v>4</v>
      </c>
      <c r="X93" s="17" t="s">
        <v>60</v>
      </c>
      <c r="Y93" s="17">
        <v>2</v>
      </c>
      <c r="Z93" s="165">
        <v>11.15</v>
      </c>
      <c r="AA93" s="22">
        <f t="shared" si="42"/>
        <v>5</v>
      </c>
      <c r="AB93" s="20" t="s">
        <v>60</v>
      </c>
      <c r="AC93" s="15">
        <v>2</v>
      </c>
      <c r="AD93" s="50">
        <v>11.12</v>
      </c>
      <c r="AE93" s="22">
        <f t="shared" si="43"/>
        <v>6</v>
      </c>
      <c r="AF93" s="17" t="s">
        <v>60</v>
      </c>
      <c r="AG93" s="17">
        <v>2</v>
      </c>
      <c r="AH93" s="48">
        <v>12.13</v>
      </c>
      <c r="AI93" s="22">
        <f t="shared" si="44"/>
        <v>3</v>
      </c>
      <c r="AJ93" s="17" t="s">
        <v>60</v>
      </c>
      <c r="AK93" s="24">
        <v>2</v>
      </c>
      <c r="AL93" s="123">
        <f t="shared" si="50"/>
        <v>11.804666666666666</v>
      </c>
      <c r="AM93" s="26">
        <f t="shared" si="51"/>
        <v>30</v>
      </c>
      <c r="AN93" s="27" t="str">
        <f t="shared" si="52"/>
        <v>Admis</v>
      </c>
      <c r="AO93" s="17" t="s">
        <v>2</v>
      </c>
      <c r="AP93" s="17">
        <v>2</v>
      </c>
      <c r="AQ93" s="61">
        <v>10.06</v>
      </c>
      <c r="AR93" s="29">
        <f t="shared" si="60"/>
        <v>6</v>
      </c>
      <c r="AS93" s="30" t="s">
        <v>61</v>
      </c>
      <c r="AT93" s="31">
        <v>1</v>
      </c>
      <c r="AU93" s="46">
        <v>10.199999999999999</v>
      </c>
      <c r="AV93" s="32">
        <f t="shared" si="63"/>
        <v>6</v>
      </c>
      <c r="AW93" s="30" t="s">
        <v>60</v>
      </c>
      <c r="AX93" s="33">
        <v>2</v>
      </c>
      <c r="AY93" s="50">
        <v>14</v>
      </c>
      <c r="AZ93" s="22">
        <f t="shared" ref="AZ93" si="65">IF(AY93&gt;=10,4,0)</f>
        <v>4</v>
      </c>
      <c r="BA93" s="17" t="s">
        <v>60</v>
      </c>
      <c r="BB93" s="24">
        <v>2</v>
      </c>
      <c r="BC93" s="48">
        <v>10.14</v>
      </c>
      <c r="BD93" s="22">
        <f t="shared" si="45"/>
        <v>6</v>
      </c>
      <c r="BE93" s="17" t="s">
        <v>60</v>
      </c>
      <c r="BF93" s="24">
        <v>2</v>
      </c>
      <c r="BG93" s="64"/>
      <c r="BH93" s="35">
        <f t="shared" si="46"/>
        <v>0</v>
      </c>
      <c r="BI93" s="36"/>
      <c r="BJ93" s="37"/>
      <c r="BK93" s="50">
        <v>11.42</v>
      </c>
      <c r="BL93" s="22">
        <f t="shared" si="47"/>
        <v>2</v>
      </c>
      <c r="BM93" s="17" t="s">
        <v>60</v>
      </c>
      <c r="BN93" s="24">
        <v>2</v>
      </c>
      <c r="BO93" s="48">
        <v>12</v>
      </c>
      <c r="BP93" s="22">
        <f t="shared" si="48"/>
        <v>2</v>
      </c>
      <c r="BQ93" s="17" t="s">
        <v>60</v>
      </c>
      <c r="BR93" s="24">
        <v>2</v>
      </c>
      <c r="BS93" s="123">
        <f t="shared" si="62"/>
        <v>9.5080000000000009</v>
      </c>
      <c r="BT93" s="24">
        <f t="shared" si="59"/>
        <v>26</v>
      </c>
      <c r="BU93" s="27" t="str">
        <f t="shared" si="54"/>
        <v>Ajourné</v>
      </c>
      <c r="BV93" s="17" t="s">
        <v>2</v>
      </c>
      <c r="BW93" s="38">
        <v>2</v>
      </c>
      <c r="BX93" s="38">
        <f t="shared" si="55"/>
        <v>56</v>
      </c>
      <c r="BY93" s="27" t="str">
        <f t="shared" si="56"/>
        <v>Autorisé</v>
      </c>
    </row>
    <row r="94" spans="1:77" x14ac:dyDescent="0.55000000000000004">
      <c r="A94" s="12">
        <v>81</v>
      </c>
      <c r="B94" s="59" t="s">
        <v>417</v>
      </c>
      <c r="C94" s="72" t="s">
        <v>418</v>
      </c>
      <c r="D94" s="72" t="s">
        <v>419</v>
      </c>
      <c r="E94" s="72" t="s">
        <v>420</v>
      </c>
      <c r="F94" s="75">
        <v>36367</v>
      </c>
      <c r="G94" s="72"/>
      <c r="H94" s="56" t="s">
        <v>52</v>
      </c>
      <c r="I94" s="56" t="s">
        <v>72</v>
      </c>
      <c r="J94" s="164"/>
      <c r="K94" s="156">
        <f>IF(J94&gt;=10,4,0)</f>
        <v>0</v>
      </c>
      <c r="L94" s="17"/>
      <c r="M94" s="69"/>
      <c r="N94" s="163"/>
      <c r="O94" s="22">
        <f t="shared" si="40"/>
        <v>0</v>
      </c>
      <c r="P94" s="17"/>
      <c r="Q94" s="142"/>
      <c r="R94" s="164"/>
      <c r="S94" s="22">
        <f t="shared" si="49"/>
        <v>0</v>
      </c>
      <c r="T94" s="17"/>
      <c r="U94" s="17"/>
      <c r="V94" s="187"/>
      <c r="W94" s="156">
        <f t="shared" si="41"/>
        <v>0</v>
      </c>
      <c r="X94" s="17"/>
      <c r="Y94" s="17"/>
      <c r="Z94" s="143"/>
      <c r="AA94" s="22">
        <f t="shared" si="42"/>
        <v>0</v>
      </c>
      <c r="AB94" s="20"/>
      <c r="AC94" s="15"/>
      <c r="AD94" s="21"/>
      <c r="AE94" s="22">
        <f t="shared" si="43"/>
        <v>0</v>
      </c>
      <c r="AF94" s="17"/>
      <c r="AG94" s="17"/>
      <c r="AH94" s="23"/>
      <c r="AI94" s="22">
        <f t="shared" si="44"/>
        <v>0</v>
      </c>
      <c r="AJ94" s="17"/>
      <c r="AK94" s="24"/>
      <c r="AL94" s="25">
        <f t="shared" si="50"/>
        <v>0</v>
      </c>
      <c r="AM94" s="26">
        <f t="shared" si="51"/>
        <v>0</v>
      </c>
      <c r="AN94" s="27" t="str">
        <f t="shared" si="52"/>
        <v>Ajourné</v>
      </c>
      <c r="AO94" s="17" t="s">
        <v>2</v>
      </c>
      <c r="AP94" s="17">
        <v>2</v>
      </c>
      <c r="AQ94" s="51"/>
      <c r="AR94" s="29"/>
      <c r="AS94" s="30"/>
      <c r="AT94" s="31"/>
      <c r="AU94" s="28"/>
      <c r="AV94" s="32"/>
      <c r="AW94" s="30"/>
      <c r="AX94" s="33"/>
      <c r="AY94" s="21"/>
      <c r="AZ94" s="22"/>
      <c r="BA94" s="17"/>
      <c r="BB94" s="24"/>
      <c r="BC94" s="23"/>
      <c r="BD94" s="22">
        <f t="shared" si="45"/>
        <v>0</v>
      </c>
      <c r="BE94" s="17"/>
      <c r="BF94" s="24"/>
      <c r="BG94" s="34"/>
      <c r="BH94" s="35">
        <f t="shared" si="46"/>
        <v>0</v>
      </c>
      <c r="BI94" s="36"/>
      <c r="BJ94" s="37"/>
      <c r="BK94" s="21"/>
      <c r="BL94" s="22">
        <f t="shared" si="47"/>
        <v>0</v>
      </c>
      <c r="BM94" s="17"/>
      <c r="BN94" s="24"/>
      <c r="BO94" s="23"/>
      <c r="BP94" s="22">
        <f t="shared" si="48"/>
        <v>0</v>
      </c>
      <c r="BQ94" s="17"/>
      <c r="BR94" s="24"/>
      <c r="BS94" s="25">
        <f t="shared" si="62"/>
        <v>0</v>
      </c>
      <c r="BT94" s="24">
        <f t="shared" si="59"/>
        <v>0</v>
      </c>
      <c r="BU94" s="27" t="str">
        <f t="shared" si="54"/>
        <v>Ajourné</v>
      </c>
      <c r="BV94" s="17" t="s">
        <v>2</v>
      </c>
      <c r="BW94" s="38">
        <v>2</v>
      </c>
      <c r="BX94" s="38">
        <f t="shared" si="55"/>
        <v>0</v>
      </c>
      <c r="BY94" s="27" t="str">
        <f t="shared" si="56"/>
        <v>Ajourné</v>
      </c>
    </row>
    <row r="95" spans="1:77" x14ac:dyDescent="0.55000000000000004">
      <c r="A95" s="12">
        <v>82</v>
      </c>
      <c r="B95" s="13" t="s">
        <v>421</v>
      </c>
      <c r="C95" s="14" t="s">
        <v>422</v>
      </c>
      <c r="D95" s="13" t="s">
        <v>423</v>
      </c>
      <c r="E95" s="13" t="s">
        <v>424</v>
      </c>
      <c r="F95" s="16">
        <v>37514</v>
      </c>
      <c r="G95" s="13" t="s">
        <v>169</v>
      </c>
      <c r="H95" s="13" t="s">
        <v>52</v>
      </c>
      <c r="I95" s="13"/>
      <c r="J95" s="162">
        <v>17</v>
      </c>
      <c r="K95" s="156">
        <f>IF(J95&gt;=10,4,0)</f>
        <v>4</v>
      </c>
      <c r="L95" s="17" t="s">
        <v>2</v>
      </c>
      <c r="M95" s="69">
        <v>1</v>
      </c>
      <c r="N95" s="161">
        <v>13.64</v>
      </c>
      <c r="O95" s="22">
        <f t="shared" si="40"/>
        <v>5</v>
      </c>
      <c r="P95" s="17" t="s">
        <v>2</v>
      </c>
      <c r="Q95" s="142">
        <v>1</v>
      </c>
      <c r="R95" s="28">
        <v>11.57</v>
      </c>
      <c r="S95" s="22">
        <f t="shared" si="49"/>
        <v>3</v>
      </c>
      <c r="T95" s="17" t="s">
        <v>2</v>
      </c>
      <c r="U95" s="17">
        <v>1</v>
      </c>
      <c r="V95" s="28">
        <v>14.187333333333331</v>
      </c>
      <c r="W95" s="156">
        <f t="shared" si="41"/>
        <v>4</v>
      </c>
      <c r="X95" s="17" t="s">
        <v>2</v>
      </c>
      <c r="Y95" s="17">
        <v>1</v>
      </c>
      <c r="Z95" s="158">
        <v>14.89</v>
      </c>
      <c r="AA95" s="22">
        <f t="shared" si="42"/>
        <v>5</v>
      </c>
      <c r="AB95" s="20" t="s">
        <v>2</v>
      </c>
      <c r="AC95" s="19">
        <v>1</v>
      </c>
      <c r="AD95" s="21">
        <v>12.98</v>
      </c>
      <c r="AE95" s="22">
        <f t="shared" si="43"/>
        <v>6</v>
      </c>
      <c r="AF95" s="17" t="s">
        <v>2</v>
      </c>
      <c r="AG95" s="17">
        <v>1</v>
      </c>
      <c r="AH95" s="23">
        <v>13.117333333333335</v>
      </c>
      <c r="AI95" s="22">
        <f t="shared" si="44"/>
        <v>3</v>
      </c>
      <c r="AJ95" s="17" t="s">
        <v>2</v>
      </c>
      <c r="AK95" s="24">
        <v>1</v>
      </c>
      <c r="AL95" s="25">
        <f t="shared" si="50"/>
        <v>13.978044444444443</v>
      </c>
      <c r="AM95" s="26">
        <f t="shared" si="51"/>
        <v>30</v>
      </c>
      <c r="AN95" s="27" t="str">
        <f t="shared" si="52"/>
        <v>Admis</v>
      </c>
      <c r="AO95" s="17" t="s">
        <v>2</v>
      </c>
      <c r="AP95" s="17">
        <v>2</v>
      </c>
      <c r="AQ95" s="28">
        <v>14.202999999999999</v>
      </c>
      <c r="AR95" s="29">
        <f>IF(AQ95&gt;=10,6,0)</f>
        <v>6</v>
      </c>
      <c r="AS95" s="30" t="s">
        <v>2</v>
      </c>
      <c r="AT95" s="31">
        <v>1</v>
      </c>
      <c r="AU95" s="28">
        <v>13.396000000000001</v>
      </c>
      <c r="AV95" s="32">
        <f>IF(AU95&gt;=10,6,0)</f>
        <v>6</v>
      </c>
      <c r="AW95" s="30" t="s">
        <v>2</v>
      </c>
      <c r="AX95" s="33">
        <v>1</v>
      </c>
      <c r="AY95" s="58">
        <v>11.9</v>
      </c>
      <c r="AZ95" s="22">
        <f>IF(AY95&gt;=10,4,0)</f>
        <v>4</v>
      </c>
      <c r="BA95" s="17" t="s">
        <v>2</v>
      </c>
      <c r="BB95" s="24">
        <v>1</v>
      </c>
      <c r="BC95" s="23">
        <v>13.901999999999999</v>
      </c>
      <c r="BD95" s="22">
        <f t="shared" si="45"/>
        <v>6</v>
      </c>
      <c r="BE95" s="17" t="s">
        <v>2</v>
      </c>
      <c r="BF95" s="24">
        <v>1</v>
      </c>
      <c r="BG95" s="21">
        <v>14.38</v>
      </c>
      <c r="BH95" s="22">
        <f t="shared" si="46"/>
        <v>4</v>
      </c>
      <c r="BI95" s="17" t="s">
        <v>2</v>
      </c>
      <c r="BJ95" s="24">
        <v>1</v>
      </c>
      <c r="BK95" s="21">
        <v>14.36</v>
      </c>
      <c r="BL95" s="22">
        <f t="shared" si="47"/>
        <v>2</v>
      </c>
      <c r="BM95" s="17" t="s">
        <v>2</v>
      </c>
      <c r="BN95" s="24">
        <v>1</v>
      </c>
      <c r="BO95" s="23">
        <v>15</v>
      </c>
      <c r="BP95" s="22">
        <f t="shared" si="48"/>
        <v>2</v>
      </c>
      <c r="BQ95" s="17" t="s">
        <v>2</v>
      </c>
      <c r="BR95" s="24">
        <v>1</v>
      </c>
      <c r="BS95" s="25">
        <f t="shared" si="62"/>
        <v>13.761533333333334</v>
      </c>
      <c r="BT95" s="24">
        <f t="shared" si="59"/>
        <v>30</v>
      </c>
      <c r="BU95" s="27" t="str">
        <f t="shared" si="54"/>
        <v>Admis</v>
      </c>
      <c r="BV95" s="17" t="s">
        <v>2</v>
      </c>
      <c r="BW95" s="38">
        <v>2</v>
      </c>
      <c r="BX95" s="38">
        <f t="shared" si="55"/>
        <v>60</v>
      </c>
      <c r="BY95" s="27" t="str">
        <f t="shared" si="56"/>
        <v>Admis</v>
      </c>
    </row>
    <row r="96" spans="1:77" x14ac:dyDescent="0.55000000000000004">
      <c r="A96" s="39">
        <v>83</v>
      </c>
      <c r="B96" s="42" t="s">
        <v>425</v>
      </c>
      <c r="C96" s="60" t="s">
        <v>425</v>
      </c>
      <c r="D96" s="42" t="s">
        <v>426</v>
      </c>
      <c r="E96" s="42" t="s">
        <v>427</v>
      </c>
      <c r="F96" s="65">
        <v>32872</v>
      </c>
      <c r="G96" s="13" t="s">
        <v>428</v>
      </c>
      <c r="H96" s="13" t="s">
        <v>52</v>
      </c>
      <c r="I96" s="13" t="s">
        <v>72</v>
      </c>
      <c r="J96" s="159">
        <v>16.5</v>
      </c>
      <c r="K96" s="156">
        <v>4</v>
      </c>
      <c r="L96" s="17" t="s">
        <v>2</v>
      </c>
      <c r="M96" s="69">
        <v>2</v>
      </c>
      <c r="N96" s="45">
        <v>10.68</v>
      </c>
      <c r="O96" s="22">
        <f t="shared" si="40"/>
        <v>5</v>
      </c>
      <c r="P96" s="17" t="s">
        <v>2</v>
      </c>
      <c r="Q96" s="17">
        <v>1</v>
      </c>
      <c r="R96" s="47">
        <v>11.74</v>
      </c>
      <c r="S96" s="22">
        <f t="shared" si="49"/>
        <v>3</v>
      </c>
      <c r="T96" s="17" t="s">
        <v>61</v>
      </c>
      <c r="U96" s="17">
        <v>1</v>
      </c>
      <c r="V96" s="45">
        <v>12.922666666666668</v>
      </c>
      <c r="W96" s="239">
        <f t="shared" si="41"/>
        <v>4</v>
      </c>
      <c r="X96" s="17" t="s">
        <v>2</v>
      </c>
      <c r="Y96" s="17">
        <v>2</v>
      </c>
      <c r="Z96" s="47">
        <v>15.82</v>
      </c>
      <c r="AA96" s="22">
        <f t="shared" si="42"/>
        <v>5</v>
      </c>
      <c r="AB96" s="20" t="s">
        <v>61</v>
      </c>
      <c r="AC96" s="44">
        <v>2</v>
      </c>
      <c r="AD96" s="47">
        <v>10</v>
      </c>
      <c r="AE96" s="22">
        <f t="shared" si="43"/>
        <v>6</v>
      </c>
      <c r="AF96" s="17" t="s">
        <v>61</v>
      </c>
      <c r="AG96" s="17">
        <v>2</v>
      </c>
      <c r="AH96" s="48">
        <v>12.59</v>
      </c>
      <c r="AI96" s="22">
        <f t="shared" si="44"/>
        <v>3</v>
      </c>
      <c r="AJ96" s="17" t="s">
        <v>61</v>
      </c>
      <c r="AK96" s="17">
        <v>2</v>
      </c>
      <c r="AL96" s="21">
        <f t="shared" si="50"/>
        <v>12.772688888888888</v>
      </c>
      <c r="AM96" s="24">
        <f t="shared" si="51"/>
        <v>30</v>
      </c>
      <c r="AN96" s="27" t="str">
        <f t="shared" si="52"/>
        <v>Admis</v>
      </c>
      <c r="AO96" s="17" t="s">
        <v>2</v>
      </c>
      <c r="AP96" s="17"/>
      <c r="AQ96" s="47">
        <v>10.23</v>
      </c>
      <c r="AR96" s="22">
        <f>IF(AQ96&gt;=10,6,0)</f>
        <v>6</v>
      </c>
      <c r="AS96" s="17" t="s">
        <v>61</v>
      </c>
      <c r="AT96" s="24">
        <v>2</v>
      </c>
      <c r="AU96" s="47">
        <v>10.68</v>
      </c>
      <c r="AV96" s="232">
        <f t="shared" ref="AV96:AV97" si="66">IF(AU96&gt;=10,6,0)</f>
        <v>6</v>
      </c>
      <c r="AW96" s="17" t="s">
        <v>61</v>
      </c>
      <c r="AX96" s="233">
        <v>1</v>
      </c>
      <c r="AY96" s="47">
        <v>10</v>
      </c>
      <c r="AZ96" s="22">
        <f t="shared" ref="AZ96:AZ107" si="67">IF(AY96&gt;=10,4,0)</f>
        <v>4</v>
      </c>
      <c r="BA96" s="17" t="s">
        <v>61</v>
      </c>
      <c r="BB96" s="17">
        <v>2</v>
      </c>
      <c r="BC96" s="48">
        <v>12.61</v>
      </c>
      <c r="BD96" s="22">
        <f t="shared" si="45"/>
        <v>6</v>
      </c>
      <c r="BE96" s="17" t="s">
        <v>61</v>
      </c>
      <c r="BF96" s="27">
        <v>2</v>
      </c>
      <c r="BG96" s="49">
        <v>10.67</v>
      </c>
      <c r="BH96" s="35">
        <f t="shared" si="46"/>
        <v>4</v>
      </c>
      <c r="BI96" s="36" t="s">
        <v>61</v>
      </c>
      <c r="BJ96" s="37">
        <v>1</v>
      </c>
      <c r="BK96" s="50">
        <v>12.36</v>
      </c>
      <c r="BL96" s="22">
        <f t="shared" si="47"/>
        <v>2</v>
      </c>
      <c r="BM96" s="17" t="s">
        <v>61</v>
      </c>
      <c r="BN96" s="24">
        <v>2</v>
      </c>
      <c r="BO96" s="48">
        <v>14.25</v>
      </c>
      <c r="BP96" s="22">
        <f t="shared" si="48"/>
        <v>2</v>
      </c>
      <c r="BQ96" s="17" t="s">
        <v>61</v>
      </c>
      <c r="BR96" s="17">
        <v>1</v>
      </c>
      <c r="BS96" s="21">
        <f t="shared" si="62"/>
        <v>11.234</v>
      </c>
      <c r="BT96" s="24">
        <f t="shared" si="59"/>
        <v>30</v>
      </c>
      <c r="BU96" s="27" t="str">
        <f t="shared" si="54"/>
        <v>Admis</v>
      </c>
      <c r="BV96" s="17" t="s">
        <v>2</v>
      </c>
      <c r="BW96" s="17">
        <v>2</v>
      </c>
      <c r="BX96" s="38">
        <f t="shared" si="55"/>
        <v>60</v>
      </c>
      <c r="BY96" s="27" t="str">
        <f t="shared" si="56"/>
        <v>Admis</v>
      </c>
    </row>
    <row r="97" spans="1:77" x14ac:dyDescent="0.55000000000000004">
      <c r="A97" s="52">
        <v>84</v>
      </c>
      <c r="B97" s="42" t="s">
        <v>429</v>
      </c>
      <c r="C97" s="60" t="s">
        <v>430</v>
      </c>
      <c r="D97" s="42" t="s">
        <v>431</v>
      </c>
      <c r="E97" s="42" t="s">
        <v>432</v>
      </c>
      <c r="F97" s="16">
        <v>36556</v>
      </c>
      <c r="G97" s="13" t="s">
        <v>433</v>
      </c>
      <c r="H97" s="13" t="s">
        <v>52</v>
      </c>
      <c r="I97" s="13"/>
      <c r="J97" s="160">
        <v>10</v>
      </c>
      <c r="K97" s="156">
        <f>IF(J97&gt;=10,4,0)</f>
        <v>4</v>
      </c>
      <c r="L97" s="17" t="s">
        <v>61</v>
      </c>
      <c r="M97" s="69">
        <v>2</v>
      </c>
      <c r="N97" s="160">
        <v>10</v>
      </c>
      <c r="O97" s="22">
        <f t="shared" si="40"/>
        <v>5</v>
      </c>
      <c r="P97" s="17" t="s">
        <v>61</v>
      </c>
      <c r="Q97" s="142">
        <v>2</v>
      </c>
      <c r="R97" s="160">
        <v>10.69</v>
      </c>
      <c r="S97" s="22">
        <f t="shared" si="49"/>
        <v>3</v>
      </c>
      <c r="T97" s="17" t="s">
        <v>61</v>
      </c>
      <c r="U97" s="17">
        <v>2</v>
      </c>
      <c r="V97" s="188">
        <v>11.9</v>
      </c>
      <c r="W97" s="156">
        <f t="shared" si="41"/>
        <v>4</v>
      </c>
      <c r="X97" s="17" t="s">
        <v>61</v>
      </c>
      <c r="Y97" s="17">
        <v>2</v>
      </c>
      <c r="Z97" s="165">
        <v>12.18</v>
      </c>
      <c r="AA97" s="22">
        <f t="shared" si="42"/>
        <v>5</v>
      </c>
      <c r="AB97" s="20" t="s">
        <v>61</v>
      </c>
      <c r="AC97" s="15">
        <v>1</v>
      </c>
      <c r="AD97" s="47">
        <v>10.84</v>
      </c>
      <c r="AE97" s="22">
        <f t="shared" si="43"/>
        <v>6</v>
      </c>
      <c r="AF97" s="17" t="s">
        <v>61</v>
      </c>
      <c r="AG97" s="17">
        <v>2</v>
      </c>
      <c r="AH97" s="48">
        <v>10.84</v>
      </c>
      <c r="AI97" s="22">
        <f t="shared" si="44"/>
        <v>3</v>
      </c>
      <c r="AJ97" s="17" t="s">
        <v>61</v>
      </c>
      <c r="AK97" s="17">
        <v>2</v>
      </c>
      <c r="AL97" s="123">
        <f t="shared" si="50"/>
        <v>10.937666666666667</v>
      </c>
      <c r="AM97" s="26">
        <f t="shared" si="51"/>
        <v>30</v>
      </c>
      <c r="AN97" s="27" t="str">
        <f t="shared" si="52"/>
        <v>Admis</v>
      </c>
      <c r="AO97" s="17" t="s">
        <v>2</v>
      </c>
      <c r="AP97" s="17">
        <v>2</v>
      </c>
      <c r="AQ97" s="46">
        <v>12.763999999999999</v>
      </c>
      <c r="AR97" s="29">
        <f>IF(AQ97&gt;=10,6,0)</f>
        <v>6</v>
      </c>
      <c r="AS97" s="30" t="s">
        <v>2</v>
      </c>
      <c r="AT97" s="31">
        <v>2</v>
      </c>
      <c r="AU97" s="46">
        <v>13.5</v>
      </c>
      <c r="AV97" s="32">
        <f t="shared" si="66"/>
        <v>6</v>
      </c>
      <c r="AW97" s="30" t="s">
        <v>61</v>
      </c>
      <c r="AX97" s="33">
        <v>2</v>
      </c>
      <c r="AY97" s="181">
        <v>10.67</v>
      </c>
      <c r="AZ97" s="22">
        <f t="shared" si="67"/>
        <v>4</v>
      </c>
      <c r="BA97" s="17" t="s">
        <v>2</v>
      </c>
      <c r="BB97" s="17">
        <v>1</v>
      </c>
      <c r="BC97" s="48">
        <v>10.18</v>
      </c>
      <c r="BD97" s="22">
        <f t="shared" si="45"/>
        <v>6</v>
      </c>
      <c r="BE97" s="17" t="s">
        <v>61</v>
      </c>
      <c r="BF97" s="27">
        <v>2</v>
      </c>
      <c r="BG97" s="49">
        <v>12.97</v>
      </c>
      <c r="BH97" s="35">
        <f t="shared" si="46"/>
        <v>4</v>
      </c>
      <c r="BI97" s="36" t="s">
        <v>61</v>
      </c>
      <c r="BJ97" s="37">
        <v>2</v>
      </c>
      <c r="BK97" s="50">
        <v>11.25</v>
      </c>
      <c r="BL97" s="22">
        <f t="shared" si="47"/>
        <v>2</v>
      </c>
      <c r="BM97" s="17" t="s">
        <v>2</v>
      </c>
      <c r="BN97" s="24">
        <v>2</v>
      </c>
      <c r="BO97" s="48">
        <v>14</v>
      </c>
      <c r="BP97" s="22">
        <f t="shared" si="48"/>
        <v>2</v>
      </c>
      <c r="BQ97" s="17" t="s">
        <v>61</v>
      </c>
      <c r="BR97" s="17">
        <v>1</v>
      </c>
      <c r="BS97" s="123">
        <f t="shared" si="62"/>
        <v>12.124133333333333</v>
      </c>
      <c r="BT97" s="24">
        <f t="shared" si="59"/>
        <v>30</v>
      </c>
      <c r="BU97" s="27" t="str">
        <f t="shared" si="54"/>
        <v>Admis</v>
      </c>
      <c r="BV97" s="17" t="s">
        <v>2</v>
      </c>
      <c r="BW97" s="17">
        <v>2</v>
      </c>
      <c r="BX97" s="38">
        <f t="shared" si="55"/>
        <v>60</v>
      </c>
      <c r="BY97" s="27" t="str">
        <f t="shared" si="56"/>
        <v>Admis</v>
      </c>
    </row>
    <row r="98" spans="1:77" x14ac:dyDescent="0.55000000000000004">
      <c r="A98" s="12">
        <v>85</v>
      </c>
      <c r="B98" s="13" t="s">
        <v>434</v>
      </c>
      <c r="C98" s="14" t="s">
        <v>343</v>
      </c>
      <c r="D98" s="13" t="s">
        <v>431</v>
      </c>
      <c r="E98" s="13" t="s">
        <v>435</v>
      </c>
      <c r="F98" s="16">
        <v>36359</v>
      </c>
      <c r="G98" s="13" t="s">
        <v>71</v>
      </c>
      <c r="H98" s="13" t="s">
        <v>59</v>
      </c>
      <c r="I98" s="13" t="s">
        <v>72</v>
      </c>
      <c r="J98" s="159">
        <v>14</v>
      </c>
      <c r="K98" s="156">
        <v>4</v>
      </c>
      <c r="L98" s="17" t="s">
        <v>2</v>
      </c>
      <c r="M98" s="69">
        <v>2</v>
      </c>
      <c r="N98" s="23"/>
      <c r="O98" s="22">
        <f t="shared" si="40"/>
        <v>0</v>
      </c>
      <c r="P98" s="17"/>
      <c r="Q98" s="17"/>
      <c r="R98" s="45">
        <v>10</v>
      </c>
      <c r="S98" s="22">
        <f t="shared" si="49"/>
        <v>3</v>
      </c>
      <c r="T98" s="17" t="s">
        <v>2</v>
      </c>
      <c r="U98" s="17">
        <v>1</v>
      </c>
      <c r="V98" s="45">
        <v>10.322666666666667</v>
      </c>
      <c r="W98" s="239">
        <f t="shared" si="41"/>
        <v>4</v>
      </c>
      <c r="X98" s="17" t="s">
        <v>2</v>
      </c>
      <c r="Y98" s="17">
        <v>2</v>
      </c>
      <c r="Z98" s="14">
        <v>10</v>
      </c>
      <c r="AA98" s="22">
        <f t="shared" si="42"/>
        <v>5</v>
      </c>
      <c r="AB98" s="20" t="s">
        <v>2</v>
      </c>
      <c r="AC98" s="20">
        <v>2</v>
      </c>
      <c r="AD98" s="21">
        <v>6.42</v>
      </c>
      <c r="AE98" s="22">
        <f t="shared" si="43"/>
        <v>0</v>
      </c>
      <c r="AF98" s="17" t="s">
        <v>2</v>
      </c>
      <c r="AG98" s="17">
        <v>2</v>
      </c>
      <c r="AH98" s="23">
        <v>12.920666666666667</v>
      </c>
      <c r="AI98" s="22">
        <f t="shared" si="44"/>
        <v>3</v>
      </c>
      <c r="AJ98" s="17" t="s">
        <v>2</v>
      </c>
      <c r="AK98" s="24">
        <v>2</v>
      </c>
      <c r="AL98" s="21">
        <f t="shared" si="50"/>
        <v>8.4857555555555546</v>
      </c>
      <c r="AM98" s="24">
        <f t="shared" si="51"/>
        <v>19</v>
      </c>
      <c r="AN98" s="27" t="str">
        <f t="shared" si="52"/>
        <v>Ajourné</v>
      </c>
      <c r="AO98" s="17" t="s">
        <v>2</v>
      </c>
      <c r="AP98" s="17">
        <v>2</v>
      </c>
      <c r="AQ98" s="45">
        <v>10</v>
      </c>
      <c r="AR98" s="22">
        <f>IF(AQ98&gt;=10,6,0)</f>
        <v>6</v>
      </c>
      <c r="AS98" s="17" t="s">
        <v>2</v>
      </c>
      <c r="AT98" s="24">
        <v>1</v>
      </c>
      <c r="AU98" s="45">
        <v>10.43</v>
      </c>
      <c r="AV98" s="232">
        <f>IF(AU98&gt;=10,6,0)</f>
        <v>6</v>
      </c>
      <c r="AW98" s="17" t="s">
        <v>2</v>
      </c>
      <c r="AX98" s="233">
        <v>1</v>
      </c>
      <c r="AY98" s="45">
        <v>11.5</v>
      </c>
      <c r="AZ98" s="22">
        <f t="shared" si="67"/>
        <v>4</v>
      </c>
      <c r="BA98" s="17" t="s">
        <v>2</v>
      </c>
      <c r="BB98" s="24">
        <v>2</v>
      </c>
      <c r="BC98" s="23">
        <v>6.0213333333333336</v>
      </c>
      <c r="BD98" s="22">
        <f t="shared" si="45"/>
        <v>0</v>
      </c>
      <c r="BE98" s="17" t="s">
        <v>2</v>
      </c>
      <c r="BF98" s="24">
        <v>2</v>
      </c>
      <c r="BG98" s="21">
        <v>10.1</v>
      </c>
      <c r="BH98" s="22">
        <f t="shared" si="46"/>
        <v>4</v>
      </c>
      <c r="BI98" s="17" t="s">
        <v>2</v>
      </c>
      <c r="BJ98" s="24">
        <v>1</v>
      </c>
      <c r="BK98" s="21">
        <v>5.62</v>
      </c>
      <c r="BL98" s="22">
        <f t="shared" si="47"/>
        <v>0</v>
      </c>
      <c r="BM98" s="17" t="s">
        <v>2</v>
      </c>
      <c r="BN98" s="24">
        <v>2</v>
      </c>
      <c r="BO98" s="23">
        <v>17</v>
      </c>
      <c r="BP98" s="22">
        <f t="shared" si="48"/>
        <v>2</v>
      </c>
      <c r="BQ98" s="17" t="s">
        <v>2</v>
      </c>
      <c r="BR98" s="24">
        <v>1</v>
      </c>
      <c r="BS98" s="21">
        <f t="shared" si="62"/>
        <v>9.6782666666666657</v>
      </c>
      <c r="BT98" s="24">
        <f t="shared" si="59"/>
        <v>22</v>
      </c>
      <c r="BU98" s="27" t="str">
        <f t="shared" si="54"/>
        <v>Ajourné</v>
      </c>
      <c r="BV98" s="17" t="s">
        <v>2</v>
      </c>
      <c r="BW98" s="38">
        <v>2</v>
      </c>
      <c r="BX98" s="38">
        <f t="shared" si="55"/>
        <v>41</v>
      </c>
      <c r="BY98" s="27" t="str">
        <f t="shared" si="56"/>
        <v>Ajourné</v>
      </c>
    </row>
    <row r="99" spans="1:77" x14ac:dyDescent="0.55000000000000004">
      <c r="A99" s="20">
        <v>86</v>
      </c>
      <c r="B99" s="62" t="s">
        <v>436</v>
      </c>
      <c r="C99" s="76" t="s">
        <v>437</v>
      </c>
      <c r="D99" s="62" t="s">
        <v>438</v>
      </c>
      <c r="E99" s="62" t="s">
        <v>439</v>
      </c>
      <c r="F99" s="63">
        <v>38069</v>
      </c>
      <c r="G99" s="62" t="s">
        <v>440</v>
      </c>
      <c r="H99" s="62" t="s">
        <v>52</v>
      </c>
      <c r="I99" s="62"/>
      <c r="J99" s="159">
        <v>19</v>
      </c>
      <c r="K99" s="156">
        <v>4</v>
      </c>
      <c r="L99" s="17" t="s">
        <v>2</v>
      </c>
      <c r="M99" s="69">
        <v>2</v>
      </c>
      <c r="N99" s="57">
        <v>12.238</v>
      </c>
      <c r="O99" s="22">
        <f t="shared" si="40"/>
        <v>5</v>
      </c>
      <c r="P99" s="17" t="s">
        <v>2</v>
      </c>
      <c r="Q99" s="17">
        <v>2</v>
      </c>
      <c r="R99" s="45">
        <v>14.21</v>
      </c>
      <c r="S99" s="22">
        <f t="shared" si="49"/>
        <v>3</v>
      </c>
      <c r="T99" s="17" t="s">
        <v>2</v>
      </c>
      <c r="U99" s="17">
        <v>2</v>
      </c>
      <c r="V99" s="45">
        <v>11.45</v>
      </c>
      <c r="W99" s="239">
        <f t="shared" si="41"/>
        <v>4</v>
      </c>
      <c r="X99" s="17" t="s">
        <v>2</v>
      </c>
      <c r="Y99" s="17">
        <v>1</v>
      </c>
      <c r="Z99" s="14">
        <v>10</v>
      </c>
      <c r="AA99" s="22">
        <f t="shared" si="42"/>
        <v>5</v>
      </c>
      <c r="AB99" s="20" t="s">
        <v>2</v>
      </c>
      <c r="AC99" s="20">
        <v>1</v>
      </c>
      <c r="AD99" s="21"/>
      <c r="AE99" s="22">
        <f t="shared" si="43"/>
        <v>0</v>
      </c>
      <c r="AF99" s="17"/>
      <c r="AG99" s="17"/>
      <c r="AH99" s="23">
        <v>11.552</v>
      </c>
      <c r="AI99" s="22">
        <f t="shared" si="44"/>
        <v>3</v>
      </c>
      <c r="AJ99" s="17" t="s">
        <v>2</v>
      </c>
      <c r="AK99" s="24">
        <v>1</v>
      </c>
      <c r="AL99" s="21">
        <f t="shared" si="50"/>
        <v>10.342533333333334</v>
      </c>
      <c r="AM99" s="24">
        <f t="shared" si="51"/>
        <v>24</v>
      </c>
      <c r="AN99" s="27" t="str">
        <f t="shared" si="52"/>
        <v>Ajourné</v>
      </c>
      <c r="AO99" s="17" t="s">
        <v>2</v>
      </c>
      <c r="AP99" s="17">
        <v>2</v>
      </c>
      <c r="AQ99" s="45">
        <v>13.059000000000001</v>
      </c>
      <c r="AR99" s="22">
        <f>IF(AQ99&gt;=10,6,0)</f>
        <v>6</v>
      </c>
      <c r="AS99" s="17" t="s">
        <v>2</v>
      </c>
      <c r="AT99" s="24">
        <v>2</v>
      </c>
      <c r="AU99" s="45">
        <v>11.2</v>
      </c>
      <c r="AV99" s="232">
        <f>IF(AU99&gt;=10,6,0)</f>
        <v>6</v>
      </c>
      <c r="AW99" s="17" t="s">
        <v>2</v>
      </c>
      <c r="AX99" s="233">
        <v>2</v>
      </c>
      <c r="AY99" s="45">
        <v>10</v>
      </c>
      <c r="AZ99" s="22">
        <f t="shared" si="67"/>
        <v>4</v>
      </c>
      <c r="BA99" s="17" t="s">
        <v>2</v>
      </c>
      <c r="BB99" s="24">
        <v>2</v>
      </c>
      <c r="BC99" s="23">
        <v>11.099333333333332</v>
      </c>
      <c r="BD99" s="22">
        <f t="shared" si="45"/>
        <v>6</v>
      </c>
      <c r="BE99" s="17" t="s">
        <v>2</v>
      </c>
      <c r="BF99" s="24">
        <v>2</v>
      </c>
      <c r="BG99" s="34">
        <v>10.050000000000001</v>
      </c>
      <c r="BH99" s="35">
        <f t="shared" si="46"/>
        <v>4</v>
      </c>
      <c r="BI99" s="36" t="s">
        <v>2</v>
      </c>
      <c r="BJ99" s="37">
        <v>2</v>
      </c>
      <c r="BK99" s="21">
        <v>10</v>
      </c>
      <c r="BL99" s="22">
        <f t="shared" si="47"/>
        <v>2</v>
      </c>
      <c r="BM99" s="17" t="s">
        <v>2</v>
      </c>
      <c r="BN99" s="24">
        <v>1</v>
      </c>
      <c r="BO99" s="23">
        <v>15</v>
      </c>
      <c r="BP99" s="22">
        <f t="shared" si="48"/>
        <v>2</v>
      </c>
      <c r="BQ99" s="17" t="s">
        <v>2</v>
      </c>
      <c r="BR99" s="24">
        <v>1</v>
      </c>
      <c r="BS99" s="21">
        <f t="shared" si="62"/>
        <v>11.411666666666665</v>
      </c>
      <c r="BT99" s="24">
        <f t="shared" si="59"/>
        <v>30</v>
      </c>
      <c r="BU99" s="27" t="str">
        <f t="shared" si="54"/>
        <v>Admis</v>
      </c>
      <c r="BV99" s="17" t="s">
        <v>2</v>
      </c>
      <c r="BW99" s="38">
        <v>2</v>
      </c>
      <c r="BX99" s="38">
        <f t="shared" si="55"/>
        <v>54</v>
      </c>
      <c r="BY99" s="27" t="str">
        <f t="shared" si="56"/>
        <v>Autorisé</v>
      </c>
    </row>
    <row r="100" spans="1:77" x14ac:dyDescent="0.55000000000000004">
      <c r="A100" s="52">
        <v>87</v>
      </c>
      <c r="B100" s="71" t="s">
        <v>441</v>
      </c>
      <c r="C100" s="60" t="s">
        <v>442</v>
      </c>
      <c r="D100" s="71" t="s">
        <v>443</v>
      </c>
      <c r="E100" s="71" t="s">
        <v>444</v>
      </c>
      <c r="F100" s="63">
        <v>36101</v>
      </c>
      <c r="G100" s="62" t="s">
        <v>135</v>
      </c>
      <c r="H100" s="62" t="s">
        <v>52</v>
      </c>
      <c r="I100" s="62"/>
      <c r="J100" s="162">
        <v>14</v>
      </c>
      <c r="K100" s="156">
        <f>IF(J100&gt;=10,4,0)</f>
        <v>4</v>
      </c>
      <c r="L100" s="17" t="s">
        <v>2</v>
      </c>
      <c r="M100" s="69">
        <v>1</v>
      </c>
      <c r="N100" s="123">
        <v>10</v>
      </c>
      <c r="O100" s="22">
        <f t="shared" si="40"/>
        <v>5</v>
      </c>
      <c r="P100" s="17" t="s">
        <v>61</v>
      </c>
      <c r="Q100" s="142">
        <v>1</v>
      </c>
      <c r="R100" s="160">
        <v>11.62</v>
      </c>
      <c r="S100" s="22">
        <f t="shared" si="49"/>
        <v>3</v>
      </c>
      <c r="T100" s="17" t="s">
        <v>61</v>
      </c>
      <c r="U100" s="17">
        <v>2</v>
      </c>
      <c r="V100" s="28">
        <v>11.884</v>
      </c>
      <c r="W100" s="156">
        <f t="shared" si="41"/>
        <v>4</v>
      </c>
      <c r="X100" s="17" t="s">
        <v>2</v>
      </c>
      <c r="Y100" s="17">
        <v>2</v>
      </c>
      <c r="Z100" s="165">
        <v>14.84</v>
      </c>
      <c r="AA100" s="22">
        <f t="shared" si="42"/>
        <v>5</v>
      </c>
      <c r="AB100" s="20" t="s">
        <v>61</v>
      </c>
      <c r="AC100" s="15">
        <v>2</v>
      </c>
      <c r="AD100" s="50">
        <v>10</v>
      </c>
      <c r="AE100" s="22">
        <f t="shared" si="43"/>
        <v>6</v>
      </c>
      <c r="AF100" s="17" t="s">
        <v>61</v>
      </c>
      <c r="AG100" s="17">
        <v>1</v>
      </c>
      <c r="AH100" s="48">
        <v>10</v>
      </c>
      <c r="AI100" s="22">
        <f t="shared" si="44"/>
        <v>3</v>
      </c>
      <c r="AJ100" s="17" t="s">
        <v>61</v>
      </c>
      <c r="AK100" s="24">
        <v>1</v>
      </c>
      <c r="AL100" s="25">
        <f t="shared" si="50"/>
        <v>11.7532</v>
      </c>
      <c r="AM100" s="26">
        <f t="shared" si="51"/>
        <v>30</v>
      </c>
      <c r="AN100" s="27" t="str">
        <f t="shared" si="52"/>
        <v>Admis</v>
      </c>
      <c r="AO100" s="17" t="s">
        <v>2</v>
      </c>
      <c r="AP100" s="17">
        <v>2</v>
      </c>
      <c r="AQ100" s="61">
        <v>10.76</v>
      </c>
      <c r="AR100" s="29">
        <f t="shared" ref="AR100:AR107" si="68">IF(AQ100&gt;=10,6,0)</f>
        <v>6</v>
      </c>
      <c r="AS100" s="30" t="s">
        <v>61</v>
      </c>
      <c r="AT100" s="31">
        <v>2</v>
      </c>
      <c r="AU100" s="46">
        <v>10.56</v>
      </c>
      <c r="AV100" s="32">
        <f t="shared" ref="AV100:AV107" si="69">IF(AU100&gt;=10,6,0)</f>
        <v>6</v>
      </c>
      <c r="AW100" s="30" t="s">
        <v>61</v>
      </c>
      <c r="AX100" s="33">
        <v>2</v>
      </c>
      <c r="AY100" s="50">
        <v>10</v>
      </c>
      <c r="AZ100" s="22">
        <f t="shared" si="67"/>
        <v>4</v>
      </c>
      <c r="BA100" s="17" t="s">
        <v>61</v>
      </c>
      <c r="BB100" s="24">
        <v>2</v>
      </c>
      <c r="BC100" s="48">
        <v>10.050000000000001</v>
      </c>
      <c r="BD100" s="22">
        <f t="shared" si="45"/>
        <v>6</v>
      </c>
      <c r="BE100" s="17" t="s">
        <v>61</v>
      </c>
      <c r="BF100" s="24">
        <v>1</v>
      </c>
      <c r="BG100" s="64">
        <v>10.79</v>
      </c>
      <c r="BH100" s="35">
        <f t="shared" si="46"/>
        <v>4</v>
      </c>
      <c r="BI100" s="36" t="s">
        <v>61</v>
      </c>
      <c r="BJ100" s="37">
        <v>1</v>
      </c>
      <c r="BK100" s="50">
        <v>10</v>
      </c>
      <c r="BL100" s="22">
        <f t="shared" si="47"/>
        <v>2</v>
      </c>
      <c r="BM100" s="17" t="s">
        <v>61</v>
      </c>
      <c r="BN100" s="24">
        <v>2</v>
      </c>
      <c r="BO100" s="48">
        <v>11.24</v>
      </c>
      <c r="BP100" s="22">
        <f t="shared" si="48"/>
        <v>2</v>
      </c>
      <c r="BQ100" s="17" t="s">
        <v>60</v>
      </c>
      <c r="BR100" s="24">
        <v>2</v>
      </c>
      <c r="BS100" s="25">
        <f t="shared" si="62"/>
        <v>10.462</v>
      </c>
      <c r="BT100" s="24">
        <f t="shared" si="59"/>
        <v>30</v>
      </c>
      <c r="BU100" s="27" t="str">
        <f t="shared" si="54"/>
        <v>Admis</v>
      </c>
      <c r="BV100" s="17" t="s">
        <v>2</v>
      </c>
      <c r="BW100" s="38">
        <v>2</v>
      </c>
      <c r="BX100" s="38">
        <f t="shared" si="55"/>
        <v>60</v>
      </c>
      <c r="BY100" s="27" t="str">
        <f t="shared" si="56"/>
        <v>Admis</v>
      </c>
    </row>
    <row r="101" spans="1:77" x14ac:dyDescent="0.55000000000000004">
      <c r="A101" s="52">
        <v>88</v>
      </c>
      <c r="B101" s="71" t="s">
        <v>445</v>
      </c>
      <c r="C101" s="60" t="s">
        <v>446</v>
      </c>
      <c r="D101" s="71" t="s">
        <v>443</v>
      </c>
      <c r="E101" s="71" t="s">
        <v>447</v>
      </c>
      <c r="F101" s="63">
        <v>37605</v>
      </c>
      <c r="G101" s="62" t="s">
        <v>448</v>
      </c>
      <c r="H101" s="62" t="s">
        <v>52</v>
      </c>
      <c r="I101" s="62"/>
      <c r="J101" s="162">
        <v>15</v>
      </c>
      <c r="K101" s="156">
        <f>IF(J101&gt;=10,4,0)</f>
        <v>4</v>
      </c>
      <c r="L101" s="17" t="s">
        <v>2</v>
      </c>
      <c r="M101" s="69">
        <v>1</v>
      </c>
      <c r="N101" s="123">
        <v>10.15</v>
      </c>
      <c r="O101" s="22">
        <f t="shared" si="40"/>
        <v>5</v>
      </c>
      <c r="P101" s="17" t="s">
        <v>61</v>
      </c>
      <c r="Q101" s="142">
        <v>1</v>
      </c>
      <c r="R101" s="160">
        <v>11.62</v>
      </c>
      <c r="S101" s="22">
        <f t="shared" si="49"/>
        <v>3</v>
      </c>
      <c r="T101" s="17" t="s">
        <v>61</v>
      </c>
      <c r="U101" s="17">
        <v>2</v>
      </c>
      <c r="V101" s="189">
        <v>10</v>
      </c>
      <c r="W101" s="156">
        <f t="shared" si="41"/>
        <v>4</v>
      </c>
      <c r="X101" s="17" t="s">
        <v>61</v>
      </c>
      <c r="Y101" s="17">
        <v>2</v>
      </c>
      <c r="Z101" s="165">
        <v>11.4</v>
      </c>
      <c r="AA101" s="22">
        <f t="shared" si="42"/>
        <v>5</v>
      </c>
      <c r="AB101" s="20" t="s">
        <v>61</v>
      </c>
      <c r="AC101" s="15">
        <v>1</v>
      </c>
      <c r="AD101" s="50">
        <v>11.07</v>
      </c>
      <c r="AE101" s="22">
        <f t="shared" si="43"/>
        <v>6</v>
      </c>
      <c r="AF101" s="17" t="s">
        <v>61</v>
      </c>
      <c r="AG101" s="17">
        <v>2</v>
      </c>
      <c r="AH101" s="48">
        <v>10</v>
      </c>
      <c r="AI101" s="22">
        <f t="shared" si="44"/>
        <v>3</v>
      </c>
      <c r="AJ101" s="17" t="s">
        <v>61</v>
      </c>
      <c r="AK101" s="24">
        <v>1</v>
      </c>
      <c r="AL101" s="25">
        <f t="shared" si="50"/>
        <v>11.301</v>
      </c>
      <c r="AM101" s="26">
        <f t="shared" si="51"/>
        <v>30</v>
      </c>
      <c r="AN101" s="27" t="str">
        <f t="shared" si="52"/>
        <v>Admis</v>
      </c>
      <c r="AO101" s="17" t="s">
        <v>2</v>
      </c>
      <c r="AP101" s="17">
        <v>1</v>
      </c>
      <c r="AQ101" s="61">
        <v>10.19</v>
      </c>
      <c r="AR101" s="29">
        <f t="shared" si="68"/>
        <v>6</v>
      </c>
      <c r="AS101" s="30" t="s">
        <v>61</v>
      </c>
      <c r="AT101" s="31">
        <v>1</v>
      </c>
      <c r="AU101" s="46">
        <v>13.59</v>
      </c>
      <c r="AV101" s="32">
        <f t="shared" si="69"/>
        <v>6</v>
      </c>
      <c r="AW101" s="30" t="s">
        <v>61</v>
      </c>
      <c r="AX101" s="33">
        <v>2</v>
      </c>
      <c r="AY101" s="50">
        <v>12.33</v>
      </c>
      <c r="AZ101" s="22">
        <f t="shared" si="67"/>
        <v>4</v>
      </c>
      <c r="BA101" s="17" t="s">
        <v>61</v>
      </c>
      <c r="BB101" s="24">
        <v>1</v>
      </c>
      <c r="BC101" s="48">
        <v>10.06</v>
      </c>
      <c r="BD101" s="22">
        <f t="shared" si="45"/>
        <v>6</v>
      </c>
      <c r="BE101" s="17" t="s">
        <v>61</v>
      </c>
      <c r="BF101" s="24">
        <v>1</v>
      </c>
      <c r="BG101" s="64">
        <v>10.07</v>
      </c>
      <c r="BH101" s="35">
        <f t="shared" si="46"/>
        <v>4</v>
      </c>
      <c r="BI101" s="36" t="s">
        <v>61</v>
      </c>
      <c r="BJ101" s="37">
        <v>1</v>
      </c>
      <c r="BK101" s="50">
        <v>11.8</v>
      </c>
      <c r="BL101" s="22">
        <f t="shared" si="47"/>
        <v>2</v>
      </c>
      <c r="BM101" s="17" t="s">
        <v>61</v>
      </c>
      <c r="BN101" s="24">
        <v>1</v>
      </c>
      <c r="BO101" s="48">
        <v>14.25</v>
      </c>
      <c r="BP101" s="22">
        <f t="shared" si="48"/>
        <v>2</v>
      </c>
      <c r="BQ101" s="17" t="s">
        <v>61</v>
      </c>
      <c r="BR101" s="24">
        <v>1</v>
      </c>
      <c r="BS101" s="25">
        <f t="shared" si="62"/>
        <v>11.491333333333333</v>
      </c>
      <c r="BT101" s="24">
        <f t="shared" si="59"/>
        <v>30</v>
      </c>
      <c r="BU101" s="27" t="str">
        <f t="shared" si="54"/>
        <v>Admis</v>
      </c>
      <c r="BV101" s="17" t="s">
        <v>2</v>
      </c>
      <c r="BW101" s="38">
        <v>2</v>
      </c>
      <c r="BX101" s="38">
        <f t="shared" si="55"/>
        <v>60</v>
      </c>
      <c r="BY101" s="27" t="str">
        <f t="shared" si="56"/>
        <v>Admis</v>
      </c>
    </row>
    <row r="102" spans="1:77" x14ac:dyDescent="0.55000000000000004">
      <c r="A102" s="20">
        <v>89</v>
      </c>
      <c r="B102" s="13" t="s">
        <v>449</v>
      </c>
      <c r="C102" s="14" t="s">
        <v>450</v>
      </c>
      <c r="D102" s="13" t="s">
        <v>451</v>
      </c>
      <c r="E102" s="13" t="s">
        <v>452</v>
      </c>
      <c r="F102" s="16">
        <v>38565</v>
      </c>
      <c r="G102" s="13" t="s">
        <v>453</v>
      </c>
      <c r="H102" s="13" t="s">
        <v>52</v>
      </c>
      <c r="I102" s="13"/>
      <c r="J102" s="159">
        <v>16</v>
      </c>
      <c r="K102" s="156">
        <v>4</v>
      </c>
      <c r="L102" s="17" t="s">
        <v>2</v>
      </c>
      <c r="M102" s="69">
        <v>2</v>
      </c>
      <c r="N102" s="57">
        <v>12.256</v>
      </c>
      <c r="O102" s="22">
        <f t="shared" si="40"/>
        <v>5</v>
      </c>
      <c r="P102" s="17" t="s">
        <v>2</v>
      </c>
      <c r="Q102" s="17">
        <v>2</v>
      </c>
      <c r="R102" s="45">
        <v>12.63</v>
      </c>
      <c r="S102" s="22">
        <f t="shared" si="49"/>
        <v>3</v>
      </c>
      <c r="T102" s="17" t="s">
        <v>2</v>
      </c>
      <c r="U102" s="17">
        <v>1</v>
      </c>
      <c r="V102" s="45">
        <v>10.498666666666669</v>
      </c>
      <c r="W102" s="239">
        <f t="shared" si="41"/>
        <v>4</v>
      </c>
      <c r="X102" s="17" t="s">
        <v>2</v>
      </c>
      <c r="Y102" s="17">
        <v>1</v>
      </c>
      <c r="Z102" s="14">
        <v>11.292</v>
      </c>
      <c r="AA102" s="22">
        <f t="shared" si="42"/>
        <v>5</v>
      </c>
      <c r="AB102" s="20" t="s">
        <v>2</v>
      </c>
      <c r="AC102" s="20">
        <v>1</v>
      </c>
      <c r="AD102" s="21">
        <v>12.06</v>
      </c>
      <c r="AE102" s="22">
        <f t="shared" si="43"/>
        <v>6</v>
      </c>
      <c r="AF102" s="17" t="s">
        <v>2</v>
      </c>
      <c r="AG102" s="17">
        <v>1</v>
      </c>
      <c r="AH102" s="23">
        <v>10.916000000000002</v>
      </c>
      <c r="AI102" s="22">
        <f t="shared" si="44"/>
        <v>3</v>
      </c>
      <c r="AJ102" s="17" t="s">
        <v>2</v>
      </c>
      <c r="AK102" s="24">
        <v>2</v>
      </c>
      <c r="AL102" s="21">
        <f t="shared" si="50"/>
        <v>12.224422222222222</v>
      </c>
      <c r="AM102" s="24">
        <f t="shared" si="51"/>
        <v>30</v>
      </c>
      <c r="AN102" s="27" t="str">
        <f t="shared" si="52"/>
        <v>Admis</v>
      </c>
      <c r="AO102" s="17" t="s">
        <v>2</v>
      </c>
      <c r="AP102" s="17"/>
      <c r="AQ102" s="45">
        <v>11.972999999999999</v>
      </c>
      <c r="AR102" s="22">
        <f t="shared" si="68"/>
        <v>6</v>
      </c>
      <c r="AS102" s="17" t="s">
        <v>2</v>
      </c>
      <c r="AT102" s="24">
        <v>1</v>
      </c>
      <c r="AU102" s="45">
        <v>11.305999999999999</v>
      </c>
      <c r="AV102" s="232">
        <f t="shared" si="69"/>
        <v>6</v>
      </c>
      <c r="AW102" s="17" t="s">
        <v>2</v>
      </c>
      <c r="AX102" s="233">
        <v>1</v>
      </c>
      <c r="AY102" s="45">
        <v>14.5</v>
      </c>
      <c r="AZ102" s="22">
        <f t="shared" si="67"/>
        <v>4</v>
      </c>
      <c r="BA102" s="17" t="s">
        <v>2</v>
      </c>
      <c r="BB102" s="24">
        <v>2</v>
      </c>
      <c r="BC102" s="23">
        <v>13.021333333333333</v>
      </c>
      <c r="BD102" s="22">
        <f t="shared" si="45"/>
        <v>6</v>
      </c>
      <c r="BE102" s="17" t="s">
        <v>2</v>
      </c>
      <c r="BF102" s="24">
        <v>1</v>
      </c>
      <c r="BG102" s="21">
        <v>10.89</v>
      </c>
      <c r="BH102" s="22">
        <f t="shared" si="46"/>
        <v>4</v>
      </c>
      <c r="BI102" s="17" t="s">
        <v>2</v>
      </c>
      <c r="BJ102" s="24">
        <v>1</v>
      </c>
      <c r="BK102" s="21">
        <v>11.84</v>
      </c>
      <c r="BL102" s="22">
        <f t="shared" si="47"/>
        <v>2</v>
      </c>
      <c r="BM102" s="17" t="s">
        <v>2</v>
      </c>
      <c r="BN102" s="24">
        <v>1</v>
      </c>
      <c r="BO102" s="23">
        <v>15</v>
      </c>
      <c r="BP102" s="22">
        <f t="shared" si="48"/>
        <v>2</v>
      </c>
      <c r="BQ102" s="17" t="s">
        <v>2</v>
      </c>
      <c r="BR102" s="24">
        <v>1</v>
      </c>
      <c r="BS102" s="21">
        <f t="shared" si="62"/>
        <v>12.434733333333332</v>
      </c>
      <c r="BT102" s="24">
        <f t="shared" si="59"/>
        <v>30</v>
      </c>
      <c r="BU102" s="27" t="str">
        <f t="shared" si="54"/>
        <v>Admis</v>
      </c>
      <c r="BV102" s="17" t="s">
        <v>2</v>
      </c>
      <c r="BW102" s="38">
        <v>2</v>
      </c>
      <c r="BX102" s="38">
        <f t="shared" si="55"/>
        <v>60</v>
      </c>
      <c r="BY102" s="27" t="str">
        <f t="shared" si="56"/>
        <v>Admis</v>
      </c>
    </row>
    <row r="103" spans="1:77" x14ac:dyDescent="0.55000000000000004">
      <c r="A103" s="12">
        <v>90</v>
      </c>
      <c r="B103" s="13" t="s">
        <v>454</v>
      </c>
      <c r="C103" s="14" t="s">
        <v>455</v>
      </c>
      <c r="D103" s="13" t="s">
        <v>456</v>
      </c>
      <c r="E103" s="13" t="s">
        <v>457</v>
      </c>
      <c r="F103" s="16">
        <v>38479</v>
      </c>
      <c r="G103" s="13" t="s">
        <v>71</v>
      </c>
      <c r="H103" s="13" t="s">
        <v>59</v>
      </c>
      <c r="I103" s="13"/>
      <c r="J103" s="162">
        <v>10</v>
      </c>
      <c r="K103" s="156">
        <f>IF(J103&gt;=10,4,0)</f>
        <v>4</v>
      </c>
      <c r="L103" s="17" t="s">
        <v>2</v>
      </c>
      <c r="M103" s="69">
        <v>1</v>
      </c>
      <c r="N103" s="157">
        <v>11.937999999999999</v>
      </c>
      <c r="O103" s="22">
        <f t="shared" si="40"/>
        <v>5</v>
      </c>
      <c r="P103" s="17" t="s">
        <v>2</v>
      </c>
      <c r="Q103" s="142">
        <v>2</v>
      </c>
      <c r="R103" s="28">
        <v>12.1</v>
      </c>
      <c r="S103" s="22">
        <f t="shared" si="49"/>
        <v>3</v>
      </c>
      <c r="T103" s="17" t="s">
        <v>2</v>
      </c>
      <c r="U103" s="17">
        <v>1</v>
      </c>
      <c r="V103" s="28">
        <v>12.161999999999999</v>
      </c>
      <c r="W103" s="156">
        <f t="shared" si="41"/>
        <v>4</v>
      </c>
      <c r="X103" s="17" t="s">
        <v>2</v>
      </c>
      <c r="Y103" s="17">
        <v>1</v>
      </c>
      <c r="Z103" s="158">
        <v>10.298000000000002</v>
      </c>
      <c r="AA103" s="22">
        <f t="shared" si="42"/>
        <v>5</v>
      </c>
      <c r="AB103" s="20" t="s">
        <v>2</v>
      </c>
      <c r="AC103" s="19">
        <v>1</v>
      </c>
      <c r="AD103" s="21">
        <v>11.7</v>
      </c>
      <c r="AE103" s="22">
        <f t="shared" si="43"/>
        <v>6</v>
      </c>
      <c r="AF103" s="17" t="s">
        <v>2</v>
      </c>
      <c r="AG103" s="17">
        <v>1</v>
      </c>
      <c r="AH103" s="23">
        <v>11.911333333333333</v>
      </c>
      <c r="AI103" s="22">
        <f t="shared" si="44"/>
        <v>3</v>
      </c>
      <c r="AJ103" s="17" t="s">
        <v>2</v>
      </c>
      <c r="AK103" s="24">
        <v>1</v>
      </c>
      <c r="AL103" s="25">
        <f t="shared" si="50"/>
        <v>11.402066666666665</v>
      </c>
      <c r="AM103" s="26">
        <f t="shared" si="51"/>
        <v>30</v>
      </c>
      <c r="AN103" s="27" t="str">
        <f t="shared" si="52"/>
        <v>Admis</v>
      </c>
      <c r="AO103" s="17" t="s">
        <v>2</v>
      </c>
      <c r="AP103" s="17">
        <v>2</v>
      </c>
      <c r="AQ103" s="28">
        <v>12.971</v>
      </c>
      <c r="AR103" s="29">
        <f t="shared" si="68"/>
        <v>6</v>
      </c>
      <c r="AS103" s="30" t="s">
        <v>2</v>
      </c>
      <c r="AT103" s="31">
        <v>2</v>
      </c>
      <c r="AU103" s="28">
        <v>12.327999999999999</v>
      </c>
      <c r="AV103" s="32">
        <f t="shared" si="69"/>
        <v>6</v>
      </c>
      <c r="AW103" s="30" t="s">
        <v>2</v>
      </c>
      <c r="AX103" s="33">
        <v>1</v>
      </c>
      <c r="AY103" s="28">
        <v>14.83</v>
      </c>
      <c r="AZ103" s="22">
        <f t="shared" si="67"/>
        <v>4</v>
      </c>
      <c r="BA103" s="17" t="s">
        <v>2</v>
      </c>
      <c r="BB103" s="24">
        <v>2</v>
      </c>
      <c r="BC103" s="23"/>
      <c r="BD103" s="22">
        <f t="shared" si="45"/>
        <v>0</v>
      </c>
      <c r="BE103" s="17"/>
      <c r="BF103" s="24"/>
      <c r="BG103" s="21">
        <v>12.27</v>
      </c>
      <c r="BH103" s="22">
        <f t="shared" si="46"/>
        <v>4</v>
      </c>
      <c r="BI103" s="17" t="s">
        <v>2</v>
      </c>
      <c r="BJ103" s="24">
        <v>1</v>
      </c>
      <c r="BK103" s="21">
        <v>10</v>
      </c>
      <c r="BL103" s="22">
        <f t="shared" si="47"/>
        <v>2</v>
      </c>
      <c r="BM103" s="17" t="s">
        <v>2</v>
      </c>
      <c r="BN103" s="24">
        <v>1</v>
      </c>
      <c r="BO103" s="23">
        <v>17</v>
      </c>
      <c r="BP103" s="22">
        <f t="shared" si="48"/>
        <v>2</v>
      </c>
      <c r="BQ103" s="17" t="s">
        <v>2</v>
      </c>
      <c r="BR103" s="24">
        <v>1</v>
      </c>
      <c r="BS103" s="25">
        <f t="shared" si="62"/>
        <v>10.473133333333331</v>
      </c>
      <c r="BT103" s="24">
        <f t="shared" si="59"/>
        <v>24</v>
      </c>
      <c r="BU103" s="27" t="str">
        <f t="shared" si="54"/>
        <v>Ajourné</v>
      </c>
      <c r="BV103" s="17" t="s">
        <v>2</v>
      </c>
      <c r="BW103" s="38">
        <v>2</v>
      </c>
      <c r="BX103" s="38">
        <f t="shared" si="55"/>
        <v>54</v>
      </c>
      <c r="BY103" s="27" t="str">
        <f t="shared" si="56"/>
        <v>Autorisé</v>
      </c>
    </row>
    <row r="104" spans="1:77" x14ac:dyDescent="0.55000000000000004">
      <c r="A104" s="52">
        <v>91</v>
      </c>
      <c r="B104" s="42" t="s">
        <v>458</v>
      </c>
      <c r="C104" s="60" t="s">
        <v>459</v>
      </c>
      <c r="D104" s="42" t="s">
        <v>456</v>
      </c>
      <c r="E104" s="42" t="s">
        <v>460</v>
      </c>
      <c r="F104" s="16">
        <v>37237</v>
      </c>
      <c r="G104" s="13" t="s">
        <v>71</v>
      </c>
      <c r="H104" s="13" t="s">
        <v>59</v>
      </c>
      <c r="I104" s="13"/>
      <c r="J104" s="162">
        <v>10</v>
      </c>
      <c r="K104" s="156">
        <f>IF(J104&gt;=10,4,0)</f>
        <v>4</v>
      </c>
      <c r="L104" s="17" t="s">
        <v>2</v>
      </c>
      <c r="M104" s="69">
        <v>1</v>
      </c>
      <c r="N104" s="123">
        <v>10.039999999999999</v>
      </c>
      <c r="O104" s="22">
        <f t="shared" si="40"/>
        <v>5</v>
      </c>
      <c r="P104" s="17" t="s">
        <v>61</v>
      </c>
      <c r="Q104" s="142">
        <v>2</v>
      </c>
      <c r="R104" s="160">
        <v>11.11</v>
      </c>
      <c r="S104" s="22">
        <f t="shared" si="49"/>
        <v>3</v>
      </c>
      <c r="T104" s="17" t="s">
        <v>61</v>
      </c>
      <c r="U104" s="17">
        <v>1</v>
      </c>
      <c r="V104" s="189">
        <v>10</v>
      </c>
      <c r="W104" s="156">
        <f t="shared" si="41"/>
        <v>4</v>
      </c>
      <c r="X104" s="17" t="s">
        <v>61</v>
      </c>
      <c r="Y104" s="17">
        <v>1</v>
      </c>
      <c r="Z104" s="165">
        <v>10.33</v>
      </c>
      <c r="AA104" s="22">
        <f t="shared" si="42"/>
        <v>5</v>
      </c>
      <c r="AB104" s="20" t="s">
        <v>61</v>
      </c>
      <c r="AC104" s="15">
        <v>1</v>
      </c>
      <c r="AD104" s="50">
        <v>11.34</v>
      </c>
      <c r="AE104" s="22">
        <f t="shared" si="43"/>
        <v>6</v>
      </c>
      <c r="AF104" s="17" t="s">
        <v>61</v>
      </c>
      <c r="AG104" s="17">
        <v>1</v>
      </c>
      <c r="AH104" s="48">
        <v>12.59</v>
      </c>
      <c r="AI104" s="22">
        <f t="shared" si="44"/>
        <v>3</v>
      </c>
      <c r="AJ104" s="17" t="s">
        <v>61</v>
      </c>
      <c r="AK104" s="24">
        <v>2</v>
      </c>
      <c r="AL104" s="25">
        <f t="shared" si="50"/>
        <v>10.699666666666666</v>
      </c>
      <c r="AM104" s="26">
        <f t="shared" si="51"/>
        <v>30</v>
      </c>
      <c r="AN104" s="27" t="str">
        <f t="shared" si="52"/>
        <v>Admis</v>
      </c>
      <c r="AO104" s="17" t="s">
        <v>2</v>
      </c>
      <c r="AP104" s="17">
        <v>2</v>
      </c>
      <c r="AQ104" s="61">
        <v>12.18</v>
      </c>
      <c r="AR104" s="29">
        <f t="shared" si="68"/>
        <v>6</v>
      </c>
      <c r="AS104" s="30" t="s">
        <v>61</v>
      </c>
      <c r="AT104" s="30">
        <v>2</v>
      </c>
      <c r="AU104" s="46">
        <v>13.27</v>
      </c>
      <c r="AV104" s="32">
        <f t="shared" si="69"/>
        <v>6</v>
      </c>
      <c r="AW104" s="30" t="s">
        <v>61</v>
      </c>
      <c r="AX104" s="33">
        <v>2</v>
      </c>
      <c r="AY104" s="50">
        <v>10</v>
      </c>
      <c r="AZ104" s="22">
        <f t="shared" si="67"/>
        <v>4</v>
      </c>
      <c r="BA104" s="17" t="s">
        <v>61</v>
      </c>
      <c r="BB104" s="24">
        <v>1</v>
      </c>
      <c r="BC104" s="48">
        <v>11.3</v>
      </c>
      <c r="BD104" s="22">
        <f t="shared" si="45"/>
        <v>6</v>
      </c>
      <c r="BE104" s="17" t="s">
        <v>61</v>
      </c>
      <c r="BF104" s="24">
        <v>1</v>
      </c>
      <c r="BG104" s="64">
        <v>11.7</v>
      </c>
      <c r="BH104" s="35">
        <f t="shared" si="46"/>
        <v>4</v>
      </c>
      <c r="BI104" s="36" t="s">
        <v>61</v>
      </c>
      <c r="BJ104" s="37">
        <v>1</v>
      </c>
      <c r="BK104" s="50">
        <v>10</v>
      </c>
      <c r="BL104" s="22">
        <f t="shared" si="47"/>
        <v>2</v>
      </c>
      <c r="BM104" s="17" t="s">
        <v>61</v>
      </c>
      <c r="BN104" s="24">
        <v>2</v>
      </c>
      <c r="BO104" s="48">
        <v>14</v>
      </c>
      <c r="BP104" s="22">
        <f t="shared" si="48"/>
        <v>2</v>
      </c>
      <c r="BQ104" s="17" t="s">
        <v>61</v>
      </c>
      <c r="BR104" s="24">
        <v>1</v>
      </c>
      <c r="BS104" s="25">
        <f t="shared" si="62"/>
        <v>11.843333333333334</v>
      </c>
      <c r="BT104" s="24">
        <f t="shared" si="59"/>
        <v>30</v>
      </c>
      <c r="BU104" s="27" t="str">
        <f t="shared" si="54"/>
        <v>Admis</v>
      </c>
      <c r="BV104" s="17" t="s">
        <v>2</v>
      </c>
      <c r="BW104" s="38">
        <v>2</v>
      </c>
      <c r="BX104" s="38">
        <f t="shared" si="55"/>
        <v>60</v>
      </c>
      <c r="BY104" s="27" t="str">
        <f t="shared" si="56"/>
        <v>Admis</v>
      </c>
    </row>
    <row r="105" spans="1:77" x14ac:dyDescent="0.55000000000000004">
      <c r="A105" s="20">
        <v>92</v>
      </c>
      <c r="B105" s="13" t="s">
        <v>461</v>
      </c>
      <c r="C105" s="14" t="s">
        <v>462</v>
      </c>
      <c r="D105" s="13" t="s">
        <v>456</v>
      </c>
      <c r="E105" s="13" t="s">
        <v>463</v>
      </c>
      <c r="F105" s="16">
        <v>36888</v>
      </c>
      <c r="G105" s="13" t="s">
        <v>464</v>
      </c>
      <c r="H105" s="13" t="s">
        <v>59</v>
      </c>
      <c r="I105" s="13" t="s">
        <v>72</v>
      </c>
      <c r="J105" s="159">
        <v>14</v>
      </c>
      <c r="K105" s="156">
        <v>4</v>
      </c>
      <c r="L105" s="17" t="s">
        <v>2</v>
      </c>
      <c r="M105" s="69">
        <v>2</v>
      </c>
      <c r="N105" s="57">
        <v>11.856000000000002</v>
      </c>
      <c r="O105" s="22">
        <f t="shared" si="40"/>
        <v>5</v>
      </c>
      <c r="P105" s="17" t="s">
        <v>2</v>
      </c>
      <c r="Q105" s="17">
        <v>2</v>
      </c>
      <c r="R105" s="45">
        <v>13.68</v>
      </c>
      <c r="S105" s="22">
        <f t="shared" si="49"/>
        <v>3</v>
      </c>
      <c r="T105" s="17" t="s">
        <v>2</v>
      </c>
      <c r="U105" s="17">
        <v>1</v>
      </c>
      <c r="V105" s="45">
        <v>14.123999999999999</v>
      </c>
      <c r="W105" s="239">
        <f t="shared" si="41"/>
        <v>4</v>
      </c>
      <c r="X105" s="17" t="s">
        <v>2</v>
      </c>
      <c r="Y105" s="17">
        <v>1</v>
      </c>
      <c r="Z105" s="14">
        <v>10.898</v>
      </c>
      <c r="AA105" s="22">
        <f t="shared" si="42"/>
        <v>5</v>
      </c>
      <c r="AB105" s="20" t="s">
        <v>2</v>
      </c>
      <c r="AC105" s="20">
        <v>1</v>
      </c>
      <c r="AD105" s="21">
        <v>12.58</v>
      </c>
      <c r="AE105" s="22">
        <f t="shared" si="43"/>
        <v>6</v>
      </c>
      <c r="AF105" s="17" t="s">
        <v>2</v>
      </c>
      <c r="AG105" s="17">
        <v>1</v>
      </c>
      <c r="AH105" s="23">
        <v>13.110666666666667</v>
      </c>
      <c r="AI105" s="22">
        <f t="shared" si="44"/>
        <v>3</v>
      </c>
      <c r="AJ105" s="17" t="s">
        <v>2</v>
      </c>
      <c r="AK105" s="24">
        <v>2</v>
      </c>
      <c r="AL105" s="21">
        <f t="shared" si="50"/>
        <v>12.737266666666667</v>
      </c>
      <c r="AM105" s="24">
        <f t="shared" si="51"/>
        <v>30</v>
      </c>
      <c r="AN105" s="27" t="str">
        <f t="shared" si="52"/>
        <v>Admis</v>
      </c>
      <c r="AO105" s="17" t="s">
        <v>2</v>
      </c>
      <c r="AP105" s="17">
        <v>2</v>
      </c>
      <c r="AQ105" s="45">
        <v>11.774000000000001</v>
      </c>
      <c r="AR105" s="22">
        <f t="shared" si="68"/>
        <v>6</v>
      </c>
      <c r="AS105" s="17" t="s">
        <v>2</v>
      </c>
      <c r="AT105" s="24">
        <v>1</v>
      </c>
      <c r="AU105" s="45">
        <v>11.27</v>
      </c>
      <c r="AV105" s="232">
        <f t="shared" si="69"/>
        <v>6</v>
      </c>
      <c r="AW105" s="17" t="s">
        <v>2</v>
      </c>
      <c r="AX105" s="233">
        <v>1</v>
      </c>
      <c r="AY105" s="57">
        <v>10</v>
      </c>
      <c r="AZ105" s="22">
        <f t="shared" si="67"/>
        <v>4</v>
      </c>
      <c r="BA105" s="17" t="s">
        <v>2</v>
      </c>
      <c r="BB105" s="24">
        <v>1</v>
      </c>
      <c r="BC105" s="23">
        <v>12.572000000000001</v>
      </c>
      <c r="BD105" s="22">
        <f t="shared" si="45"/>
        <v>6</v>
      </c>
      <c r="BE105" s="17" t="s">
        <v>2</v>
      </c>
      <c r="BF105" s="24">
        <v>1</v>
      </c>
      <c r="BG105" s="21">
        <v>11.14</v>
      </c>
      <c r="BH105" s="22">
        <f t="shared" si="46"/>
        <v>4</v>
      </c>
      <c r="BI105" s="17" t="s">
        <v>2</v>
      </c>
      <c r="BJ105" s="24">
        <v>1</v>
      </c>
      <c r="BK105" s="21">
        <v>12</v>
      </c>
      <c r="BL105" s="22">
        <f t="shared" si="47"/>
        <v>2</v>
      </c>
      <c r="BM105" s="17" t="s">
        <v>2</v>
      </c>
      <c r="BN105" s="24">
        <v>2</v>
      </c>
      <c r="BO105" s="23">
        <v>16</v>
      </c>
      <c r="BP105" s="22">
        <f t="shared" si="48"/>
        <v>2</v>
      </c>
      <c r="BQ105" s="17" t="s">
        <v>2</v>
      </c>
      <c r="BR105" s="24">
        <v>1</v>
      </c>
      <c r="BS105" s="21">
        <f t="shared" si="62"/>
        <v>11.808533333333335</v>
      </c>
      <c r="BT105" s="24">
        <f t="shared" si="59"/>
        <v>30</v>
      </c>
      <c r="BU105" s="27" t="str">
        <f t="shared" si="54"/>
        <v>Admis</v>
      </c>
      <c r="BV105" s="17" t="s">
        <v>2</v>
      </c>
      <c r="BW105" s="38">
        <v>2</v>
      </c>
      <c r="BX105" s="38">
        <f t="shared" si="55"/>
        <v>60</v>
      </c>
      <c r="BY105" s="27" t="str">
        <f t="shared" si="56"/>
        <v>Admis</v>
      </c>
    </row>
    <row r="106" spans="1:77" x14ac:dyDescent="0.55000000000000004">
      <c r="A106" s="12">
        <v>93</v>
      </c>
      <c r="B106" s="13" t="s">
        <v>465</v>
      </c>
      <c r="C106" s="14" t="s">
        <v>466</v>
      </c>
      <c r="D106" s="13" t="s">
        <v>456</v>
      </c>
      <c r="E106" s="13" t="s">
        <v>467</v>
      </c>
      <c r="F106" s="16">
        <v>37355</v>
      </c>
      <c r="G106" s="13" t="s">
        <v>468</v>
      </c>
      <c r="H106" s="13" t="s">
        <v>52</v>
      </c>
      <c r="I106" s="13"/>
      <c r="J106" s="159">
        <v>18</v>
      </c>
      <c r="K106" s="156">
        <v>4</v>
      </c>
      <c r="L106" s="17" t="s">
        <v>2</v>
      </c>
      <c r="M106" s="69">
        <v>2</v>
      </c>
      <c r="N106" s="57">
        <v>10.728000000000002</v>
      </c>
      <c r="O106" s="22">
        <f t="shared" si="40"/>
        <v>5</v>
      </c>
      <c r="P106" s="17" t="s">
        <v>2</v>
      </c>
      <c r="Q106" s="17">
        <v>2</v>
      </c>
      <c r="R106" s="45">
        <v>11.05</v>
      </c>
      <c r="S106" s="22">
        <f t="shared" si="49"/>
        <v>3</v>
      </c>
      <c r="T106" s="17" t="s">
        <v>2</v>
      </c>
      <c r="U106" s="17">
        <v>1</v>
      </c>
      <c r="V106" s="17"/>
      <c r="W106" s="239">
        <f t="shared" si="41"/>
        <v>0</v>
      </c>
      <c r="X106" s="17"/>
      <c r="Y106" s="17"/>
      <c r="Z106" s="14">
        <v>10.906000000000001</v>
      </c>
      <c r="AA106" s="22">
        <f t="shared" si="42"/>
        <v>5</v>
      </c>
      <c r="AB106" s="20" t="s">
        <v>2</v>
      </c>
      <c r="AC106" s="20">
        <v>2</v>
      </c>
      <c r="AD106" s="45">
        <v>6.87</v>
      </c>
      <c r="AE106" s="22">
        <f t="shared" si="43"/>
        <v>0</v>
      </c>
      <c r="AF106" s="17" t="s">
        <v>2</v>
      </c>
      <c r="AG106" s="17">
        <v>2</v>
      </c>
      <c r="AH106" s="23">
        <v>11.346666666666666</v>
      </c>
      <c r="AI106" s="22">
        <f t="shared" si="44"/>
        <v>3</v>
      </c>
      <c r="AJ106" s="17" t="s">
        <v>2</v>
      </c>
      <c r="AK106" s="24">
        <v>2</v>
      </c>
      <c r="AL106" s="21">
        <f t="shared" si="50"/>
        <v>9.6193333333333353</v>
      </c>
      <c r="AM106" s="24">
        <f t="shared" si="51"/>
        <v>20</v>
      </c>
      <c r="AN106" s="27" t="str">
        <f t="shared" si="52"/>
        <v>Ajourné</v>
      </c>
      <c r="AO106" s="17" t="s">
        <v>2</v>
      </c>
      <c r="AP106" s="27"/>
      <c r="AQ106" s="45">
        <v>10</v>
      </c>
      <c r="AR106" s="22">
        <f t="shared" si="68"/>
        <v>6</v>
      </c>
      <c r="AS106" s="17" t="s">
        <v>2</v>
      </c>
      <c r="AT106" s="24">
        <v>2</v>
      </c>
      <c r="AU106" s="45">
        <v>10</v>
      </c>
      <c r="AV106" s="232">
        <f t="shared" si="69"/>
        <v>6</v>
      </c>
      <c r="AW106" s="17" t="s">
        <v>2</v>
      </c>
      <c r="AX106" s="233">
        <v>2</v>
      </c>
      <c r="AY106" s="45">
        <v>13.16</v>
      </c>
      <c r="AZ106" s="22">
        <f t="shared" si="67"/>
        <v>4</v>
      </c>
      <c r="BA106" s="17" t="s">
        <v>2</v>
      </c>
      <c r="BB106" s="17">
        <v>2</v>
      </c>
      <c r="BC106" s="23">
        <v>6.543333333333333</v>
      </c>
      <c r="BD106" s="22">
        <f t="shared" si="45"/>
        <v>0</v>
      </c>
      <c r="BE106" s="17" t="s">
        <v>2</v>
      </c>
      <c r="BF106" s="24">
        <v>2</v>
      </c>
      <c r="BG106" s="57">
        <v>10</v>
      </c>
      <c r="BH106" s="35">
        <f t="shared" si="46"/>
        <v>4</v>
      </c>
      <c r="BI106" s="36" t="s">
        <v>2</v>
      </c>
      <c r="BJ106" s="37">
        <v>2</v>
      </c>
      <c r="BK106" s="21">
        <v>6.75</v>
      </c>
      <c r="BL106" s="22">
        <f t="shared" si="47"/>
        <v>0</v>
      </c>
      <c r="BM106" s="17" t="s">
        <v>2</v>
      </c>
      <c r="BN106" s="24">
        <v>2</v>
      </c>
      <c r="BO106" s="23">
        <v>14</v>
      </c>
      <c r="BP106" s="22">
        <f t="shared" si="48"/>
        <v>2</v>
      </c>
      <c r="BQ106" s="17" t="s">
        <v>2</v>
      </c>
      <c r="BR106" s="24">
        <v>1</v>
      </c>
      <c r="BS106" s="21">
        <f t="shared" si="62"/>
        <v>9.7799999999999994</v>
      </c>
      <c r="BT106" s="24">
        <f t="shared" si="59"/>
        <v>22</v>
      </c>
      <c r="BU106" s="27" t="str">
        <f t="shared" si="54"/>
        <v>Ajourné</v>
      </c>
      <c r="BV106" s="17" t="s">
        <v>2</v>
      </c>
      <c r="BW106" s="27"/>
      <c r="BX106" s="38">
        <f t="shared" si="55"/>
        <v>42</v>
      </c>
      <c r="BY106" s="27" t="str">
        <f t="shared" si="56"/>
        <v>Ajourné</v>
      </c>
    </row>
    <row r="107" spans="1:77" x14ac:dyDescent="0.55000000000000004">
      <c r="A107" s="12">
        <v>94</v>
      </c>
      <c r="B107" s="13" t="s">
        <v>469</v>
      </c>
      <c r="C107" s="14" t="s">
        <v>470</v>
      </c>
      <c r="D107" s="13" t="s">
        <v>471</v>
      </c>
      <c r="E107" s="13" t="s">
        <v>472</v>
      </c>
      <c r="F107" s="16">
        <v>36982</v>
      </c>
      <c r="G107" s="13" t="s">
        <v>473</v>
      </c>
      <c r="H107" s="13" t="s">
        <v>52</v>
      </c>
      <c r="I107" s="13" t="s">
        <v>72</v>
      </c>
      <c r="J107" s="159">
        <v>18</v>
      </c>
      <c r="K107" s="156">
        <v>4</v>
      </c>
      <c r="L107" s="17" t="s">
        <v>2</v>
      </c>
      <c r="M107" s="69">
        <v>2</v>
      </c>
      <c r="N107" s="57">
        <v>10.728000000000002</v>
      </c>
      <c r="O107" s="22">
        <f t="shared" si="40"/>
        <v>5</v>
      </c>
      <c r="P107" s="17" t="s">
        <v>2</v>
      </c>
      <c r="Q107" s="17">
        <v>2</v>
      </c>
      <c r="R107" s="45">
        <v>12.63</v>
      </c>
      <c r="S107" s="22">
        <f t="shared" si="49"/>
        <v>3</v>
      </c>
      <c r="T107" s="17" t="s">
        <v>2</v>
      </c>
      <c r="U107" s="17">
        <v>1</v>
      </c>
      <c r="V107" s="45">
        <v>16.333333333333332</v>
      </c>
      <c r="W107" s="239">
        <f t="shared" si="41"/>
        <v>4</v>
      </c>
      <c r="X107" s="17" t="s">
        <v>2</v>
      </c>
      <c r="Y107" s="17">
        <v>2</v>
      </c>
      <c r="Z107" s="14">
        <v>10.120000000000001</v>
      </c>
      <c r="AA107" s="22">
        <f t="shared" si="42"/>
        <v>5</v>
      </c>
      <c r="AB107" s="20" t="s">
        <v>2</v>
      </c>
      <c r="AC107" s="20">
        <v>1</v>
      </c>
      <c r="AD107" s="21">
        <v>11.59</v>
      </c>
      <c r="AE107" s="22">
        <f t="shared" si="43"/>
        <v>6</v>
      </c>
      <c r="AF107" s="17" t="s">
        <v>2</v>
      </c>
      <c r="AG107" s="17">
        <v>1</v>
      </c>
      <c r="AH107" s="23">
        <v>12.435333333333332</v>
      </c>
      <c r="AI107" s="22">
        <f t="shared" si="44"/>
        <v>3</v>
      </c>
      <c r="AJ107" s="17" t="s">
        <v>2</v>
      </c>
      <c r="AK107" s="24">
        <v>2</v>
      </c>
      <c r="AL107" s="21">
        <f t="shared" si="50"/>
        <v>12.876977777777777</v>
      </c>
      <c r="AM107" s="24">
        <f t="shared" si="51"/>
        <v>30</v>
      </c>
      <c r="AN107" s="27" t="str">
        <f t="shared" si="52"/>
        <v>Admis</v>
      </c>
      <c r="AO107" s="17" t="s">
        <v>2</v>
      </c>
      <c r="AP107" s="17"/>
      <c r="AQ107" s="45">
        <v>11.744999999999999</v>
      </c>
      <c r="AR107" s="22">
        <f t="shared" si="68"/>
        <v>6</v>
      </c>
      <c r="AS107" s="17" t="s">
        <v>2</v>
      </c>
      <c r="AT107" s="24">
        <v>1</v>
      </c>
      <c r="AU107" s="45">
        <v>11.488</v>
      </c>
      <c r="AV107" s="232">
        <f t="shared" si="69"/>
        <v>6</v>
      </c>
      <c r="AW107" s="17" t="s">
        <v>2</v>
      </c>
      <c r="AX107" s="17">
        <v>2</v>
      </c>
      <c r="AY107" s="45">
        <v>15.16</v>
      </c>
      <c r="AZ107" s="22">
        <f t="shared" si="67"/>
        <v>4</v>
      </c>
      <c r="BA107" s="17" t="s">
        <v>2</v>
      </c>
      <c r="BB107" s="24">
        <v>2</v>
      </c>
      <c r="BC107" s="23">
        <v>10</v>
      </c>
      <c r="BD107" s="22">
        <f t="shared" si="45"/>
        <v>6</v>
      </c>
      <c r="BE107" s="17" t="s">
        <v>2</v>
      </c>
      <c r="BF107" s="24">
        <v>2</v>
      </c>
      <c r="BG107" s="21">
        <v>10.08</v>
      </c>
      <c r="BH107" s="22">
        <f t="shared" si="46"/>
        <v>4</v>
      </c>
      <c r="BI107" s="17" t="s">
        <v>2</v>
      </c>
      <c r="BJ107" s="24">
        <v>1</v>
      </c>
      <c r="BK107" s="21">
        <v>12.18</v>
      </c>
      <c r="BL107" s="22">
        <f t="shared" si="47"/>
        <v>2</v>
      </c>
      <c r="BM107" s="17" t="s">
        <v>2</v>
      </c>
      <c r="BN107" s="24">
        <v>1</v>
      </c>
      <c r="BO107" s="23">
        <v>14</v>
      </c>
      <c r="BP107" s="22">
        <f t="shared" si="48"/>
        <v>2</v>
      </c>
      <c r="BQ107" s="17" t="s">
        <v>2</v>
      </c>
      <c r="BR107" s="24">
        <v>1</v>
      </c>
      <c r="BS107" s="21">
        <f t="shared" si="62"/>
        <v>11.757266666666668</v>
      </c>
      <c r="BT107" s="24">
        <f t="shared" si="59"/>
        <v>30</v>
      </c>
      <c r="BU107" s="27" t="str">
        <f t="shared" si="54"/>
        <v>Admis</v>
      </c>
      <c r="BV107" s="17" t="s">
        <v>2</v>
      </c>
      <c r="BW107" s="38">
        <v>2</v>
      </c>
      <c r="BX107" s="38">
        <f t="shared" si="55"/>
        <v>60</v>
      </c>
      <c r="BY107" s="27" t="str">
        <f t="shared" si="56"/>
        <v>Admis</v>
      </c>
    </row>
    <row r="108" spans="1:77" x14ac:dyDescent="0.55000000000000004">
      <c r="A108" s="20">
        <v>95</v>
      </c>
      <c r="B108" s="55" t="s">
        <v>474</v>
      </c>
      <c r="C108" s="14" t="s">
        <v>475</v>
      </c>
      <c r="D108" s="68" t="s">
        <v>471</v>
      </c>
      <c r="E108" s="68" t="s">
        <v>476</v>
      </c>
      <c r="F108" s="54">
        <v>36760</v>
      </c>
      <c r="G108" s="55" t="s">
        <v>477</v>
      </c>
      <c r="H108" s="56" t="s">
        <v>52</v>
      </c>
      <c r="I108" s="56" t="s">
        <v>72</v>
      </c>
      <c r="J108" s="162">
        <v>13</v>
      </c>
      <c r="K108" s="156">
        <f>IF(J108&gt;=10,4,0)</f>
        <v>4</v>
      </c>
      <c r="L108" s="17" t="s">
        <v>2</v>
      </c>
      <c r="M108" s="69">
        <v>1</v>
      </c>
      <c r="N108" s="163"/>
      <c r="O108" s="22">
        <f t="shared" si="40"/>
        <v>0</v>
      </c>
      <c r="P108" s="17"/>
      <c r="Q108" s="142"/>
      <c r="R108" s="164"/>
      <c r="S108" s="22">
        <f t="shared" si="49"/>
        <v>0</v>
      </c>
      <c r="T108" s="17"/>
      <c r="U108" s="17"/>
      <c r="V108" s="187"/>
      <c r="W108" s="156">
        <f t="shared" si="41"/>
        <v>0</v>
      </c>
      <c r="X108" s="17"/>
      <c r="Y108" s="17"/>
      <c r="Z108" s="143"/>
      <c r="AA108" s="22">
        <f t="shared" si="42"/>
        <v>0</v>
      </c>
      <c r="AB108" s="20"/>
      <c r="AC108" s="15"/>
      <c r="AD108" s="21"/>
      <c r="AE108" s="22">
        <f t="shared" si="43"/>
        <v>0</v>
      </c>
      <c r="AF108" s="17"/>
      <c r="AG108" s="17"/>
      <c r="AH108" s="23">
        <v>10.149333333333333</v>
      </c>
      <c r="AI108" s="22">
        <f t="shared" si="44"/>
        <v>3</v>
      </c>
      <c r="AJ108" s="17" t="s">
        <v>2</v>
      </c>
      <c r="AK108" s="24">
        <v>1</v>
      </c>
      <c r="AL108" s="25">
        <f t="shared" si="50"/>
        <v>2.7482666666666669</v>
      </c>
      <c r="AM108" s="26">
        <f t="shared" si="51"/>
        <v>7</v>
      </c>
      <c r="AN108" s="27" t="str">
        <f t="shared" si="52"/>
        <v>Ajourné</v>
      </c>
      <c r="AO108" s="17" t="s">
        <v>2</v>
      </c>
      <c r="AP108" s="17">
        <v>2</v>
      </c>
      <c r="AQ108" s="51"/>
      <c r="AR108" s="29"/>
      <c r="AS108" s="30"/>
      <c r="AT108" s="30"/>
      <c r="AU108" s="28"/>
      <c r="AV108" s="32"/>
      <c r="AW108" s="30"/>
      <c r="AX108" s="30"/>
      <c r="AY108" s="21"/>
      <c r="AZ108" s="22"/>
      <c r="BA108" s="17"/>
      <c r="BB108" s="24"/>
      <c r="BC108" s="23"/>
      <c r="BD108" s="22">
        <f t="shared" si="45"/>
        <v>0</v>
      </c>
      <c r="BE108" s="17"/>
      <c r="BF108" s="24"/>
      <c r="BG108" s="34"/>
      <c r="BH108" s="35">
        <f t="shared" si="46"/>
        <v>0</v>
      </c>
      <c r="BI108" s="36"/>
      <c r="BJ108" s="37"/>
      <c r="BK108" s="21"/>
      <c r="BL108" s="22">
        <f t="shared" si="47"/>
        <v>0</v>
      </c>
      <c r="BM108" s="17"/>
      <c r="BN108" s="24"/>
      <c r="BO108" s="23"/>
      <c r="BP108" s="22">
        <f t="shared" si="48"/>
        <v>0</v>
      </c>
      <c r="BQ108" s="17"/>
      <c r="BR108" s="24"/>
      <c r="BS108" s="25">
        <f t="shared" si="62"/>
        <v>0</v>
      </c>
      <c r="BT108" s="24">
        <f t="shared" si="59"/>
        <v>0</v>
      </c>
      <c r="BU108" s="27" t="str">
        <f t="shared" si="54"/>
        <v>Ajourné</v>
      </c>
      <c r="BV108" s="17" t="s">
        <v>2</v>
      </c>
      <c r="BW108" s="38">
        <v>1</v>
      </c>
      <c r="BX108" s="38">
        <f t="shared" si="55"/>
        <v>7</v>
      </c>
      <c r="BY108" s="27" t="str">
        <f t="shared" si="56"/>
        <v>Ajourné</v>
      </c>
    </row>
    <row r="109" spans="1:77" x14ac:dyDescent="0.55000000000000004">
      <c r="A109" s="52">
        <v>96</v>
      </c>
      <c r="B109" s="40" t="s">
        <v>478</v>
      </c>
      <c r="C109" s="60" t="s">
        <v>479</v>
      </c>
      <c r="D109" s="77" t="s">
        <v>480</v>
      </c>
      <c r="E109" s="42" t="s">
        <v>481</v>
      </c>
      <c r="F109" s="54">
        <v>27131</v>
      </c>
      <c r="G109" s="55" t="s">
        <v>482</v>
      </c>
      <c r="H109" s="56" t="s">
        <v>52</v>
      </c>
      <c r="I109" s="56" t="s">
        <v>72</v>
      </c>
      <c r="J109" s="160">
        <v>10</v>
      </c>
      <c r="K109" s="156">
        <f>IF(J109&gt;=10,4,0)</f>
        <v>4</v>
      </c>
      <c r="L109" s="17" t="s">
        <v>61</v>
      </c>
      <c r="M109" s="69">
        <v>2</v>
      </c>
      <c r="N109" s="123">
        <v>12.76</v>
      </c>
      <c r="O109" s="22">
        <f t="shared" si="40"/>
        <v>5</v>
      </c>
      <c r="P109" s="17" t="s">
        <v>60</v>
      </c>
      <c r="Q109" s="142">
        <v>2</v>
      </c>
      <c r="R109" s="160">
        <v>11.16</v>
      </c>
      <c r="S109" s="22">
        <f t="shared" si="49"/>
        <v>3</v>
      </c>
      <c r="T109" s="17" t="s">
        <v>61</v>
      </c>
      <c r="U109" s="17">
        <v>2</v>
      </c>
      <c r="V109" s="189">
        <v>10.87</v>
      </c>
      <c r="W109" s="156">
        <f t="shared" si="41"/>
        <v>4</v>
      </c>
      <c r="X109" s="17" t="s">
        <v>60</v>
      </c>
      <c r="Y109" s="17">
        <v>2</v>
      </c>
      <c r="Z109" s="165">
        <v>13.73</v>
      </c>
      <c r="AA109" s="22">
        <f t="shared" si="42"/>
        <v>5</v>
      </c>
      <c r="AB109" s="20" t="s">
        <v>60</v>
      </c>
      <c r="AC109" s="15">
        <v>2</v>
      </c>
      <c r="AD109" s="50">
        <v>10</v>
      </c>
      <c r="AE109" s="22">
        <f t="shared" si="43"/>
        <v>6</v>
      </c>
      <c r="AF109" s="17" t="s">
        <v>60</v>
      </c>
      <c r="AG109" s="17">
        <v>2</v>
      </c>
      <c r="AH109" s="48">
        <v>11.61</v>
      </c>
      <c r="AI109" s="22">
        <f t="shared" si="44"/>
        <v>3</v>
      </c>
      <c r="AJ109" s="17" t="s">
        <v>60</v>
      </c>
      <c r="AK109" s="24">
        <v>2</v>
      </c>
      <c r="AL109" s="123">
        <f t="shared" si="50"/>
        <v>11.474666666666666</v>
      </c>
      <c r="AM109" s="26">
        <f t="shared" si="51"/>
        <v>30</v>
      </c>
      <c r="AN109" s="27" t="str">
        <f t="shared" si="52"/>
        <v>Admis</v>
      </c>
      <c r="AO109" s="17" t="s">
        <v>2</v>
      </c>
      <c r="AP109" s="17">
        <v>2</v>
      </c>
      <c r="AQ109" s="61">
        <v>10.96</v>
      </c>
      <c r="AR109" s="29">
        <f t="shared" ref="AR109:AR118" si="70">IF(AQ109&gt;=10,6,0)</f>
        <v>6</v>
      </c>
      <c r="AS109" s="30" t="s">
        <v>60</v>
      </c>
      <c r="AT109" s="31">
        <v>2</v>
      </c>
      <c r="AU109" s="46">
        <v>13.33</v>
      </c>
      <c r="AV109" s="32">
        <f t="shared" ref="AV109:AV110" si="71">IF(AU109&gt;=10,6,0)</f>
        <v>6</v>
      </c>
      <c r="AW109" s="30" t="s">
        <v>60</v>
      </c>
      <c r="AX109" s="33">
        <v>2</v>
      </c>
      <c r="AY109" s="46">
        <v>15.33</v>
      </c>
      <c r="AZ109" s="22">
        <f t="shared" ref="AZ109:AZ118" si="72">IF(AY109&gt;=10,4,0)</f>
        <v>4</v>
      </c>
      <c r="BA109" s="17" t="s">
        <v>2</v>
      </c>
      <c r="BB109" s="24">
        <v>2</v>
      </c>
      <c r="BC109" s="48">
        <v>14.63</v>
      </c>
      <c r="BD109" s="22">
        <f t="shared" si="45"/>
        <v>6</v>
      </c>
      <c r="BE109" s="17" t="s">
        <v>60</v>
      </c>
      <c r="BF109" s="24">
        <v>2</v>
      </c>
      <c r="BG109" s="64">
        <v>10</v>
      </c>
      <c r="BH109" s="35">
        <f t="shared" si="46"/>
        <v>4</v>
      </c>
      <c r="BI109" s="36" t="s">
        <v>60</v>
      </c>
      <c r="BJ109" s="37">
        <v>2</v>
      </c>
      <c r="BK109" s="50">
        <v>10</v>
      </c>
      <c r="BL109" s="22">
        <f t="shared" si="47"/>
        <v>2</v>
      </c>
      <c r="BM109" s="17" t="s">
        <v>2</v>
      </c>
      <c r="BN109" s="24">
        <v>2</v>
      </c>
      <c r="BO109" s="48">
        <v>14.25</v>
      </c>
      <c r="BP109" s="22">
        <f t="shared" si="48"/>
        <v>2</v>
      </c>
      <c r="BQ109" s="17" t="s">
        <v>61</v>
      </c>
      <c r="BR109" s="24">
        <v>1</v>
      </c>
      <c r="BS109" s="123">
        <f t="shared" si="62"/>
        <v>12.778</v>
      </c>
      <c r="BT109" s="24">
        <f t="shared" si="59"/>
        <v>30</v>
      </c>
      <c r="BU109" s="27" t="str">
        <f t="shared" si="54"/>
        <v>Admis</v>
      </c>
      <c r="BV109" s="17" t="s">
        <v>2</v>
      </c>
      <c r="BW109" s="38">
        <v>2</v>
      </c>
      <c r="BX109" s="38">
        <f t="shared" si="55"/>
        <v>60</v>
      </c>
      <c r="BY109" s="27" t="str">
        <f t="shared" si="56"/>
        <v>Admis</v>
      </c>
    </row>
    <row r="110" spans="1:77" x14ac:dyDescent="0.55000000000000004">
      <c r="A110" s="52">
        <v>97</v>
      </c>
      <c r="B110" s="42" t="s">
        <v>483</v>
      </c>
      <c r="C110" s="41" t="s">
        <v>484</v>
      </c>
      <c r="D110" s="42" t="s">
        <v>485</v>
      </c>
      <c r="E110" s="42" t="s">
        <v>486</v>
      </c>
      <c r="F110" s="16">
        <v>37622</v>
      </c>
      <c r="G110" s="13" t="s">
        <v>96</v>
      </c>
      <c r="H110" s="13" t="s">
        <v>59</v>
      </c>
      <c r="I110" s="13" t="s">
        <v>72</v>
      </c>
      <c r="J110" s="162">
        <v>16</v>
      </c>
      <c r="K110" s="156">
        <f>IF(J110&gt;=10,4,0)</f>
        <v>4</v>
      </c>
      <c r="L110" s="17" t="s">
        <v>2</v>
      </c>
      <c r="M110" s="69">
        <v>1</v>
      </c>
      <c r="N110" s="123">
        <v>10</v>
      </c>
      <c r="O110" s="22">
        <f t="shared" si="40"/>
        <v>5</v>
      </c>
      <c r="P110" s="17" t="s">
        <v>61</v>
      </c>
      <c r="Q110" s="142">
        <v>2</v>
      </c>
      <c r="R110" s="160">
        <v>11.74</v>
      </c>
      <c r="S110" s="22">
        <f t="shared" si="49"/>
        <v>3</v>
      </c>
      <c r="T110" s="17" t="s">
        <v>61</v>
      </c>
      <c r="U110" s="17">
        <v>1</v>
      </c>
      <c r="V110" s="28">
        <v>11.656000000000001</v>
      </c>
      <c r="W110" s="156">
        <f t="shared" si="41"/>
        <v>4</v>
      </c>
      <c r="X110" s="17" t="s">
        <v>2</v>
      </c>
      <c r="Y110" s="17">
        <v>2</v>
      </c>
      <c r="Z110" s="165">
        <v>13.93</v>
      </c>
      <c r="AA110" s="22">
        <f t="shared" si="42"/>
        <v>5</v>
      </c>
      <c r="AB110" s="20" t="s">
        <v>61</v>
      </c>
      <c r="AC110" s="15">
        <v>2</v>
      </c>
      <c r="AD110" s="21">
        <v>10</v>
      </c>
      <c r="AE110" s="22">
        <f t="shared" si="43"/>
        <v>6</v>
      </c>
      <c r="AF110" s="17" t="s">
        <v>2</v>
      </c>
      <c r="AG110" s="17">
        <v>2</v>
      </c>
      <c r="AH110" s="48">
        <v>14.81</v>
      </c>
      <c r="AI110" s="22">
        <f t="shared" si="44"/>
        <v>3</v>
      </c>
      <c r="AJ110" s="17" t="s">
        <v>61</v>
      </c>
      <c r="AK110" s="24">
        <v>2</v>
      </c>
      <c r="AL110" s="25">
        <f t="shared" si="50"/>
        <v>12.330800000000002</v>
      </c>
      <c r="AM110" s="26">
        <f t="shared" si="51"/>
        <v>30</v>
      </c>
      <c r="AN110" s="27" t="str">
        <f t="shared" si="52"/>
        <v>Admis</v>
      </c>
      <c r="AO110" s="17" t="s">
        <v>2</v>
      </c>
      <c r="AP110" s="17">
        <v>2</v>
      </c>
      <c r="AQ110" s="61">
        <v>10</v>
      </c>
      <c r="AR110" s="29">
        <f t="shared" si="70"/>
        <v>6</v>
      </c>
      <c r="AS110" s="30" t="s">
        <v>61</v>
      </c>
      <c r="AT110" s="31">
        <v>2</v>
      </c>
      <c r="AU110" s="46">
        <v>12.41</v>
      </c>
      <c r="AV110" s="32">
        <f t="shared" si="71"/>
        <v>6</v>
      </c>
      <c r="AW110" s="30" t="s">
        <v>61</v>
      </c>
      <c r="AX110" s="33">
        <v>2</v>
      </c>
      <c r="AY110" s="28">
        <v>10</v>
      </c>
      <c r="AZ110" s="22">
        <f t="shared" si="72"/>
        <v>4</v>
      </c>
      <c r="BA110" s="17" t="s">
        <v>2</v>
      </c>
      <c r="BB110" s="24">
        <v>2</v>
      </c>
      <c r="BC110" s="48">
        <v>10</v>
      </c>
      <c r="BD110" s="22">
        <f t="shared" si="45"/>
        <v>6</v>
      </c>
      <c r="BE110" s="17" t="s">
        <v>61</v>
      </c>
      <c r="BF110" s="24">
        <v>2</v>
      </c>
      <c r="BG110" s="34">
        <v>7.6</v>
      </c>
      <c r="BH110" s="35">
        <f t="shared" si="46"/>
        <v>0</v>
      </c>
      <c r="BI110" s="36" t="s">
        <v>2</v>
      </c>
      <c r="BJ110" s="37">
        <v>2</v>
      </c>
      <c r="BK110" s="50">
        <v>10.74</v>
      </c>
      <c r="BL110" s="22">
        <f t="shared" si="47"/>
        <v>2</v>
      </c>
      <c r="BM110" s="17" t="s">
        <v>61</v>
      </c>
      <c r="BN110" s="24">
        <v>1</v>
      </c>
      <c r="BO110" s="48">
        <v>14.25</v>
      </c>
      <c r="BP110" s="22">
        <f t="shared" si="48"/>
        <v>2</v>
      </c>
      <c r="BQ110" s="17" t="s">
        <v>61</v>
      </c>
      <c r="BR110" s="24">
        <v>1</v>
      </c>
      <c r="BS110" s="25">
        <f t="shared" si="62"/>
        <v>10.494666666666667</v>
      </c>
      <c r="BT110" s="24">
        <f t="shared" si="59"/>
        <v>26</v>
      </c>
      <c r="BU110" s="27" t="str">
        <f t="shared" si="54"/>
        <v>Ajourné</v>
      </c>
      <c r="BV110" s="17" t="s">
        <v>2</v>
      </c>
      <c r="BW110" s="38">
        <v>2</v>
      </c>
      <c r="BX110" s="38">
        <f t="shared" si="55"/>
        <v>56</v>
      </c>
      <c r="BY110" s="27" t="str">
        <f t="shared" si="56"/>
        <v>Autorisé</v>
      </c>
    </row>
    <row r="111" spans="1:77" x14ac:dyDescent="0.55000000000000004">
      <c r="A111" s="20">
        <v>98</v>
      </c>
      <c r="B111" s="13" t="s">
        <v>487</v>
      </c>
      <c r="C111" s="14" t="s">
        <v>488</v>
      </c>
      <c r="D111" s="13" t="s">
        <v>489</v>
      </c>
      <c r="E111" s="13" t="s">
        <v>490</v>
      </c>
      <c r="F111" s="16">
        <v>36878</v>
      </c>
      <c r="G111" s="13" t="s">
        <v>491</v>
      </c>
      <c r="H111" s="13" t="s">
        <v>59</v>
      </c>
      <c r="I111" s="13" t="s">
        <v>72</v>
      </c>
      <c r="J111" s="159">
        <v>18</v>
      </c>
      <c r="K111" s="156">
        <v>4</v>
      </c>
      <c r="L111" s="17" t="s">
        <v>2</v>
      </c>
      <c r="M111" s="69">
        <v>2</v>
      </c>
      <c r="N111" s="57">
        <v>12.030000000000001</v>
      </c>
      <c r="O111" s="22">
        <f t="shared" si="40"/>
        <v>5</v>
      </c>
      <c r="P111" s="17" t="s">
        <v>2</v>
      </c>
      <c r="Q111" s="17">
        <v>2</v>
      </c>
      <c r="R111" s="45">
        <v>14.21</v>
      </c>
      <c r="S111" s="22">
        <f t="shared" si="49"/>
        <v>3</v>
      </c>
      <c r="T111" s="17" t="s">
        <v>2</v>
      </c>
      <c r="U111" s="17">
        <v>2</v>
      </c>
      <c r="V111" s="45">
        <v>11.591999999999999</v>
      </c>
      <c r="W111" s="239">
        <f t="shared" si="41"/>
        <v>4</v>
      </c>
      <c r="X111" s="17" t="s">
        <v>2</v>
      </c>
      <c r="Y111" s="17">
        <v>2</v>
      </c>
      <c r="Z111" s="14">
        <v>11.39</v>
      </c>
      <c r="AA111" s="22">
        <f t="shared" si="42"/>
        <v>5</v>
      </c>
      <c r="AB111" s="20" t="s">
        <v>2</v>
      </c>
      <c r="AC111" s="20">
        <v>2</v>
      </c>
      <c r="AD111" s="21">
        <v>10</v>
      </c>
      <c r="AE111" s="22">
        <f t="shared" si="43"/>
        <v>6</v>
      </c>
      <c r="AF111" s="17" t="s">
        <v>2</v>
      </c>
      <c r="AG111" s="17">
        <v>2</v>
      </c>
      <c r="AH111" s="23">
        <v>10.004666666666667</v>
      </c>
      <c r="AI111" s="22">
        <f t="shared" si="44"/>
        <v>3</v>
      </c>
      <c r="AJ111" s="17" t="s">
        <v>2</v>
      </c>
      <c r="AK111" s="24">
        <v>2</v>
      </c>
      <c r="AL111" s="21">
        <f t="shared" si="50"/>
        <v>12.2704</v>
      </c>
      <c r="AM111" s="24">
        <f t="shared" si="51"/>
        <v>30</v>
      </c>
      <c r="AN111" s="27" t="str">
        <f t="shared" si="52"/>
        <v>Admis</v>
      </c>
      <c r="AO111" s="17" t="s">
        <v>2</v>
      </c>
      <c r="AP111" s="17">
        <v>2</v>
      </c>
      <c r="AQ111" s="45">
        <v>10</v>
      </c>
      <c r="AR111" s="22">
        <f t="shared" si="70"/>
        <v>6</v>
      </c>
      <c r="AS111" s="17" t="s">
        <v>2</v>
      </c>
      <c r="AT111" s="24">
        <v>1</v>
      </c>
      <c r="AU111" s="45">
        <v>10.224</v>
      </c>
      <c r="AV111" s="232">
        <f>IF(AU111&gt;=10,6,0)</f>
        <v>6</v>
      </c>
      <c r="AW111" s="17" t="s">
        <v>2</v>
      </c>
      <c r="AX111" s="233">
        <v>1</v>
      </c>
      <c r="AY111" s="45">
        <v>13.16</v>
      </c>
      <c r="AZ111" s="22">
        <f t="shared" si="72"/>
        <v>4</v>
      </c>
      <c r="BA111" s="17" t="s">
        <v>2</v>
      </c>
      <c r="BB111" s="24">
        <v>2</v>
      </c>
      <c r="BC111" s="23">
        <v>7.996666666666667</v>
      </c>
      <c r="BD111" s="22">
        <f t="shared" si="45"/>
        <v>0</v>
      </c>
      <c r="BE111" s="17" t="s">
        <v>2</v>
      </c>
      <c r="BF111" s="24">
        <v>2</v>
      </c>
      <c r="BG111" s="34">
        <v>8.5500000000000007</v>
      </c>
      <c r="BH111" s="35">
        <f t="shared" si="46"/>
        <v>0</v>
      </c>
      <c r="BI111" s="36" t="s">
        <v>2</v>
      </c>
      <c r="BJ111" s="37">
        <v>2</v>
      </c>
      <c r="BK111" s="21">
        <v>6.81</v>
      </c>
      <c r="BL111" s="22">
        <f t="shared" si="47"/>
        <v>0</v>
      </c>
      <c r="BM111" s="17" t="s">
        <v>2</v>
      </c>
      <c r="BN111" s="24">
        <v>2</v>
      </c>
      <c r="BO111" s="23">
        <v>17</v>
      </c>
      <c r="BP111" s="22">
        <f t="shared" si="48"/>
        <v>2</v>
      </c>
      <c r="BQ111" s="17" t="s">
        <v>2</v>
      </c>
      <c r="BR111" s="24">
        <v>1</v>
      </c>
      <c r="BS111" s="21">
        <f t="shared" si="62"/>
        <v>10.126133333333334</v>
      </c>
      <c r="BT111" s="24">
        <f t="shared" si="59"/>
        <v>18</v>
      </c>
      <c r="BU111" s="27" t="str">
        <f t="shared" si="54"/>
        <v>Ajourné</v>
      </c>
      <c r="BV111" s="17" t="s">
        <v>2</v>
      </c>
      <c r="BW111" s="38">
        <v>2</v>
      </c>
      <c r="BX111" s="38">
        <f t="shared" si="55"/>
        <v>48</v>
      </c>
      <c r="BY111" s="27" t="str">
        <f t="shared" si="56"/>
        <v>Autorisé</v>
      </c>
    </row>
    <row r="112" spans="1:77" x14ac:dyDescent="0.55000000000000004">
      <c r="A112" s="12">
        <v>99</v>
      </c>
      <c r="B112" s="13" t="s">
        <v>492</v>
      </c>
      <c r="C112" s="14" t="s">
        <v>493</v>
      </c>
      <c r="D112" s="13" t="s">
        <v>489</v>
      </c>
      <c r="E112" s="13" t="s">
        <v>494</v>
      </c>
      <c r="F112" s="16">
        <v>36704</v>
      </c>
      <c r="G112" s="13" t="s">
        <v>495</v>
      </c>
      <c r="H112" s="13" t="s">
        <v>52</v>
      </c>
      <c r="I112" s="13" t="s">
        <v>72</v>
      </c>
      <c r="J112" s="159">
        <v>12.5</v>
      </c>
      <c r="K112" s="156">
        <v>4</v>
      </c>
      <c r="L112" s="17" t="s">
        <v>2</v>
      </c>
      <c r="M112" s="69">
        <v>2</v>
      </c>
      <c r="N112" s="57">
        <v>10</v>
      </c>
      <c r="O112" s="22">
        <f t="shared" si="40"/>
        <v>5</v>
      </c>
      <c r="P112" s="17" t="s">
        <v>2</v>
      </c>
      <c r="Q112" s="17">
        <v>2</v>
      </c>
      <c r="R112" s="45">
        <v>12.1</v>
      </c>
      <c r="S112" s="22">
        <f t="shared" si="49"/>
        <v>3</v>
      </c>
      <c r="T112" s="17" t="s">
        <v>2</v>
      </c>
      <c r="U112" s="17">
        <v>1</v>
      </c>
      <c r="V112" s="45">
        <v>13.102</v>
      </c>
      <c r="W112" s="239">
        <f t="shared" si="41"/>
        <v>4</v>
      </c>
      <c r="X112" s="17" t="s">
        <v>2</v>
      </c>
      <c r="Y112" s="17">
        <v>2</v>
      </c>
      <c r="Z112" s="14">
        <v>10</v>
      </c>
      <c r="AA112" s="22">
        <f t="shared" si="42"/>
        <v>5</v>
      </c>
      <c r="AB112" s="20" t="s">
        <v>2</v>
      </c>
      <c r="AC112" s="20">
        <v>1</v>
      </c>
      <c r="AD112" s="21">
        <v>10</v>
      </c>
      <c r="AE112" s="22">
        <f t="shared" si="43"/>
        <v>6</v>
      </c>
      <c r="AF112" s="17" t="s">
        <v>2</v>
      </c>
      <c r="AG112" s="17">
        <v>2</v>
      </c>
      <c r="AH112" s="23">
        <v>10.659333333333334</v>
      </c>
      <c r="AI112" s="22">
        <f t="shared" si="44"/>
        <v>3</v>
      </c>
      <c r="AJ112" s="17" t="s">
        <v>2</v>
      </c>
      <c r="AK112" s="24">
        <v>1</v>
      </c>
      <c r="AL112" s="21">
        <f t="shared" si="50"/>
        <v>11.022866666666667</v>
      </c>
      <c r="AM112" s="24">
        <f t="shared" si="51"/>
        <v>30</v>
      </c>
      <c r="AN112" s="27" t="str">
        <f t="shared" si="52"/>
        <v>Admis</v>
      </c>
      <c r="AO112" s="17" t="s">
        <v>2</v>
      </c>
      <c r="AP112" s="17">
        <v>2</v>
      </c>
      <c r="AQ112" s="45">
        <v>10</v>
      </c>
      <c r="AR112" s="22">
        <f t="shared" si="70"/>
        <v>6</v>
      </c>
      <c r="AS112" s="17" t="s">
        <v>2</v>
      </c>
      <c r="AT112" s="24">
        <v>1</v>
      </c>
      <c r="AU112" s="45">
        <v>10.573999999999998</v>
      </c>
      <c r="AV112" s="232">
        <f>IF(AU112&gt;=10,6,0)</f>
        <v>6</v>
      </c>
      <c r="AW112" s="17" t="s">
        <v>2</v>
      </c>
      <c r="AX112" s="233">
        <v>1</v>
      </c>
      <c r="AY112" s="45">
        <v>13.16</v>
      </c>
      <c r="AZ112" s="22">
        <f t="shared" si="72"/>
        <v>4</v>
      </c>
      <c r="BA112" s="17" t="s">
        <v>2</v>
      </c>
      <c r="BB112" s="24">
        <v>2</v>
      </c>
      <c r="BC112" s="23">
        <v>10</v>
      </c>
      <c r="BD112" s="22">
        <f t="shared" si="45"/>
        <v>6</v>
      </c>
      <c r="BE112" s="17" t="s">
        <v>2</v>
      </c>
      <c r="BF112" s="24">
        <v>2</v>
      </c>
      <c r="BG112" s="34">
        <v>8.2200000000000006</v>
      </c>
      <c r="BH112" s="35">
        <f t="shared" si="46"/>
        <v>0</v>
      </c>
      <c r="BI112" s="36" t="s">
        <v>2</v>
      </c>
      <c r="BJ112" s="37">
        <v>2</v>
      </c>
      <c r="BK112" s="21">
        <v>10</v>
      </c>
      <c r="BL112" s="22">
        <f t="shared" si="47"/>
        <v>2</v>
      </c>
      <c r="BM112" s="17" t="s">
        <v>2</v>
      </c>
      <c r="BN112" s="24">
        <v>2</v>
      </c>
      <c r="BO112" s="23">
        <v>14</v>
      </c>
      <c r="BP112" s="22">
        <f t="shared" si="48"/>
        <v>2</v>
      </c>
      <c r="BQ112" s="17" t="s">
        <v>2</v>
      </c>
      <c r="BR112" s="24">
        <v>1</v>
      </c>
      <c r="BS112" s="21">
        <f t="shared" si="62"/>
        <v>10.565466666666667</v>
      </c>
      <c r="BT112" s="24">
        <f t="shared" si="59"/>
        <v>26</v>
      </c>
      <c r="BU112" s="27" t="str">
        <f t="shared" si="54"/>
        <v>Ajourné</v>
      </c>
      <c r="BV112" s="17" t="s">
        <v>2</v>
      </c>
      <c r="BW112" s="38">
        <v>2</v>
      </c>
      <c r="BX112" s="38">
        <f t="shared" si="55"/>
        <v>56</v>
      </c>
      <c r="BY112" s="27" t="str">
        <f t="shared" si="56"/>
        <v>Autorisé</v>
      </c>
    </row>
    <row r="113" spans="1:77" x14ac:dyDescent="0.55000000000000004">
      <c r="A113" s="12">
        <v>100</v>
      </c>
      <c r="B113" s="13" t="s">
        <v>496</v>
      </c>
      <c r="C113" s="14" t="s">
        <v>155</v>
      </c>
      <c r="D113" s="13" t="s">
        <v>497</v>
      </c>
      <c r="E113" s="13" t="s">
        <v>498</v>
      </c>
      <c r="F113" s="16">
        <v>38358</v>
      </c>
      <c r="G113" s="13" t="s">
        <v>499</v>
      </c>
      <c r="H113" s="13" t="s">
        <v>59</v>
      </c>
      <c r="I113" s="13"/>
      <c r="J113" s="162">
        <v>10</v>
      </c>
      <c r="K113" s="156">
        <f>IF(J113&gt;=10,4,0)</f>
        <v>4</v>
      </c>
      <c r="L113" s="17" t="s">
        <v>2</v>
      </c>
      <c r="M113" s="69">
        <v>1</v>
      </c>
      <c r="N113" s="163">
        <v>12.48</v>
      </c>
      <c r="O113" s="22">
        <f t="shared" si="40"/>
        <v>5</v>
      </c>
      <c r="P113" s="17" t="s">
        <v>2</v>
      </c>
      <c r="Q113" s="142">
        <v>2</v>
      </c>
      <c r="R113" s="51">
        <v>14.47</v>
      </c>
      <c r="S113" s="22">
        <f t="shared" si="49"/>
        <v>3</v>
      </c>
      <c r="T113" s="17" t="s">
        <v>2</v>
      </c>
      <c r="U113" s="17">
        <v>2</v>
      </c>
      <c r="V113" s="28">
        <v>13.185333333333332</v>
      </c>
      <c r="W113" s="156">
        <f t="shared" si="41"/>
        <v>4</v>
      </c>
      <c r="X113" s="17" t="s">
        <v>2</v>
      </c>
      <c r="Y113" s="17">
        <v>2</v>
      </c>
      <c r="Z113" s="158">
        <v>10</v>
      </c>
      <c r="AA113" s="22">
        <f t="shared" si="42"/>
        <v>5</v>
      </c>
      <c r="AB113" s="20" t="s">
        <v>2</v>
      </c>
      <c r="AC113" s="19">
        <v>1</v>
      </c>
      <c r="AD113" s="21">
        <v>10</v>
      </c>
      <c r="AE113" s="22">
        <f t="shared" si="43"/>
        <v>6</v>
      </c>
      <c r="AF113" s="17" t="s">
        <v>2</v>
      </c>
      <c r="AG113" s="17">
        <v>1</v>
      </c>
      <c r="AH113" s="23">
        <v>10.08</v>
      </c>
      <c r="AI113" s="22">
        <f t="shared" si="44"/>
        <v>3</v>
      </c>
      <c r="AJ113" s="17" t="s">
        <v>2</v>
      </c>
      <c r="AK113" s="24">
        <v>1</v>
      </c>
      <c r="AL113" s="25">
        <f t="shared" si="50"/>
        <v>11.293044444444444</v>
      </c>
      <c r="AM113" s="26">
        <f t="shared" si="51"/>
        <v>30</v>
      </c>
      <c r="AN113" s="27" t="str">
        <f t="shared" si="52"/>
        <v>Admis</v>
      </c>
      <c r="AO113" s="17" t="s">
        <v>2</v>
      </c>
      <c r="AP113" s="17"/>
      <c r="AQ113" s="28">
        <v>13.543000000000001</v>
      </c>
      <c r="AR113" s="29">
        <f t="shared" si="70"/>
        <v>6</v>
      </c>
      <c r="AS113" s="30" t="s">
        <v>2</v>
      </c>
      <c r="AT113" s="31">
        <v>2</v>
      </c>
      <c r="AU113" s="28">
        <v>11.082000000000001</v>
      </c>
      <c r="AV113" s="32">
        <f>IF(AU113&gt;=10,6,0)</f>
        <v>6</v>
      </c>
      <c r="AW113" s="30" t="s">
        <v>2</v>
      </c>
      <c r="AX113" s="33">
        <v>1</v>
      </c>
      <c r="AY113" s="28">
        <v>13.83</v>
      </c>
      <c r="AZ113" s="22">
        <f t="shared" si="72"/>
        <v>4</v>
      </c>
      <c r="BA113" s="17" t="s">
        <v>2</v>
      </c>
      <c r="BB113" s="24">
        <v>2</v>
      </c>
      <c r="BC113" s="23">
        <v>10.232666666666667</v>
      </c>
      <c r="BD113" s="22">
        <f t="shared" si="45"/>
        <v>6</v>
      </c>
      <c r="BE113" s="17" t="s">
        <v>2</v>
      </c>
      <c r="BF113" s="24">
        <v>1</v>
      </c>
      <c r="BG113" s="21">
        <v>10</v>
      </c>
      <c r="BH113" s="22">
        <f t="shared" si="46"/>
        <v>4</v>
      </c>
      <c r="BI113" s="17" t="s">
        <v>2</v>
      </c>
      <c r="BJ113" s="24">
        <v>1</v>
      </c>
      <c r="BK113" s="21">
        <v>7.5</v>
      </c>
      <c r="BL113" s="22">
        <f t="shared" si="47"/>
        <v>0</v>
      </c>
      <c r="BM113" s="17" t="s">
        <v>2</v>
      </c>
      <c r="BN113" s="24">
        <v>2</v>
      </c>
      <c r="BO113" s="23">
        <v>14</v>
      </c>
      <c r="BP113" s="22">
        <f t="shared" si="48"/>
        <v>2</v>
      </c>
      <c r="BQ113" s="17" t="s">
        <v>2</v>
      </c>
      <c r="BR113" s="24">
        <v>1</v>
      </c>
      <c r="BS113" s="25">
        <f t="shared" si="62"/>
        <v>11.5822</v>
      </c>
      <c r="BT113" s="24">
        <f t="shared" si="59"/>
        <v>28</v>
      </c>
      <c r="BU113" s="27" t="str">
        <f t="shared" si="54"/>
        <v>Ajourné</v>
      </c>
      <c r="BV113" s="17" t="s">
        <v>2</v>
      </c>
      <c r="BW113" s="38">
        <v>2</v>
      </c>
      <c r="BX113" s="38">
        <f t="shared" si="55"/>
        <v>58</v>
      </c>
      <c r="BY113" s="27" t="str">
        <f t="shared" si="56"/>
        <v>Autorisé</v>
      </c>
    </row>
    <row r="114" spans="1:77" x14ac:dyDescent="0.55000000000000004">
      <c r="A114" s="39">
        <v>101</v>
      </c>
      <c r="B114" s="42" t="s">
        <v>500</v>
      </c>
      <c r="C114" s="41" t="s">
        <v>501</v>
      </c>
      <c r="D114" s="42" t="s">
        <v>502</v>
      </c>
      <c r="E114" s="42" t="s">
        <v>503</v>
      </c>
      <c r="F114" s="16">
        <v>37611</v>
      </c>
      <c r="G114" s="13" t="s">
        <v>504</v>
      </c>
      <c r="H114" s="13" t="s">
        <v>52</v>
      </c>
      <c r="I114" s="13" t="s">
        <v>72</v>
      </c>
      <c r="J114" s="160">
        <v>13.09</v>
      </c>
      <c r="K114" s="156">
        <f>IF(J114&gt;=10,4,0)</f>
        <v>4</v>
      </c>
      <c r="L114" s="17" t="s">
        <v>60</v>
      </c>
      <c r="M114" s="69">
        <v>2</v>
      </c>
      <c r="N114" s="123">
        <v>10.7</v>
      </c>
      <c r="O114" s="22">
        <f t="shared" si="40"/>
        <v>5</v>
      </c>
      <c r="P114" s="17" t="s">
        <v>60</v>
      </c>
      <c r="Q114" s="142">
        <v>2</v>
      </c>
      <c r="R114" s="160">
        <v>14.77</v>
      </c>
      <c r="S114" s="22">
        <f t="shared" si="49"/>
        <v>3</v>
      </c>
      <c r="T114" s="17" t="s">
        <v>60</v>
      </c>
      <c r="U114" s="17">
        <v>2</v>
      </c>
      <c r="V114" s="46">
        <v>11.89</v>
      </c>
      <c r="W114" s="156">
        <f t="shared" si="41"/>
        <v>4</v>
      </c>
      <c r="X114" s="17" t="s">
        <v>60</v>
      </c>
      <c r="Y114" s="17">
        <v>2</v>
      </c>
      <c r="Z114" s="165">
        <v>11.34</v>
      </c>
      <c r="AA114" s="22">
        <f t="shared" si="42"/>
        <v>5</v>
      </c>
      <c r="AB114" s="20" t="s">
        <v>60</v>
      </c>
      <c r="AC114" s="15">
        <v>2</v>
      </c>
      <c r="AD114" s="50">
        <v>10</v>
      </c>
      <c r="AE114" s="22">
        <f t="shared" si="43"/>
        <v>6</v>
      </c>
      <c r="AF114" s="17" t="s">
        <v>2</v>
      </c>
      <c r="AG114" s="17">
        <v>1</v>
      </c>
      <c r="AH114" s="48">
        <v>12.13</v>
      </c>
      <c r="AI114" s="22">
        <f t="shared" si="44"/>
        <v>3</v>
      </c>
      <c r="AJ114" s="17" t="s">
        <v>60</v>
      </c>
      <c r="AK114" s="24">
        <v>2</v>
      </c>
      <c r="AL114" s="123">
        <f t="shared" si="50"/>
        <v>11.693999999999999</v>
      </c>
      <c r="AM114" s="26">
        <f t="shared" si="51"/>
        <v>30</v>
      </c>
      <c r="AN114" s="27" t="str">
        <f t="shared" si="52"/>
        <v>Admis</v>
      </c>
      <c r="AO114" s="17" t="s">
        <v>2</v>
      </c>
      <c r="AP114" s="17"/>
      <c r="AQ114" s="61">
        <v>11.13</v>
      </c>
      <c r="AR114" s="29">
        <f t="shared" si="70"/>
        <v>6</v>
      </c>
      <c r="AS114" s="30" t="s">
        <v>60</v>
      </c>
      <c r="AT114" s="31">
        <v>2</v>
      </c>
      <c r="AU114" s="46">
        <v>10</v>
      </c>
      <c r="AV114" s="32">
        <f>IF(AU114&gt;=10,6,0)</f>
        <v>6</v>
      </c>
      <c r="AW114" s="30" t="s">
        <v>60</v>
      </c>
      <c r="AX114" s="33">
        <v>2</v>
      </c>
      <c r="AY114" s="50">
        <v>12.02</v>
      </c>
      <c r="AZ114" s="22">
        <f t="shared" si="72"/>
        <v>4</v>
      </c>
      <c r="BA114" s="17" t="s">
        <v>60</v>
      </c>
      <c r="BB114" s="24">
        <v>2</v>
      </c>
      <c r="BC114" s="48">
        <v>11.47</v>
      </c>
      <c r="BD114" s="22">
        <f t="shared" si="45"/>
        <v>6</v>
      </c>
      <c r="BE114" s="17" t="s">
        <v>60</v>
      </c>
      <c r="BF114" s="24">
        <v>2</v>
      </c>
      <c r="BG114" s="50">
        <v>11.04</v>
      </c>
      <c r="BH114" s="22">
        <f t="shared" si="46"/>
        <v>4</v>
      </c>
      <c r="BI114" s="17" t="s">
        <v>2</v>
      </c>
      <c r="BJ114" s="24">
        <v>1</v>
      </c>
      <c r="BK114" s="50">
        <v>10.75</v>
      </c>
      <c r="BL114" s="22">
        <f t="shared" si="47"/>
        <v>2</v>
      </c>
      <c r="BM114" s="17" t="s">
        <v>60</v>
      </c>
      <c r="BN114" s="24">
        <v>2</v>
      </c>
      <c r="BO114" s="48">
        <v>14</v>
      </c>
      <c r="BP114" s="22">
        <f t="shared" si="48"/>
        <v>2</v>
      </c>
      <c r="BQ114" s="17" t="s">
        <v>61</v>
      </c>
      <c r="BR114" s="24">
        <v>1</v>
      </c>
      <c r="BS114" s="123">
        <f t="shared" si="62"/>
        <v>11.244666666666667</v>
      </c>
      <c r="BT114" s="24">
        <f t="shared" si="59"/>
        <v>30</v>
      </c>
      <c r="BU114" s="27" t="str">
        <f t="shared" si="54"/>
        <v>Admis</v>
      </c>
      <c r="BV114" s="17" t="s">
        <v>2</v>
      </c>
      <c r="BW114" s="38">
        <v>2</v>
      </c>
      <c r="BX114" s="38">
        <f t="shared" si="55"/>
        <v>60</v>
      </c>
      <c r="BY114" s="27" t="str">
        <f t="shared" si="56"/>
        <v>Admis</v>
      </c>
    </row>
    <row r="115" spans="1:77" x14ac:dyDescent="0.55000000000000004">
      <c r="A115" s="12">
        <v>102</v>
      </c>
      <c r="B115" s="13" t="s">
        <v>505</v>
      </c>
      <c r="C115" s="14" t="s">
        <v>506</v>
      </c>
      <c r="D115" s="13" t="s">
        <v>507</v>
      </c>
      <c r="E115" s="13" t="s">
        <v>508</v>
      </c>
      <c r="F115" s="16">
        <v>36513</v>
      </c>
      <c r="G115" s="13" t="s">
        <v>116</v>
      </c>
      <c r="H115" s="13" t="s">
        <v>59</v>
      </c>
      <c r="I115" s="13" t="s">
        <v>72</v>
      </c>
      <c r="J115" s="159">
        <v>13</v>
      </c>
      <c r="K115" s="156">
        <v>4</v>
      </c>
      <c r="L115" s="17" t="s">
        <v>2</v>
      </c>
      <c r="M115" s="69">
        <v>2</v>
      </c>
      <c r="N115" s="23"/>
      <c r="O115" s="22">
        <f t="shared" si="40"/>
        <v>0</v>
      </c>
      <c r="P115" s="17"/>
      <c r="Q115" s="17"/>
      <c r="R115" s="45">
        <v>13.15</v>
      </c>
      <c r="S115" s="22">
        <f t="shared" si="49"/>
        <v>3</v>
      </c>
      <c r="T115" s="17" t="s">
        <v>2</v>
      </c>
      <c r="U115" s="17">
        <v>1</v>
      </c>
      <c r="V115" s="23"/>
      <c r="W115" s="239">
        <f t="shared" si="41"/>
        <v>0</v>
      </c>
      <c r="X115" s="17"/>
      <c r="Y115" s="17"/>
      <c r="Z115" s="14">
        <v>11.696</v>
      </c>
      <c r="AA115" s="22">
        <f t="shared" si="42"/>
        <v>5</v>
      </c>
      <c r="AB115" s="20" t="s">
        <v>2</v>
      </c>
      <c r="AC115" s="20">
        <v>2</v>
      </c>
      <c r="AD115" s="21">
        <v>10</v>
      </c>
      <c r="AE115" s="22">
        <f t="shared" si="43"/>
        <v>6</v>
      </c>
      <c r="AF115" s="17" t="s">
        <v>2</v>
      </c>
      <c r="AG115" s="17">
        <v>2</v>
      </c>
      <c r="AH115" s="23">
        <v>10.822000000000001</v>
      </c>
      <c r="AI115" s="22">
        <f t="shared" si="44"/>
        <v>3</v>
      </c>
      <c r="AJ115" s="17" t="s">
        <v>2</v>
      </c>
      <c r="AK115" s="24">
        <v>2</v>
      </c>
      <c r="AL115" s="21">
        <f t="shared" si="50"/>
        <v>8.0798666666666676</v>
      </c>
      <c r="AM115" s="24">
        <f t="shared" si="51"/>
        <v>21</v>
      </c>
      <c r="AN115" s="27" t="str">
        <f t="shared" si="52"/>
        <v>Ajourné</v>
      </c>
      <c r="AO115" s="17" t="s">
        <v>2</v>
      </c>
      <c r="AP115" s="17">
        <v>2</v>
      </c>
      <c r="AQ115" s="45">
        <v>10</v>
      </c>
      <c r="AR115" s="22">
        <f t="shared" si="70"/>
        <v>6</v>
      </c>
      <c r="AS115" s="17" t="s">
        <v>2</v>
      </c>
      <c r="AT115" s="24">
        <v>2</v>
      </c>
      <c r="AU115" s="45">
        <v>12.6</v>
      </c>
      <c r="AV115" s="232">
        <f>IF(AU115&gt;=10,6,0)</f>
        <v>6</v>
      </c>
      <c r="AW115" s="17" t="s">
        <v>2</v>
      </c>
      <c r="AX115" s="233">
        <v>2</v>
      </c>
      <c r="AY115" s="45">
        <v>11.66</v>
      </c>
      <c r="AZ115" s="22">
        <f t="shared" si="72"/>
        <v>4</v>
      </c>
      <c r="BA115" s="17" t="s">
        <v>2</v>
      </c>
      <c r="BB115" s="24">
        <v>2</v>
      </c>
      <c r="BC115" s="23">
        <v>10</v>
      </c>
      <c r="BD115" s="22">
        <f t="shared" si="45"/>
        <v>6</v>
      </c>
      <c r="BE115" s="17" t="s">
        <v>2</v>
      </c>
      <c r="BF115" s="24">
        <v>2</v>
      </c>
      <c r="BG115" s="34">
        <v>10.01</v>
      </c>
      <c r="BH115" s="35">
        <f t="shared" si="46"/>
        <v>4</v>
      </c>
      <c r="BI115" s="36" t="s">
        <v>2</v>
      </c>
      <c r="BJ115" s="37">
        <v>2</v>
      </c>
      <c r="BK115" s="21">
        <v>7.38</v>
      </c>
      <c r="BL115" s="22">
        <f t="shared" si="47"/>
        <v>0</v>
      </c>
      <c r="BM115" s="17" t="s">
        <v>2</v>
      </c>
      <c r="BN115" s="24">
        <v>2</v>
      </c>
      <c r="BO115" s="23">
        <v>14</v>
      </c>
      <c r="BP115" s="22">
        <f t="shared" si="48"/>
        <v>2</v>
      </c>
      <c r="BQ115" s="17" t="s">
        <v>2</v>
      </c>
      <c r="BR115" s="24">
        <v>1</v>
      </c>
      <c r="BS115" s="21">
        <f t="shared" si="62"/>
        <v>10.834666666666667</v>
      </c>
      <c r="BT115" s="24">
        <f t="shared" si="59"/>
        <v>28</v>
      </c>
      <c r="BU115" s="27" t="str">
        <f t="shared" si="54"/>
        <v>Ajourné</v>
      </c>
      <c r="BV115" s="17" t="s">
        <v>2</v>
      </c>
      <c r="BW115" s="38">
        <v>2</v>
      </c>
      <c r="BX115" s="38">
        <f t="shared" si="55"/>
        <v>49</v>
      </c>
      <c r="BY115" s="27" t="str">
        <f t="shared" si="56"/>
        <v>Autorisé</v>
      </c>
    </row>
    <row r="116" spans="1:77" x14ac:dyDescent="0.55000000000000004">
      <c r="A116" s="52">
        <v>103</v>
      </c>
      <c r="B116" s="42" t="s">
        <v>509</v>
      </c>
      <c r="C116" s="60" t="s">
        <v>510</v>
      </c>
      <c r="D116" s="42" t="s">
        <v>507</v>
      </c>
      <c r="E116" s="42" t="s">
        <v>511</v>
      </c>
      <c r="F116" s="16">
        <v>36530</v>
      </c>
      <c r="G116" s="13" t="s">
        <v>512</v>
      </c>
      <c r="H116" s="13" t="s">
        <v>52</v>
      </c>
      <c r="I116" s="13"/>
      <c r="J116" s="160">
        <v>12.17</v>
      </c>
      <c r="K116" s="156">
        <f>IF(J116&gt;=10,4,0)</f>
        <v>4</v>
      </c>
      <c r="L116" s="17" t="s">
        <v>61</v>
      </c>
      <c r="M116" s="69">
        <v>2</v>
      </c>
      <c r="N116" s="160">
        <v>10</v>
      </c>
      <c r="O116" s="22">
        <f t="shared" si="40"/>
        <v>5</v>
      </c>
      <c r="P116" s="17" t="s">
        <v>61</v>
      </c>
      <c r="Q116" s="142">
        <v>1</v>
      </c>
      <c r="R116" s="160">
        <v>10.47</v>
      </c>
      <c r="S116" s="22">
        <f t="shared" si="49"/>
        <v>3</v>
      </c>
      <c r="T116" s="17" t="s">
        <v>61</v>
      </c>
      <c r="U116" s="17">
        <v>1</v>
      </c>
      <c r="V116" s="188">
        <v>13.24</v>
      </c>
      <c r="W116" s="156">
        <f t="shared" si="41"/>
        <v>4</v>
      </c>
      <c r="X116" s="17" t="s">
        <v>61</v>
      </c>
      <c r="Y116" s="17">
        <v>2</v>
      </c>
      <c r="Z116" s="165">
        <v>10.09</v>
      </c>
      <c r="AA116" s="22">
        <f t="shared" si="42"/>
        <v>5</v>
      </c>
      <c r="AB116" s="20" t="s">
        <v>61</v>
      </c>
      <c r="AC116" s="15">
        <v>1</v>
      </c>
      <c r="AD116" s="47">
        <v>10</v>
      </c>
      <c r="AE116" s="22">
        <f t="shared" si="43"/>
        <v>6</v>
      </c>
      <c r="AF116" s="17" t="s">
        <v>61</v>
      </c>
      <c r="AG116" s="17">
        <v>2</v>
      </c>
      <c r="AH116" s="48">
        <v>11.4</v>
      </c>
      <c r="AI116" s="22">
        <f t="shared" si="44"/>
        <v>3</v>
      </c>
      <c r="AJ116" s="17" t="s">
        <v>61</v>
      </c>
      <c r="AK116" s="17">
        <v>2</v>
      </c>
      <c r="AL116" s="123">
        <f t="shared" si="50"/>
        <v>10.923333333333334</v>
      </c>
      <c r="AM116" s="26">
        <f t="shared" si="51"/>
        <v>30</v>
      </c>
      <c r="AN116" s="27" t="str">
        <f t="shared" si="52"/>
        <v>Admis</v>
      </c>
      <c r="AO116" s="17" t="s">
        <v>2</v>
      </c>
      <c r="AP116" s="17"/>
      <c r="AQ116" s="46">
        <v>10.498000000000001</v>
      </c>
      <c r="AR116" s="29">
        <f t="shared" si="70"/>
        <v>6</v>
      </c>
      <c r="AS116" s="30" t="s">
        <v>2</v>
      </c>
      <c r="AT116" s="31">
        <v>1</v>
      </c>
      <c r="AU116" s="46">
        <v>10</v>
      </c>
      <c r="AV116" s="32">
        <f t="shared" ref="AV116:AV127" si="73">IF(AU116&gt;=10,6,0)</f>
        <v>6</v>
      </c>
      <c r="AW116" s="30" t="s">
        <v>61</v>
      </c>
      <c r="AX116" s="33">
        <v>1</v>
      </c>
      <c r="AY116" s="47">
        <v>12.16</v>
      </c>
      <c r="AZ116" s="22">
        <f t="shared" si="72"/>
        <v>4</v>
      </c>
      <c r="BA116" s="17" t="s">
        <v>61</v>
      </c>
      <c r="BB116" s="17">
        <v>1</v>
      </c>
      <c r="BC116" s="48">
        <v>11.43</v>
      </c>
      <c r="BD116" s="22">
        <f t="shared" si="45"/>
        <v>6</v>
      </c>
      <c r="BE116" s="17" t="s">
        <v>61</v>
      </c>
      <c r="BF116" s="27">
        <v>1</v>
      </c>
      <c r="BG116" s="49">
        <v>10</v>
      </c>
      <c r="BH116" s="35">
        <f>IF(BG116&gt;=10,4,0)</f>
        <v>4</v>
      </c>
      <c r="BI116" s="36" t="s">
        <v>61</v>
      </c>
      <c r="BJ116" s="37">
        <v>2</v>
      </c>
      <c r="BK116" s="50">
        <v>10</v>
      </c>
      <c r="BL116" s="22">
        <f t="shared" si="47"/>
        <v>2</v>
      </c>
      <c r="BM116" s="17" t="s">
        <v>2</v>
      </c>
      <c r="BN116" s="24">
        <v>1</v>
      </c>
      <c r="BO116" s="48">
        <v>14.25</v>
      </c>
      <c r="BP116" s="22">
        <f t="shared" si="48"/>
        <v>2</v>
      </c>
      <c r="BQ116" s="17" t="s">
        <v>61</v>
      </c>
      <c r="BR116" s="17">
        <v>1</v>
      </c>
      <c r="BS116" s="123">
        <f>(AQ116*6+AU116*6+AY116*4+BC116*6+BG116*4+BK116*2+BO116*2)/30</f>
        <v>10.956933333333332</v>
      </c>
      <c r="BT116" s="24">
        <f t="shared" si="59"/>
        <v>30</v>
      </c>
      <c r="BU116" s="27" t="str">
        <f t="shared" si="54"/>
        <v>Admis</v>
      </c>
      <c r="BV116" s="17" t="s">
        <v>2</v>
      </c>
      <c r="BW116" s="17">
        <v>2</v>
      </c>
      <c r="BX116" s="38">
        <f t="shared" si="55"/>
        <v>60</v>
      </c>
      <c r="BY116" s="27" t="str">
        <f t="shared" si="56"/>
        <v>Admis</v>
      </c>
    </row>
    <row r="117" spans="1:77" x14ac:dyDescent="0.55000000000000004">
      <c r="A117" s="39">
        <v>104</v>
      </c>
      <c r="B117" s="42" t="s">
        <v>513</v>
      </c>
      <c r="C117" s="41" t="s">
        <v>514</v>
      </c>
      <c r="D117" s="42" t="s">
        <v>515</v>
      </c>
      <c r="E117" s="42" t="s">
        <v>516</v>
      </c>
      <c r="F117" s="16">
        <v>35905</v>
      </c>
      <c r="G117" s="13" t="s">
        <v>517</v>
      </c>
      <c r="H117" s="13" t="s">
        <v>52</v>
      </c>
      <c r="I117" s="13" t="s">
        <v>72</v>
      </c>
      <c r="J117" s="160">
        <v>11.07</v>
      </c>
      <c r="K117" s="156">
        <f>IF(J117&gt;=10,4,0)</f>
        <v>4</v>
      </c>
      <c r="L117" s="17" t="s">
        <v>60</v>
      </c>
      <c r="M117" s="69">
        <v>2</v>
      </c>
      <c r="N117" s="160">
        <v>10</v>
      </c>
      <c r="O117" s="22">
        <f t="shared" si="40"/>
        <v>5</v>
      </c>
      <c r="P117" s="69" t="s">
        <v>60</v>
      </c>
      <c r="Q117" s="142">
        <v>2</v>
      </c>
      <c r="R117" s="160">
        <v>12.95</v>
      </c>
      <c r="S117" s="22">
        <f t="shared" si="49"/>
        <v>3</v>
      </c>
      <c r="T117" s="17" t="s">
        <v>60</v>
      </c>
      <c r="U117" s="17">
        <v>2</v>
      </c>
      <c r="V117" s="188">
        <v>0</v>
      </c>
      <c r="W117" s="156">
        <f t="shared" si="41"/>
        <v>0</v>
      </c>
      <c r="X117" s="17" t="s">
        <v>2</v>
      </c>
      <c r="Y117" s="17">
        <v>2</v>
      </c>
      <c r="Z117" s="165">
        <v>10</v>
      </c>
      <c r="AA117" s="22">
        <f t="shared" si="42"/>
        <v>5</v>
      </c>
      <c r="AB117" s="20" t="s">
        <v>60</v>
      </c>
      <c r="AC117" s="15">
        <v>2</v>
      </c>
      <c r="AD117" s="47">
        <v>6.55</v>
      </c>
      <c r="AE117" s="22">
        <f t="shared" si="43"/>
        <v>0</v>
      </c>
      <c r="AF117" s="17" t="s">
        <v>2</v>
      </c>
      <c r="AG117" s="17">
        <v>2</v>
      </c>
      <c r="AH117" s="48">
        <v>10.08</v>
      </c>
      <c r="AI117" s="22">
        <f t="shared" si="44"/>
        <v>3</v>
      </c>
      <c r="AJ117" s="17" t="s">
        <v>60</v>
      </c>
      <c r="AK117" s="17">
        <v>2</v>
      </c>
      <c r="AL117" s="123">
        <f t="shared" si="50"/>
        <v>8.4223333333333343</v>
      </c>
      <c r="AM117" s="26">
        <f t="shared" si="51"/>
        <v>20</v>
      </c>
      <c r="AN117" s="27" t="str">
        <f t="shared" si="52"/>
        <v>Ajourné</v>
      </c>
      <c r="AO117" s="17" t="s">
        <v>2</v>
      </c>
      <c r="AP117" s="17"/>
      <c r="AQ117" s="46">
        <v>10.25</v>
      </c>
      <c r="AR117" s="29">
        <f t="shared" si="70"/>
        <v>6</v>
      </c>
      <c r="AS117" s="30" t="s">
        <v>61</v>
      </c>
      <c r="AT117" s="31">
        <v>2</v>
      </c>
      <c r="AU117" s="46">
        <v>11.33</v>
      </c>
      <c r="AV117" s="32">
        <f t="shared" si="73"/>
        <v>6</v>
      </c>
      <c r="AW117" s="30" t="s">
        <v>61</v>
      </c>
      <c r="AX117" s="33">
        <v>2</v>
      </c>
      <c r="AY117" s="46">
        <v>11.66</v>
      </c>
      <c r="AZ117" s="22">
        <f t="shared" si="72"/>
        <v>4</v>
      </c>
      <c r="BA117" s="17" t="s">
        <v>2</v>
      </c>
      <c r="BB117" s="17">
        <v>2</v>
      </c>
      <c r="BC117" s="48">
        <v>10.039999999999999</v>
      </c>
      <c r="BD117" s="22">
        <f t="shared" si="45"/>
        <v>6</v>
      </c>
      <c r="BE117" s="17" t="s">
        <v>60</v>
      </c>
      <c r="BF117" s="27">
        <v>2</v>
      </c>
      <c r="BG117" s="49">
        <v>10</v>
      </c>
      <c r="BH117" s="35">
        <f>IF(BG117&gt;=10,4,0)</f>
        <v>4</v>
      </c>
      <c r="BI117" s="36" t="s">
        <v>60</v>
      </c>
      <c r="BJ117" s="37">
        <v>2</v>
      </c>
      <c r="BK117" s="50">
        <v>12.08</v>
      </c>
      <c r="BL117" s="22">
        <f t="shared" si="47"/>
        <v>2</v>
      </c>
      <c r="BM117" s="17" t="s">
        <v>60</v>
      </c>
      <c r="BN117" s="24">
        <v>2</v>
      </c>
      <c r="BO117" s="48">
        <v>12</v>
      </c>
      <c r="BP117" s="22">
        <f t="shared" si="48"/>
        <v>2</v>
      </c>
      <c r="BQ117" s="17" t="s">
        <v>60</v>
      </c>
      <c r="BR117" s="17">
        <v>2</v>
      </c>
      <c r="BS117" s="123">
        <f>(AQ117*6+AU117*6+AY117*4+BC117*6+BG117*4+BK117*2+BO117*2)/30</f>
        <v>10.817333333333334</v>
      </c>
      <c r="BT117" s="24">
        <f t="shared" si="59"/>
        <v>30</v>
      </c>
      <c r="BU117" s="27" t="str">
        <f t="shared" si="54"/>
        <v>Admis</v>
      </c>
      <c r="BV117" s="17" t="s">
        <v>2</v>
      </c>
      <c r="BW117" s="17"/>
      <c r="BX117" s="38">
        <f t="shared" si="55"/>
        <v>50</v>
      </c>
      <c r="BY117" s="27" t="str">
        <f t="shared" si="56"/>
        <v>Autorisé</v>
      </c>
    </row>
    <row r="118" spans="1:77" x14ac:dyDescent="0.55000000000000004">
      <c r="A118" s="12">
        <v>105</v>
      </c>
      <c r="B118" s="62" t="s">
        <v>518</v>
      </c>
      <c r="C118" s="76" t="s">
        <v>519</v>
      </c>
      <c r="D118" s="62" t="s">
        <v>520</v>
      </c>
      <c r="E118" s="62" t="s">
        <v>521</v>
      </c>
      <c r="F118" s="78">
        <v>36893</v>
      </c>
      <c r="G118" s="62" t="s">
        <v>522</v>
      </c>
      <c r="H118" s="62" t="s">
        <v>52</v>
      </c>
      <c r="I118" s="62" t="s">
        <v>72</v>
      </c>
      <c r="J118" s="203">
        <v>17</v>
      </c>
      <c r="K118" s="156">
        <v>4</v>
      </c>
      <c r="L118" s="17" t="s">
        <v>2</v>
      </c>
      <c r="M118" s="69">
        <v>2</v>
      </c>
      <c r="N118" s="45">
        <v>10</v>
      </c>
      <c r="O118" s="22">
        <f t="shared" si="40"/>
        <v>5</v>
      </c>
      <c r="P118" s="17" t="s">
        <v>2</v>
      </c>
      <c r="Q118" s="17">
        <v>1</v>
      </c>
      <c r="R118" s="45"/>
      <c r="S118" s="22">
        <f t="shared" si="49"/>
        <v>0</v>
      </c>
      <c r="T118" s="17"/>
      <c r="U118" s="17"/>
      <c r="V118" s="45">
        <v>10.524000000000001</v>
      </c>
      <c r="W118" s="239">
        <f t="shared" si="41"/>
        <v>4</v>
      </c>
      <c r="X118" s="17" t="s">
        <v>2</v>
      </c>
      <c r="Y118" s="17">
        <v>1</v>
      </c>
      <c r="Z118" s="27">
        <v>10.79</v>
      </c>
      <c r="AA118" s="22">
        <f t="shared" si="42"/>
        <v>5</v>
      </c>
      <c r="AB118" s="20" t="s">
        <v>2</v>
      </c>
      <c r="AC118" s="18">
        <v>1</v>
      </c>
      <c r="AD118" s="21">
        <v>12.27</v>
      </c>
      <c r="AE118" s="22">
        <f t="shared" si="43"/>
        <v>6</v>
      </c>
      <c r="AF118" s="17" t="s">
        <v>2</v>
      </c>
      <c r="AG118" s="17">
        <v>1</v>
      </c>
      <c r="AH118" s="23">
        <v>11.518666666666666</v>
      </c>
      <c r="AI118" s="22">
        <f t="shared" si="44"/>
        <v>3</v>
      </c>
      <c r="AJ118" s="17" t="s">
        <v>2</v>
      </c>
      <c r="AK118" s="24">
        <v>1</v>
      </c>
      <c r="AL118" s="21">
        <f t="shared" si="50"/>
        <v>10.740733333333333</v>
      </c>
      <c r="AM118" s="24">
        <f t="shared" si="51"/>
        <v>27</v>
      </c>
      <c r="AN118" s="27" t="str">
        <f t="shared" si="52"/>
        <v>Ajourné</v>
      </c>
      <c r="AO118" s="17" t="s">
        <v>2</v>
      </c>
      <c r="AP118" s="17"/>
      <c r="AQ118" s="45">
        <v>10.487</v>
      </c>
      <c r="AR118" s="22">
        <f t="shared" si="70"/>
        <v>6</v>
      </c>
      <c r="AS118" s="17" t="s">
        <v>2</v>
      </c>
      <c r="AT118" s="24">
        <v>1</v>
      </c>
      <c r="AU118" s="45">
        <v>12.448</v>
      </c>
      <c r="AV118" s="232">
        <f t="shared" si="73"/>
        <v>6</v>
      </c>
      <c r="AW118" s="17" t="s">
        <v>2</v>
      </c>
      <c r="AX118" s="233">
        <v>1</v>
      </c>
      <c r="AY118" s="45">
        <v>14.16</v>
      </c>
      <c r="AZ118" s="22">
        <f t="shared" si="72"/>
        <v>4</v>
      </c>
      <c r="BA118" s="17" t="s">
        <v>2</v>
      </c>
      <c r="BB118" s="24">
        <v>2</v>
      </c>
      <c r="BC118" s="23">
        <v>11.144666666666666</v>
      </c>
      <c r="BD118" s="22">
        <f t="shared" si="45"/>
        <v>6</v>
      </c>
      <c r="BE118" s="17" t="s">
        <v>2</v>
      </c>
      <c r="BF118" s="24">
        <v>1</v>
      </c>
      <c r="BG118" s="21">
        <v>12.95</v>
      </c>
      <c r="BH118" s="22">
        <f t="shared" si="46"/>
        <v>4</v>
      </c>
      <c r="BI118" s="17" t="s">
        <v>2</v>
      </c>
      <c r="BJ118" s="24">
        <v>1</v>
      </c>
      <c r="BK118" s="21">
        <v>12.25</v>
      </c>
      <c r="BL118" s="22">
        <f t="shared" si="47"/>
        <v>2</v>
      </c>
      <c r="BM118" s="17" t="s">
        <v>2</v>
      </c>
      <c r="BN118" s="24">
        <v>2</v>
      </c>
      <c r="BO118" s="23">
        <v>15</v>
      </c>
      <c r="BP118" s="22">
        <f t="shared" si="48"/>
        <v>2</v>
      </c>
      <c r="BQ118" s="17" t="s">
        <v>2</v>
      </c>
      <c r="BR118" s="24">
        <v>1</v>
      </c>
      <c r="BS118" s="21">
        <f t="shared" si="62"/>
        <v>12.247266666666667</v>
      </c>
      <c r="BT118" s="24">
        <f t="shared" si="59"/>
        <v>30</v>
      </c>
      <c r="BU118" s="27" t="str">
        <f t="shared" si="54"/>
        <v>Admis</v>
      </c>
      <c r="BV118" s="17" t="s">
        <v>2</v>
      </c>
      <c r="BW118" s="38">
        <v>2</v>
      </c>
      <c r="BX118" s="38">
        <f t="shared" si="55"/>
        <v>57</v>
      </c>
      <c r="BY118" s="27" t="str">
        <f t="shared" si="56"/>
        <v>Autorisé</v>
      </c>
    </row>
    <row r="119" spans="1:77" x14ac:dyDescent="0.55000000000000004">
      <c r="A119" s="52">
        <v>106</v>
      </c>
      <c r="B119" s="40" t="s">
        <v>523</v>
      </c>
      <c r="C119" s="53" t="s">
        <v>524</v>
      </c>
      <c r="D119" s="42" t="s">
        <v>525</v>
      </c>
      <c r="E119" s="42" t="s">
        <v>526</v>
      </c>
      <c r="F119" s="54">
        <v>35661</v>
      </c>
      <c r="G119" s="55" t="s">
        <v>163</v>
      </c>
      <c r="H119" s="56" t="s">
        <v>52</v>
      </c>
      <c r="I119" s="56" t="s">
        <v>72</v>
      </c>
      <c r="J119" s="160"/>
      <c r="K119" s="156">
        <f>IF(J119&gt;=10,4,0)</f>
        <v>0</v>
      </c>
      <c r="L119" s="17"/>
      <c r="M119" s="69"/>
      <c r="N119" s="123"/>
      <c r="O119" s="22">
        <f t="shared" si="40"/>
        <v>0</v>
      </c>
      <c r="P119" s="17"/>
      <c r="Q119" s="142"/>
      <c r="R119" s="160"/>
      <c r="S119" s="22">
        <f t="shared" si="49"/>
        <v>0</v>
      </c>
      <c r="T119" s="17"/>
      <c r="U119" s="17"/>
      <c r="V119" s="189"/>
      <c r="W119" s="156">
        <f t="shared" si="41"/>
        <v>0</v>
      </c>
      <c r="X119" s="17" t="s">
        <v>2</v>
      </c>
      <c r="Y119" s="17">
        <v>2</v>
      </c>
      <c r="Z119" s="161"/>
      <c r="AA119" s="22">
        <f t="shared" si="42"/>
        <v>0</v>
      </c>
      <c r="AB119" s="20"/>
      <c r="AC119" s="15"/>
      <c r="AD119" s="21"/>
      <c r="AE119" s="22">
        <f t="shared" si="43"/>
        <v>0</v>
      </c>
      <c r="AF119" s="17"/>
      <c r="AG119" s="17"/>
      <c r="AH119" s="48"/>
      <c r="AI119" s="22">
        <f t="shared" si="44"/>
        <v>0</v>
      </c>
      <c r="AJ119" s="17"/>
      <c r="AK119" s="24"/>
      <c r="AL119" s="25">
        <f t="shared" si="50"/>
        <v>0</v>
      </c>
      <c r="AM119" s="26">
        <f t="shared" si="51"/>
        <v>0</v>
      </c>
      <c r="AN119" s="27" t="str">
        <f t="shared" si="52"/>
        <v>Ajourné</v>
      </c>
      <c r="AO119" s="17" t="s">
        <v>2</v>
      </c>
      <c r="AP119" s="17">
        <v>2</v>
      </c>
      <c r="AQ119" s="61"/>
      <c r="AR119" s="29"/>
      <c r="AS119" s="30"/>
      <c r="AT119" s="31"/>
      <c r="AU119" s="46"/>
      <c r="AV119" s="32">
        <f t="shared" si="73"/>
        <v>0</v>
      </c>
      <c r="AW119" s="30"/>
      <c r="AX119" s="33"/>
      <c r="AY119" s="21"/>
      <c r="AZ119" s="22"/>
      <c r="BA119" s="17"/>
      <c r="BB119" s="24"/>
      <c r="BC119" s="48"/>
      <c r="BD119" s="22">
        <f t="shared" si="45"/>
        <v>0</v>
      </c>
      <c r="BE119" s="17"/>
      <c r="BF119" s="24"/>
      <c r="BG119" s="21">
        <v>10</v>
      </c>
      <c r="BH119" s="22">
        <f t="shared" si="46"/>
        <v>4</v>
      </c>
      <c r="BI119" s="17" t="s">
        <v>2</v>
      </c>
      <c r="BJ119" s="24">
        <v>1</v>
      </c>
      <c r="BK119" s="50"/>
      <c r="BL119" s="22">
        <f t="shared" si="47"/>
        <v>0</v>
      </c>
      <c r="BM119" s="17"/>
      <c r="BN119" s="24"/>
      <c r="BO119" s="48"/>
      <c r="BP119" s="22">
        <f t="shared" si="48"/>
        <v>0</v>
      </c>
      <c r="BQ119" s="17"/>
      <c r="BR119" s="24"/>
      <c r="BS119" s="25">
        <f t="shared" si="62"/>
        <v>1.3333333333333333</v>
      </c>
      <c r="BT119" s="24">
        <f t="shared" si="59"/>
        <v>4</v>
      </c>
      <c r="BU119" s="27" t="str">
        <f t="shared" si="54"/>
        <v>Ajourné</v>
      </c>
      <c r="BV119" s="17" t="s">
        <v>2</v>
      </c>
      <c r="BW119" s="38">
        <v>2</v>
      </c>
      <c r="BX119" s="38">
        <f t="shared" si="55"/>
        <v>4</v>
      </c>
      <c r="BY119" s="27" t="str">
        <f t="shared" si="56"/>
        <v>Ajourné</v>
      </c>
    </row>
    <row r="120" spans="1:77" x14ac:dyDescent="0.55000000000000004">
      <c r="A120" s="20">
        <v>107</v>
      </c>
      <c r="B120" s="13" t="s">
        <v>527</v>
      </c>
      <c r="C120" s="14" t="s">
        <v>528</v>
      </c>
      <c r="D120" s="13" t="s">
        <v>529</v>
      </c>
      <c r="E120" s="13" t="s">
        <v>530</v>
      </c>
      <c r="F120" s="16">
        <v>37613</v>
      </c>
      <c r="G120" s="13" t="s">
        <v>531</v>
      </c>
      <c r="H120" s="13" t="s">
        <v>52</v>
      </c>
      <c r="I120" s="13" t="s">
        <v>72</v>
      </c>
      <c r="J120" s="159">
        <v>16.5</v>
      </c>
      <c r="K120" s="156">
        <v>4</v>
      </c>
      <c r="L120" s="17" t="s">
        <v>2</v>
      </c>
      <c r="M120" s="69">
        <v>2</v>
      </c>
      <c r="N120" s="57">
        <v>11.592000000000001</v>
      </c>
      <c r="O120" s="22">
        <f t="shared" si="40"/>
        <v>5</v>
      </c>
      <c r="P120" s="17" t="s">
        <v>2</v>
      </c>
      <c r="Q120" s="17">
        <v>2</v>
      </c>
      <c r="R120" s="45">
        <v>12.63</v>
      </c>
      <c r="S120" s="22">
        <f t="shared" si="49"/>
        <v>3</v>
      </c>
      <c r="T120" s="17" t="s">
        <v>2</v>
      </c>
      <c r="U120" s="17">
        <v>1</v>
      </c>
      <c r="V120" s="45">
        <v>12.366666666666667</v>
      </c>
      <c r="W120" s="239">
        <f t="shared" si="41"/>
        <v>4</v>
      </c>
      <c r="X120" s="17" t="s">
        <v>2</v>
      </c>
      <c r="Y120" s="17">
        <v>2</v>
      </c>
      <c r="Z120" s="14">
        <v>10</v>
      </c>
      <c r="AA120" s="22">
        <f t="shared" si="42"/>
        <v>5</v>
      </c>
      <c r="AB120" s="20" t="s">
        <v>2</v>
      </c>
      <c r="AC120" s="20">
        <v>1</v>
      </c>
      <c r="AD120" s="21">
        <v>10</v>
      </c>
      <c r="AE120" s="22">
        <f t="shared" si="43"/>
        <v>6</v>
      </c>
      <c r="AF120" s="17" t="s">
        <v>2</v>
      </c>
      <c r="AG120" s="17">
        <v>2</v>
      </c>
      <c r="AH120" s="23">
        <v>13.304000000000002</v>
      </c>
      <c r="AI120" s="22">
        <f t="shared" si="44"/>
        <v>3</v>
      </c>
      <c r="AJ120" s="17" t="s">
        <v>2</v>
      </c>
      <c r="AK120" s="24">
        <v>2</v>
      </c>
      <c r="AL120" s="21">
        <f t="shared" si="50"/>
        <v>12.040955555555559</v>
      </c>
      <c r="AM120" s="24">
        <f t="shared" si="51"/>
        <v>30</v>
      </c>
      <c r="AN120" s="27" t="str">
        <f t="shared" si="52"/>
        <v>Admis</v>
      </c>
      <c r="AO120" s="17" t="s">
        <v>2</v>
      </c>
      <c r="AP120" s="17">
        <v>2</v>
      </c>
      <c r="AQ120" s="45">
        <v>10.265000000000001</v>
      </c>
      <c r="AR120" s="22">
        <f t="shared" ref="AR120:AR127" si="74">IF(AQ120&gt;=10,6,0)</f>
        <v>6</v>
      </c>
      <c r="AS120" s="17" t="s">
        <v>2</v>
      </c>
      <c r="AT120" s="24">
        <v>1</v>
      </c>
      <c r="AU120" s="45">
        <v>11.932</v>
      </c>
      <c r="AV120" s="232">
        <f t="shared" si="73"/>
        <v>6</v>
      </c>
      <c r="AW120" s="17" t="s">
        <v>2</v>
      </c>
      <c r="AX120" s="233">
        <v>2</v>
      </c>
      <c r="AY120" s="45">
        <v>10</v>
      </c>
      <c r="AZ120" s="22">
        <f>IF(AY120&gt;=10,4,0)</f>
        <v>4</v>
      </c>
      <c r="BA120" s="17" t="s">
        <v>2</v>
      </c>
      <c r="BB120" s="24">
        <v>2</v>
      </c>
      <c r="BC120" s="23">
        <v>10</v>
      </c>
      <c r="BD120" s="22">
        <f t="shared" si="45"/>
        <v>6</v>
      </c>
      <c r="BE120" s="17" t="s">
        <v>2</v>
      </c>
      <c r="BF120" s="24">
        <v>2</v>
      </c>
      <c r="BG120" s="21">
        <v>10</v>
      </c>
      <c r="BH120" s="22">
        <f t="shared" si="46"/>
        <v>4</v>
      </c>
      <c r="BI120" s="17" t="s">
        <v>2</v>
      </c>
      <c r="BJ120" s="24">
        <v>1</v>
      </c>
      <c r="BK120" s="21">
        <v>6.81</v>
      </c>
      <c r="BL120" s="22">
        <f t="shared" si="47"/>
        <v>0</v>
      </c>
      <c r="BM120" s="17" t="s">
        <v>2</v>
      </c>
      <c r="BN120" s="24">
        <v>2</v>
      </c>
      <c r="BO120" s="23">
        <v>15</v>
      </c>
      <c r="BP120" s="22">
        <f t="shared" si="48"/>
        <v>2</v>
      </c>
      <c r="BQ120" s="17" t="s">
        <v>2</v>
      </c>
      <c r="BR120" s="24">
        <v>1</v>
      </c>
      <c r="BS120" s="21">
        <f t="shared" si="62"/>
        <v>10.560066666666668</v>
      </c>
      <c r="BT120" s="24">
        <f t="shared" si="59"/>
        <v>28</v>
      </c>
      <c r="BU120" s="27" t="str">
        <f t="shared" si="54"/>
        <v>Ajourné</v>
      </c>
      <c r="BV120" s="17" t="s">
        <v>2</v>
      </c>
      <c r="BW120" s="38">
        <v>2</v>
      </c>
      <c r="BX120" s="38">
        <f t="shared" si="55"/>
        <v>58</v>
      </c>
      <c r="BY120" s="27" t="str">
        <f t="shared" si="56"/>
        <v>Autorisé</v>
      </c>
    </row>
    <row r="121" spans="1:77" x14ac:dyDescent="0.55000000000000004">
      <c r="A121" s="52">
        <v>108</v>
      </c>
      <c r="B121" s="42" t="s">
        <v>532</v>
      </c>
      <c r="C121" s="60" t="s">
        <v>533</v>
      </c>
      <c r="D121" s="42" t="s">
        <v>534</v>
      </c>
      <c r="E121" s="42" t="s">
        <v>535</v>
      </c>
      <c r="F121" s="16">
        <v>35631</v>
      </c>
      <c r="G121" s="13" t="s">
        <v>135</v>
      </c>
      <c r="H121" s="13" t="s">
        <v>59</v>
      </c>
      <c r="I121" s="13"/>
      <c r="J121" s="160">
        <v>10.11</v>
      </c>
      <c r="K121" s="156">
        <f>IF(J121&gt;=10,4,0)</f>
        <v>4</v>
      </c>
      <c r="L121" s="17" t="s">
        <v>60</v>
      </c>
      <c r="M121" s="69">
        <v>2</v>
      </c>
      <c r="N121" s="123">
        <v>10.33</v>
      </c>
      <c r="O121" s="22">
        <f t="shared" si="40"/>
        <v>5</v>
      </c>
      <c r="P121" s="17" t="s">
        <v>60</v>
      </c>
      <c r="Q121" s="142">
        <v>2</v>
      </c>
      <c r="R121" s="160">
        <v>15.45</v>
      </c>
      <c r="S121" s="22">
        <f t="shared" si="49"/>
        <v>3</v>
      </c>
      <c r="T121" s="17" t="s">
        <v>60</v>
      </c>
      <c r="U121" s="17">
        <v>2</v>
      </c>
      <c r="V121" s="189">
        <v>10</v>
      </c>
      <c r="W121" s="156">
        <f t="shared" si="41"/>
        <v>4</v>
      </c>
      <c r="X121" s="17" t="s">
        <v>60</v>
      </c>
      <c r="Y121" s="17">
        <v>2</v>
      </c>
      <c r="Z121" s="165">
        <v>10</v>
      </c>
      <c r="AA121" s="22">
        <f t="shared" si="42"/>
        <v>5</v>
      </c>
      <c r="AB121" s="20" t="s">
        <v>61</v>
      </c>
      <c r="AC121" s="15">
        <v>2</v>
      </c>
      <c r="AD121" s="50">
        <v>10</v>
      </c>
      <c r="AE121" s="22">
        <f t="shared" si="43"/>
        <v>6</v>
      </c>
      <c r="AF121" s="17" t="s">
        <v>61</v>
      </c>
      <c r="AG121" s="17">
        <v>2</v>
      </c>
      <c r="AH121" s="48">
        <v>11.62</v>
      </c>
      <c r="AI121" s="22">
        <f t="shared" si="44"/>
        <v>3</v>
      </c>
      <c r="AJ121" s="17" t="s">
        <v>60</v>
      </c>
      <c r="AK121" s="24">
        <v>2</v>
      </c>
      <c r="AL121" s="123">
        <f t="shared" si="50"/>
        <v>10.776666666666667</v>
      </c>
      <c r="AM121" s="26">
        <f t="shared" si="51"/>
        <v>30</v>
      </c>
      <c r="AN121" s="27" t="str">
        <f t="shared" si="52"/>
        <v>Admis</v>
      </c>
      <c r="AO121" s="17" t="s">
        <v>2</v>
      </c>
      <c r="AP121" s="17">
        <v>2</v>
      </c>
      <c r="AQ121" s="61">
        <v>10.48</v>
      </c>
      <c r="AR121" s="29">
        <f t="shared" si="74"/>
        <v>6</v>
      </c>
      <c r="AS121" s="30" t="s">
        <v>60</v>
      </c>
      <c r="AT121" s="31">
        <v>2</v>
      </c>
      <c r="AU121" s="46">
        <v>11.212</v>
      </c>
      <c r="AV121" s="32">
        <f t="shared" si="73"/>
        <v>6</v>
      </c>
      <c r="AW121" s="30" t="s">
        <v>2</v>
      </c>
      <c r="AX121" s="33">
        <v>2</v>
      </c>
      <c r="AY121" s="50">
        <v>10.130000000000001</v>
      </c>
      <c r="AZ121" s="22">
        <v>2</v>
      </c>
      <c r="BA121" s="17" t="s">
        <v>60</v>
      </c>
      <c r="BB121" s="24">
        <v>2</v>
      </c>
      <c r="BC121" s="48">
        <v>11.78</v>
      </c>
      <c r="BD121" s="22">
        <f t="shared" si="45"/>
        <v>6</v>
      </c>
      <c r="BE121" s="17" t="s">
        <v>60</v>
      </c>
      <c r="BF121" s="24">
        <v>2</v>
      </c>
      <c r="BG121" s="64">
        <v>0</v>
      </c>
      <c r="BH121" s="35">
        <f t="shared" si="46"/>
        <v>0</v>
      </c>
      <c r="BI121" s="36" t="s">
        <v>2</v>
      </c>
      <c r="BJ121" s="37">
        <v>2</v>
      </c>
      <c r="BK121" s="50">
        <v>0</v>
      </c>
      <c r="BL121" s="22">
        <f t="shared" si="47"/>
        <v>0</v>
      </c>
      <c r="BM121" s="17" t="s">
        <v>2</v>
      </c>
      <c r="BN121" s="24">
        <v>2</v>
      </c>
      <c r="BO121" s="48">
        <v>12</v>
      </c>
      <c r="BP121" s="22">
        <f t="shared" si="48"/>
        <v>2</v>
      </c>
      <c r="BQ121" s="17" t="s">
        <v>60</v>
      </c>
      <c r="BR121" s="24">
        <v>2</v>
      </c>
      <c r="BS121" s="123">
        <f t="shared" si="62"/>
        <v>8.845066666666666</v>
      </c>
      <c r="BT121" s="24">
        <f t="shared" si="59"/>
        <v>22</v>
      </c>
      <c r="BU121" s="27" t="str">
        <f t="shared" si="54"/>
        <v>Ajourné</v>
      </c>
      <c r="BV121" s="17" t="s">
        <v>2</v>
      </c>
      <c r="BW121" s="38">
        <v>2</v>
      </c>
      <c r="BX121" s="38">
        <f t="shared" si="55"/>
        <v>52</v>
      </c>
      <c r="BY121" s="27" t="str">
        <f t="shared" si="56"/>
        <v>Autorisé</v>
      </c>
    </row>
    <row r="122" spans="1:77" x14ac:dyDescent="0.55000000000000004">
      <c r="A122" s="12">
        <v>109</v>
      </c>
      <c r="B122" s="62" t="s">
        <v>536</v>
      </c>
      <c r="C122" s="14" t="s">
        <v>537</v>
      </c>
      <c r="D122" s="62" t="s">
        <v>538</v>
      </c>
      <c r="E122" s="62" t="s">
        <v>539</v>
      </c>
      <c r="F122" s="63">
        <v>36503</v>
      </c>
      <c r="G122" s="62" t="s">
        <v>71</v>
      </c>
      <c r="H122" s="62" t="s">
        <v>52</v>
      </c>
      <c r="I122" s="62" t="s">
        <v>72</v>
      </c>
      <c r="J122" s="159">
        <v>12</v>
      </c>
      <c r="K122" s="156">
        <v>4</v>
      </c>
      <c r="L122" s="17" t="s">
        <v>2</v>
      </c>
      <c r="M122" s="69">
        <v>2</v>
      </c>
      <c r="N122" s="57">
        <v>11.182</v>
      </c>
      <c r="O122" s="22">
        <f t="shared" si="40"/>
        <v>5</v>
      </c>
      <c r="P122" s="17" t="s">
        <v>2</v>
      </c>
      <c r="Q122" s="17">
        <v>2</v>
      </c>
      <c r="R122" s="45">
        <v>11.05</v>
      </c>
      <c r="S122" s="22">
        <f t="shared" si="49"/>
        <v>3</v>
      </c>
      <c r="T122" s="17" t="s">
        <v>2</v>
      </c>
      <c r="U122" s="17">
        <v>1</v>
      </c>
      <c r="V122" s="45">
        <v>12.757999999999999</v>
      </c>
      <c r="W122" s="239">
        <f t="shared" si="41"/>
        <v>4</v>
      </c>
      <c r="X122" s="17" t="s">
        <v>2</v>
      </c>
      <c r="Y122" s="17">
        <v>1</v>
      </c>
      <c r="Z122" s="27">
        <v>10.6</v>
      </c>
      <c r="AA122" s="22">
        <f t="shared" si="42"/>
        <v>5</v>
      </c>
      <c r="AB122" s="20" t="s">
        <v>2</v>
      </c>
      <c r="AC122" s="18">
        <v>1</v>
      </c>
      <c r="AD122" s="21">
        <v>10.25</v>
      </c>
      <c r="AE122" s="22">
        <f t="shared" si="43"/>
        <v>6</v>
      </c>
      <c r="AF122" s="17" t="s">
        <v>2</v>
      </c>
      <c r="AG122" s="17">
        <v>2</v>
      </c>
      <c r="AH122" s="23">
        <v>10.900666666666666</v>
      </c>
      <c r="AI122" s="22">
        <f t="shared" si="44"/>
        <v>3</v>
      </c>
      <c r="AJ122" s="17" t="s">
        <v>2</v>
      </c>
      <c r="AK122" s="24">
        <v>1</v>
      </c>
      <c r="AL122" s="21">
        <f t="shared" si="50"/>
        <v>11.176466666666666</v>
      </c>
      <c r="AM122" s="24">
        <f t="shared" si="51"/>
        <v>30</v>
      </c>
      <c r="AN122" s="27" t="str">
        <f t="shared" si="52"/>
        <v>Admis</v>
      </c>
      <c r="AO122" s="17" t="s">
        <v>2</v>
      </c>
      <c r="AP122" s="17">
        <v>2</v>
      </c>
      <c r="AQ122" s="45">
        <v>10</v>
      </c>
      <c r="AR122" s="22">
        <f t="shared" si="74"/>
        <v>6</v>
      </c>
      <c r="AS122" s="17" t="s">
        <v>2</v>
      </c>
      <c r="AT122" s="17">
        <v>1</v>
      </c>
      <c r="AU122" s="45">
        <v>10.682</v>
      </c>
      <c r="AV122" s="232">
        <f t="shared" si="73"/>
        <v>6</v>
      </c>
      <c r="AW122" s="17" t="s">
        <v>2</v>
      </c>
      <c r="AX122" s="17">
        <v>1</v>
      </c>
      <c r="AY122" s="45">
        <v>10.5</v>
      </c>
      <c r="AZ122" s="22">
        <f t="shared" ref="AZ122:AZ127" si="75">IF(AY122&gt;=10,4,0)</f>
        <v>4</v>
      </c>
      <c r="BA122" s="17" t="s">
        <v>2</v>
      </c>
      <c r="BB122" s="24">
        <v>2</v>
      </c>
      <c r="BC122" s="23">
        <v>10</v>
      </c>
      <c r="BD122" s="22">
        <f t="shared" si="45"/>
        <v>6</v>
      </c>
      <c r="BE122" s="17" t="s">
        <v>2</v>
      </c>
      <c r="BF122" s="24">
        <v>2</v>
      </c>
      <c r="BG122" s="21">
        <v>10.53</v>
      </c>
      <c r="BH122" s="22">
        <f t="shared" si="46"/>
        <v>4</v>
      </c>
      <c r="BI122" s="17" t="s">
        <v>2</v>
      </c>
      <c r="BJ122" s="24">
        <v>1</v>
      </c>
      <c r="BK122" s="21">
        <v>6.75</v>
      </c>
      <c r="BL122" s="22">
        <f t="shared" si="47"/>
        <v>0</v>
      </c>
      <c r="BM122" s="17" t="s">
        <v>2</v>
      </c>
      <c r="BN122" s="24">
        <v>2</v>
      </c>
      <c r="BO122" s="23">
        <v>15</v>
      </c>
      <c r="BP122" s="22">
        <f t="shared" si="48"/>
        <v>2</v>
      </c>
      <c r="BQ122" s="17" t="s">
        <v>2</v>
      </c>
      <c r="BR122" s="24">
        <v>1</v>
      </c>
      <c r="BS122" s="21">
        <f t="shared" si="62"/>
        <v>10.3904</v>
      </c>
      <c r="BT122" s="24">
        <f t="shared" si="59"/>
        <v>28</v>
      </c>
      <c r="BU122" s="27" t="str">
        <f t="shared" si="54"/>
        <v>Ajourné</v>
      </c>
      <c r="BV122" s="17" t="s">
        <v>2</v>
      </c>
      <c r="BW122" s="38">
        <v>2</v>
      </c>
      <c r="BX122" s="38">
        <f t="shared" si="55"/>
        <v>58</v>
      </c>
      <c r="BY122" s="27" t="str">
        <f t="shared" si="56"/>
        <v>Autorisé</v>
      </c>
    </row>
    <row r="123" spans="1:77" x14ac:dyDescent="0.55000000000000004">
      <c r="A123" s="20">
        <v>110</v>
      </c>
      <c r="B123" s="13" t="s">
        <v>540</v>
      </c>
      <c r="C123" s="14" t="s">
        <v>541</v>
      </c>
      <c r="D123" s="13" t="s">
        <v>542</v>
      </c>
      <c r="E123" s="13" t="s">
        <v>543</v>
      </c>
      <c r="F123" s="16">
        <v>37829</v>
      </c>
      <c r="G123" s="13" t="s">
        <v>544</v>
      </c>
      <c r="H123" s="13" t="s">
        <v>59</v>
      </c>
      <c r="I123" s="13" t="s">
        <v>72</v>
      </c>
      <c r="J123" s="162">
        <v>13</v>
      </c>
      <c r="K123" s="156">
        <f>IF(J123&gt;=10,4,0)</f>
        <v>4</v>
      </c>
      <c r="L123" s="17" t="s">
        <v>2</v>
      </c>
      <c r="M123" s="69">
        <v>1</v>
      </c>
      <c r="N123" s="161">
        <v>10</v>
      </c>
      <c r="O123" s="22">
        <f t="shared" si="40"/>
        <v>5</v>
      </c>
      <c r="P123" s="17" t="s">
        <v>2</v>
      </c>
      <c r="Q123" s="142">
        <v>1</v>
      </c>
      <c r="R123" s="28">
        <v>12.1</v>
      </c>
      <c r="S123" s="22">
        <f t="shared" si="49"/>
        <v>3</v>
      </c>
      <c r="T123" s="17" t="s">
        <v>2</v>
      </c>
      <c r="U123" s="17">
        <v>1</v>
      </c>
      <c r="V123" s="28">
        <v>10.286000000000001</v>
      </c>
      <c r="W123" s="156">
        <f t="shared" si="41"/>
        <v>4</v>
      </c>
      <c r="X123" s="17" t="s">
        <v>2</v>
      </c>
      <c r="Y123" s="17">
        <v>1</v>
      </c>
      <c r="Z123" s="158">
        <v>10.448</v>
      </c>
      <c r="AA123" s="22">
        <f t="shared" si="42"/>
        <v>5</v>
      </c>
      <c r="AB123" s="20" t="s">
        <v>2</v>
      </c>
      <c r="AC123" s="19">
        <v>1</v>
      </c>
      <c r="AD123" s="21">
        <v>11.61</v>
      </c>
      <c r="AE123" s="22">
        <f t="shared" si="43"/>
        <v>6</v>
      </c>
      <c r="AF123" s="17" t="s">
        <v>2</v>
      </c>
      <c r="AG123" s="17">
        <v>1</v>
      </c>
      <c r="AH123" s="23">
        <v>14.044000000000002</v>
      </c>
      <c r="AI123" s="22">
        <f t="shared" si="44"/>
        <v>3</v>
      </c>
      <c r="AJ123" s="17" t="s">
        <v>2</v>
      </c>
      <c r="AK123" s="24">
        <v>2</v>
      </c>
      <c r="AL123" s="25">
        <f t="shared" si="50"/>
        <v>11.449200000000001</v>
      </c>
      <c r="AM123" s="26">
        <f t="shared" si="51"/>
        <v>30</v>
      </c>
      <c r="AN123" s="27" t="str">
        <f t="shared" si="52"/>
        <v>Admis</v>
      </c>
      <c r="AO123" s="17" t="s">
        <v>2</v>
      </c>
      <c r="AP123" s="17">
        <v>2</v>
      </c>
      <c r="AQ123" s="28">
        <v>10.121</v>
      </c>
      <c r="AR123" s="29">
        <f t="shared" si="74"/>
        <v>6</v>
      </c>
      <c r="AS123" s="30" t="s">
        <v>2</v>
      </c>
      <c r="AT123" s="31">
        <v>1</v>
      </c>
      <c r="AU123" s="28">
        <v>11.811999999999999</v>
      </c>
      <c r="AV123" s="32">
        <f t="shared" si="73"/>
        <v>6</v>
      </c>
      <c r="AW123" s="30" t="s">
        <v>2</v>
      </c>
      <c r="AX123" s="33">
        <v>1</v>
      </c>
      <c r="AY123" s="58">
        <v>10.41</v>
      </c>
      <c r="AZ123" s="22">
        <f t="shared" si="75"/>
        <v>4</v>
      </c>
      <c r="BA123" s="17" t="s">
        <v>2</v>
      </c>
      <c r="BB123" s="24">
        <v>1</v>
      </c>
      <c r="BC123" s="23">
        <v>10.190666666666665</v>
      </c>
      <c r="BD123" s="22">
        <f t="shared" si="45"/>
        <v>6</v>
      </c>
      <c r="BE123" s="17" t="s">
        <v>2</v>
      </c>
      <c r="BF123" s="24">
        <v>1</v>
      </c>
      <c r="BG123" s="21">
        <v>12.37</v>
      </c>
      <c r="BH123" s="22">
        <f t="shared" si="46"/>
        <v>4</v>
      </c>
      <c r="BI123" s="17" t="s">
        <v>2</v>
      </c>
      <c r="BJ123" s="24">
        <v>1</v>
      </c>
      <c r="BK123" s="21">
        <v>11.5</v>
      </c>
      <c r="BL123" s="22">
        <f t="shared" si="47"/>
        <v>2</v>
      </c>
      <c r="BM123" s="17" t="s">
        <v>2</v>
      </c>
      <c r="BN123" s="24">
        <v>2</v>
      </c>
      <c r="BO123" s="23">
        <v>14</v>
      </c>
      <c r="BP123" s="22">
        <f t="shared" si="48"/>
        <v>2</v>
      </c>
      <c r="BQ123" s="17" t="s">
        <v>2</v>
      </c>
      <c r="BR123" s="24">
        <v>1</v>
      </c>
      <c r="BS123" s="25">
        <f t="shared" si="62"/>
        <v>11.162066666666668</v>
      </c>
      <c r="BT123" s="24">
        <f t="shared" si="59"/>
        <v>30</v>
      </c>
      <c r="BU123" s="27" t="str">
        <f t="shared" si="54"/>
        <v>Admis</v>
      </c>
      <c r="BV123" s="17" t="s">
        <v>2</v>
      </c>
      <c r="BW123" s="38">
        <v>2</v>
      </c>
      <c r="BX123" s="38">
        <f t="shared" si="55"/>
        <v>60</v>
      </c>
      <c r="BY123" s="27" t="str">
        <f t="shared" si="56"/>
        <v>Admis</v>
      </c>
    </row>
    <row r="124" spans="1:77" x14ac:dyDescent="0.55000000000000004">
      <c r="A124" s="52">
        <v>111</v>
      </c>
      <c r="B124" s="42" t="s">
        <v>545</v>
      </c>
      <c r="C124" s="60" t="s">
        <v>546</v>
      </c>
      <c r="D124" s="42" t="s">
        <v>547</v>
      </c>
      <c r="E124" s="42" t="s">
        <v>548</v>
      </c>
      <c r="F124" s="16">
        <v>37645</v>
      </c>
      <c r="G124" s="13" t="s">
        <v>71</v>
      </c>
      <c r="H124" s="13" t="s">
        <v>59</v>
      </c>
      <c r="I124" s="13"/>
      <c r="J124" s="159">
        <v>15.5</v>
      </c>
      <c r="K124" s="156">
        <v>4</v>
      </c>
      <c r="L124" s="17" t="s">
        <v>2</v>
      </c>
      <c r="M124" s="69">
        <v>2</v>
      </c>
      <c r="N124" s="50">
        <v>11</v>
      </c>
      <c r="O124" s="22">
        <f t="shared" si="40"/>
        <v>5</v>
      </c>
      <c r="P124" s="17" t="s">
        <v>61</v>
      </c>
      <c r="Q124" s="17">
        <v>2</v>
      </c>
      <c r="R124" s="47">
        <v>11.62</v>
      </c>
      <c r="S124" s="22">
        <f t="shared" si="49"/>
        <v>3</v>
      </c>
      <c r="T124" s="17" t="s">
        <v>61</v>
      </c>
      <c r="U124" s="17">
        <v>2</v>
      </c>
      <c r="V124" s="50">
        <v>10</v>
      </c>
      <c r="W124" s="239">
        <f t="shared" si="41"/>
        <v>4</v>
      </c>
      <c r="X124" s="17" t="s">
        <v>61</v>
      </c>
      <c r="Y124" s="17">
        <v>1</v>
      </c>
      <c r="Z124" s="47">
        <v>11.32</v>
      </c>
      <c r="AA124" s="22">
        <f t="shared" si="42"/>
        <v>5</v>
      </c>
      <c r="AB124" s="20" t="s">
        <v>61</v>
      </c>
      <c r="AC124" s="44">
        <v>1</v>
      </c>
      <c r="AD124" s="50">
        <v>11.42</v>
      </c>
      <c r="AE124" s="22">
        <f t="shared" si="43"/>
        <v>6</v>
      </c>
      <c r="AF124" s="17" t="s">
        <v>61</v>
      </c>
      <c r="AG124" s="17">
        <v>2</v>
      </c>
      <c r="AH124" s="48">
        <v>11.5</v>
      </c>
      <c r="AI124" s="22">
        <f t="shared" si="44"/>
        <v>3</v>
      </c>
      <c r="AJ124" s="17" t="s">
        <v>61</v>
      </c>
      <c r="AK124" s="24">
        <v>1</v>
      </c>
      <c r="AL124" s="21">
        <f t="shared" si="50"/>
        <v>11.716000000000001</v>
      </c>
      <c r="AM124" s="24">
        <f t="shared" si="51"/>
        <v>30</v>
      </c>
      <c r="AN124" s="27" t="str">
        <f t="shared" si="52"/>
        <v>Admis</v>
      </c>
      <c r="AO124" s="17" t="s">
        <v>2</v>
      </c>
      <c r="AP124" s="17">
        <v>2</v>
      </c>
      <c r="AQ124" s="50">
        <v>10</v>
      </c>
      <c r="AR124" s="22">
        <f t="shared" si="74"/>
        <v>6</v>
      </c>
      <c r="AS124" s="17" t="s">
        <v>61</v>
      </c>
      <c r="AT124" s="24">
        <v>1</v>
      </c>
      <c r="AU124" s="47">
        <v>13.83</v>
      </c>
      <c r="AV124" s="232">
        <f t="shared" si="73"/>
        <v>6</v>
      </c>
      <c r="AW124" s="17" t="s">
        <v>61</v>
      </c>
      <c r="AX124" s="233">
        <v>2</v>
      </c>
      <c r="AY124" s="50">
        <v>13.83</v>
      </c>
      <c r="AZ124" s="22">
        <f t="shared" si="75"/>
        <v>4</v>
      </c>
      <c r="BA124" s="17" t="s">
        <v>61</v>
      </c>
      <c r="BB124" s="24">
        <v>1</v>
      </c>
      <c r="BC124" s="48">
        <v>12.27</v>
      </c>
      <c r="BD124" s="22">
        <f t="shared" si="45"/>
        <v>6</v>
      </c>
      <c r="BE124" s="17" t="s">
        <v>61</v>
      </c>
      <c r="BF124" s="24">
        <v>1</v>
      </c>
      <c r="BG124" s="64">
        <v>12.11</v>
      </c>
      <c r="BH124" s="35">
        <f t="shared" si="46"/>
        <v>4</v>
      </c>
      <c r="BI124" s="36" t="s">
        <v>61</v>
      </c>
      <c r="BJ124" s="37">
        <v>1</v>
      </c>
      <c r="BK124" s="50">
        <v>12.55</v>
      </c>
      <c r="BL124" s="22">
        <f t="shared" si="47"/>
        <v>2</v>
      </c>
      <c r="BM124" s="17" t="s">
        <v>61</v>
      </c>
      <c r="BN124" s="24">
        <v>2</v>
      </c>
      <c r="BO124" s="48">
        <v>14.25</v>
      </c>
      <c r="BP124" s="22">
        <f t="shared" si="48"/>
        <v>2</v>
      </c>
      <c r="BQ124" s="17" t="s">
        <v>61</v>
      </c>
      <c r="BR124" s="24">
        <v>1</v>
      </c>
      <c r="BS124" s="21">
        <f t="shared" si="62"/>
        <v>12.465333333333335</v>
      </c>
      <c r="BT124" s="24">
        <f t="shared" si="59"/>
        <v>30</v>
      </c>
      <c r="BU124" s="27" t="str">
        <f t="shared" si="54"/>
        <v>Admis</v>
      </c>
      <c r="BV124" s="17" t="s">
        <v>2</v>
      </c>
      <c r="BW124" s="38">
        <v>2</v>
      </c>
      <c r="BX124" s="38">
        <f t="shared" si="55"/>
        <v>60</v>
      </c>
      <c r="BY124" s="27" t="str">
        <f t="shared" si="56"/>
        <v>Admis</v>
      </c>
    </row>
    <row r="125" spans="1:77" x14ac:dyDescent="0.55000000000000004">
      <c r="A125" s="52">
        <v>112</v>
      </c>
      <c r="B125" s="42" t="s">
        <v>549</v>
      </c>
      <c r="C125" s="41" t="s">
        <v>550</v>
      </c>
      <c r="D125" s="42" t="s">
        <v>551</v>
      </c>
      <c r="E125" s="42" t="s">
        <v>552</v>
      </c>
      <c r="F125" s="16">
        <v>36517</v>
      </c>
      <c r="G125" s="13" t="s">
        <v>553</v>
      </c>
      <c r="H125" s="13" t="s">
        <v>52</v>
      </c>
      <c r="I125" s="13" t="s">
        <v>72</v>
      </c>
      <c r="J125" s="162">
        <v>11</v>
      </c>
      <c r="K125" s="156">
        <f>IF(J125&gt;=10,4,0)</f>
        <v>4</v>
      </c>
      <c r="L125" s="17" t="s">
        <v>2</v>
      </c>
      <c r="M125" s="69">
        <v>1</v>
      </c>
      <c r="N125" s="123">
        <v>10</v>
      </c>
      <c r="O125" s="22">
        <f t="shared" si="40"/>
        <v>5</v>
      </c>
      <c r="P125" s="17" t="s">
        <v>61</v>
      </c>
      <c r="Q125" s="142">
        <v>2</v>
      </c>
      <c r="R125" s="28">
        <v>10.52</v>
      </c>
      <c r="S125" s="22">
        <f t="shared" si="49"/>
        <v>3</v>
      </c>
      <c r="T125" s="17" t="s">
        <v>2</v>
      </c>
      <c r="U125" s="17">
        <v>2</v>
      </c>
      <c r="V125" s="189">
        <v>10</v>
      </c>
      <c r="W125" s="156">
        <f t="shared" si="41"/>
        <v>4</v>
      </c>
      <c r="X125" s="17" t="s">
        <v>61</v>
      </c>
      <c r="Y125" s="17">
        <v>2</v>
      </c>
      <c r="Z125" s="165">
        <v>12.83</v>
      </c>
      <c r="AA125" s="22">
        <f t="shared" si="42"/>
        <v>5</v>
      </c>
      <c r="AB125" s="20" t="s">
        <v>61</v>
      </c>
      <c r="AC125" s="15">
        <v>2</v>
      </c>
      <c r="AD125" s="21">
        <v>7.51</v>
      </c>
      <c r="AE125" s="22">
        <f t="shared" si="43"/>
        <v>0</v>
      </c>
      <c r="AF125" s="17" t="s">
        <v>2</v>
      </c>
      <c r="AG125" s="17">
        <v>2</v>
      </c>
      <c r="AH125" s="23">
        <v>11.520000000000001</v>
      </c>
      <c r="AI125" s="22">
        <f t="shared" si="44"/>
        <v>3</v>
      </c>
      <c r="AJ125" s="17" t="s">
        <v>2</v>
      </c>
      <c r="AK125" s="24">
        <v>2</v>
      </c>
      <c r="AL125" s="25">
        <f t="shared" si="50"/>
        <v>10.311</v>
      </c>
      <c r="AM125" s="26">
        <f t="shared" si="51"/>
        <v>24</v>
      </c>
      <c r="AN125" s="27" t="str">
        <f t="shared" si="52"/>
        <v>Ajourné</v>
      </c>
      <c r="AO125" s="17" t="s">
        <v>2</v>
      </c>
      <c r="AP125" s="17">
        <v>2</v>
      </c>
      <c r="AQ125" s="28">
        <v>10</v>
      </c>
      <c r="AR125" s="29">
        <f t="shared" si="74"/>
        <v>6</v>
      </c>
      <c r="AS125" s="30" t="s">
        <v>2</v>
      </c>
      <c r="AT125" s="30">
        <v>1</v>
      </c>
      <c r="AU125" s="46">
        <v>11.17</v>
      </c>
      <c r="AV125" s="32">
        <f t="shared" si="73"/>
        <v>6</v>
      </c>
      <c r="AW125" s="30" t="s">
        <v>61</v>
      </c>
      <c r="AX125" s="30">
        <v>2</v>
      </c>
      <c r="AY125" s="28">
        <v>14.5</v>
      </c>
      <c r="AZ125" s="22">
        <f t="shared" si="75"/>
        <v>4</v>
      </c>
      <c r="BA125" s="17" t="s">
        <v>2</v>
      </c>
      <c r="BB125" s="24">
        <v>2</v>
      </c>
      <c r="BC125" s="48">
        <v>13.19</v>
      </c>
      <c r="BD125" s="22">
        <f t="shared" si="45"/>
        <v>6</v>
      </c>
      <c r="BE125" s="17" t="s">
        <v>61</v>
      </c>
      <c r="BF125" s="24">
        <v>2</v>
      </c>
      <c r="BG125" s="64">
        <v>10</v>
      </c>
      <c r="BH125" s="35">
        <f t="shared" si="46"/>
        <v>4</v>
      </c>
      <c r="BI125" s="36" t="s">
        <v>61</v>
      </c>
      <c r="BJ125" s="37">
        <v>2</v>
      </c>
      <c r="BK125" s="21">
        <v>10</v>
      </c>
      <c r="BL125" s="22">
        <f t="shared" si="47"/>
        <v>2</v>
      </c>
      <c r="BM125" s="17" t="s">
        <v>2</v>
      </c>
      <c r="BN125" s="24">
        <v>2</v>
      </c>
      <c r="BO125" s="48">
        <v>14</v>
      </c>
      <c r="BP125" s="22">
        <f t="shared" si="48"/>
        <v>2</v>
      </c>
      <c r="BQ125" s="17" t="s">
        <v>61</v>
      </c>
      <c r="BR125" s="24">
        <v>1</v>
      </c>
      <c r="BS125" s="25">
        <f t="shared" si="62"/>
        <v>11.738666666666665</v>
      </c>
      <c r="BT125" s="24">
        <f t="shared" si="59"/>
        <v>30</v>
      </c>
      <c r="BU125" s="27" t="str">
        <f t="shared" si="54"/>
        <v>Admis</v>
      </c>
      <c r="BV125" s="17" t="s">
        <v>2</v>
      </c>
      <c r="BW125" s="38">
        <v>2</v>
      </c>
      <c r="BX125" s="38">
        <f t="shared" si="55"/>
        <v>54</v>
      </c>
      <c r="BY125" s="27" t="str">
        <f t="shared" si="56"/>
        <v>Autorisé</v>
      </c>
    </row>
    <row r="126" spans="1:77" x14ac:dyDescent="0.55000000000000004">
      <c r="A126" s="20">
        <v>113</v>
      </c>
      <c r="B126" s="13" t="s">
        <v>554</v>
      </c>
      <c r="C126" s="14" t="s">
        <v>555</v>
      </c>
      <c r="D126" s="13" t="s">
        <v>551</v>
      </c>
      <c r="E126" s="13" t="s">
        <v>556</v>
      </c>
      <c r="F126" s="16">
        <v>37070</v>
      </c>
      <c r="G126" s="13" t="s">
        <v>71</v>
      </c>
      <c r="H126" s="13" t="s">
        <v>52</v>
      </c>
      <c r="I126" s="13" t="s">
        <v>72</v>
      </c>
      <c r="J126" s="159">
        <v>18</v>
      </c>
      <c r="K126" s="156">
        <v>4</v>
      </c>
      <c r="L126" s="17" t="s">
        <v>2</v>
      </c>
      <c r="M126" s="69">
        <v>2</v>
      </c>
      <c r="N126" s="57">
        <v>10</v>
      </c>
      <c r="O126" s="22">
        <f t="shared" si="40"/>
        <v>5</v>
      </c>
      <c r="P126" s="17" t="s">
        <v>2</v>
      </c>
      <c r="Q126" s="17">
        <v>2</v>
      </c>
      <c r="R126" s="45">
        <v>13.68</v>
      </c>
      <c r="S126" s="22">
        <f t="shared" si="49"/>
        <v>3</v>
      </c>
      <c r="T126" s="17" t="s">
        <v>2</v>
      </c>
      <c r="U126" s="17">
        <v>1</v>
      </c>
      <c r="V126" s="45">
        <v>14.68</v>
      </c>
      <c r="W126" s="239">
        <f t="shared" si="41"/>
        <v>4</v>
      </c>
      <c r="X126" s="17" t="s">
        <v>2</v>
      </c>
      <c r="Y126" s="17">
        <v>2</v>
      </c>
      <c r="Z126" s="14">
        <v>10.334000000000001</v>
      </c>
      <c r="AA126" s="22">
        <f t="shared" si="42"/>
        <v>5</v>
      </c>
      <c r="AB126" s="20" t="s">
        <v>2</v>
      </c>
      <c r="AC126" s="20">
        <v>1</v>
      </c>
      <c r="AD126" s="21">
        <v>10</v>
      </c>
      <c r="AE126" s="22">
        <f t="shared" si="43"/>
        <v>6</v>
      </c>
      <c r="AF126" s="17" t="s">
        <v>2</v>
      </c>
      <c r="AG126" s="17">
        <v>1</v>
      </c>
      <c r="AH126" s="23">
        <v>11.752000000000001</v>
      </c>
      <c r="AI126" s="22">
        <f t="shared" si="44"/>
        <v>3</v>
      </c>
      <c r="AJ126" s="17" t="s">
        <v>2</v>
      </c>
      <c r="AK126" s="24">
        <v>2</v>
      </c>
      <c r="AL126" s="21">
        <f t="shared" si="50"/>
        <v>12.289533333333335</v>
      </c>
      <c r="AM126" s="24">
        <f t="shared" si="51"/>
        <v>30</v>
      </c>
      <c r="AN126" s="27" t="str">
        <f t="shared" si="52"/>
        <v>Admis</v>
      </c>
      <c r="AO126" s="17" t="s">
        <v>2</v>
      </c>
      <c r="AP126" s="17">
        <v>2</v>
      </c>
      <c r="AQ126" s="45">
        <v>11.949</v>
      </c>
      <c r="AR126" s="22">
        <f t="shared" si="74"/>
        <v>6</v>
      </c>
      <c r="AS126" s="17" t="s">
        <v>2</v>
      </c>
      <c r="AT126" s="24">
        <v>1</v>
      </c>
      <c r="AU126" s="45">
        <v>11.2</v>
      </c>
      <c r="AV126" s="232">
        <f t="shared" si="73"/>
        <v>6</v>
      </c>
      <c r="AW126" s="17" t="s">
        <v>2</v>
      </c>
      <c r="AX126" s="233">
        <v>2</v>
      </c>
      <c r="AY126" s="45">
        <v>13.33</v>
      </c>
      <c r="AZ126" s="22">
        <f t="shared" si="75"/>
        <v>4</v>
      </c>
      <c r="BA126" s="17" t="s">
        <v>2</v>
      </c>
      <c r="BB126" s="24">
        <v>2</v>
      </c>
      <c r="BC126" s="23">
        <v>10.656000000000001</v>
      </c>
      <c r="BD126" s="22">
        <f t="shared" si="45"/>
        <v>6</v>
      </c>
      <c r="BE126" s="17" t="s">
        <v>2</v>
      </c>
      <c r="BF126" s="24">
        <v>2</v>
      </c>
      <c r="BG126" s="21">
        <v>10.62</v>
      </c>
      <c r="BH126" s="22">
        <f t="shared" si="46"/>
        <v>4</v>
      </c>
      <c r="BI126" s="17" t="s">
        <v>2</v>
      </c>
      <c r="BJ126" s="24">
        <v>1</v>
      </c>
      <c r="BK126" s="21">
        <v>12.5</v>
      </c>
      <c r="BL126" s="22">
        <f t="shared" si="47"/>
        <v>2</v>
      </c>
      <c r="BM126" s="17" t="s">
        <v>2</v>
      </c>
      <c r="BN126" s="24">
        <v>2</v>
      </c>
      <c r="BO126" s="23">
        <v>13</v>
      </c>
      <c r="BP126" s="22">
        <f t="shared" si="48"/>
        <v>2</v>
      </c>
      <c r="BQ126" s="17" t="s">
        <v>2</v>
      </c>
      <c r="BR126" s="24">
        <v>1</v>
      </c>
      <c r="BS126" s="21">
        <f t="shared" si="62"/>
        <v>11.654333333333334</v>
      </c>
      <c r="BT126" s="24">
        <f t="shared" si="59"/>
        <v>30</v>
      </c>
      <c r="BU126" s="27" t="str">
        <f t="shared" si="54"/>
        <v>Admis</v>
      </c>
      <c r="BV126" s="17" t="s">
        <v>2</v>
      </c>
      <c r="BW126" s="38">
        <v>2</v>
      </c>
      <c r="BX126" s="38">
        <f t="shared" si="55"/>
        <v>60</v>
      </c>
      <c r="BY126" s="27" t="str">
        <f t="shared" si="56"/>
        <v>Admis</v>
      </c>
    </row>
    <row r="127" spans="1:77" x14ac:dyDescent="0.55000000000000004">
      <c r="A127" s="12">
        <v>114</v>
      </c>
      <c r="B127" s="13" t="s">
        <v>557</v>
      </c>
      <c r="C127" s="14" t="s">
        <v>558</v>
      </c>
      <c r="D127" s="13" t="s">
        <v>559</v>
      </c>
      <c r="E127" s="13" t="s">
        <v>560</v>
      </c>
      <c r="F127" s="16">
        <v>37055</v>
      </c>
      <c r="G127" s="13" t="s">
        <v>561</v>
      </c>
      <c r="H127" s="13" t="s">
        <v>52</v>
      </c>
      <c r="I127" s="13"/>
      <c r="J127" s="164"/>
      <c r="K127" s="156">
        <f>IF(J127&gt;=10,4,0)</f>
        <v>0</v>
      </c>
      <c r="L127" s="17"/>
      <c r="M127" s="69"/>
      <c r="N127" s="157">
        <v>10</v>
      </c>
      <c r="O127" s="22">
        <f t="shared" si="40"/>
        <v>5</v>
      </c>
      <c r="P127" s="17" t="s">
        <v>2</v>
      </c>
      <c r="Q127" s="142">
        <v>2</v>
      </c>
      <c r="R127" s="28">
        <v>12.1</v>
      </c>
      <c r="S127" s="22">
        <f t="shared" si="49"/>
        <v>3</v>
      </c>
      <c r="T127" s="17" t="s">
        <v>2</v>
      </c>
      <c r="U127" s="17">
        <v>1</v>
      </c>
      <c r="V127" s="28">
        <v>8.75</v>
      </c>
      <c r="W127" s="156">
        <f t="shared" si="41"/>
        <v>0</v>
      </c>
      <c r="X127" s="17" t="s">
        <v>2</v>
      </c>
      <c r="Y127" s="17">
        <v>2</v>
      </c>
      <c r="Z127" s="158">
        <v>5.0340000000000007</v>
      </c>
      <c r="AA127" s="22">
        <f t="shared" si="42"/>
        <v>0</v>
      </c>
      <c r="AB127" s="20" t="s">
        <v>2</v>
      </c>
      <c r="AC127" s="20">
        <v>2</v>
      </c>
      <c r="AD127" s="21">
        <v>5.89</v>
      </c>
      <c r="AE127" s="22">
        <f t="shared" si="43"/>
        <v>0</v>
      </c>
      <c r="AF127" s="17" t="s">
        <v>2</v>
      </c>
      <c r="AG127" s="17">
        <v>2</v>
      </c>
      <c r="AH127" s="23">
        <v>10.578666666666665</v>
      </c>
      <c r="AI127" s="22">
        <f t="shared" si="44"/>
        <v>3</v>
      </c>
      <c r="AJ127" s="17" t="s">
        <v>2</v>
      </c>
      <c r="AK127" s="24">
        <v>2</v>
      </c>
      <c r="AL127" s="25">
        <f t="shared" si="50"/>
        <v>7.1181999999999999</v>
      </c>
      <c r="AM127" s="26">
        <f t="shared" si="51"/>
        <v>11</v>
      </c>
      <c r="AN127" s="27" t="str">
        <f t="shared" si="52"/>
        <v>Ajourné</v>
      </c>
      <c r="AO127" s="17" t="s">
        <v>2</v>
      </c>
      <c r="AP127" s="17"/>
      <c r="AQ127" s="28">
        <v>10</v>
      </c>
      <c r="AR127" s="29">
        <f t="shared" si="74"/>
        <v>6</v>
      </c>
      <c r="AS127" s="30" t="s">
        <v>2</v>
      </c>
      <c r="AT127" s="30">
        <v>2</v>
      </c>
      <c r="AU127" s="28">
        <v>10.362000000000002</v>
      </c>
      <c r="AV127" s="32">
        <f t="shared" si="73"/>
        <v>6</v>
      </c>
      <c r="AW127" s="30" t="s">
        <v>2</v>
      </c>
      <c r="AX127" s="33">
        <v>1</v>
      </c>
      <c r="AY127" s="28">
        <v>10</v>
      </c>
      <c r="AZ127" s="22">
        <f t="shared" si="75"/>
        <v>4</v>
      </c>
      <c r="BA127" s="17" t="s">
        <v>2</v>
      </c>
      <c r="BB127" s="24">
        <v>2</v>
      </c>
      <c r="BC127" s="23">
        <v>6.58</v>
      </c>
      <c r="BD127" s="22">
        <f t="shared" si="45"/>
        <v>0</v>
      </c>
      <c r="BE127" s="17" t="s">
        <v>2</v>
      </c>
      <c r="BF127" s="24">
        <v>2</v>
      </c>
      <c r="BG127" s="34">
        <v>8.7100000000000009</v>
      </c>
      <c r="BH127" s="35">
        <f t="shared" si="46"/>
        <v>0</v>
      </c>
      <c r="BI127" s="36" t="s">
        <v>2</v>
      </c>
      <c r="BJ127" s="37">
        <v>2</v>
      </c>
      <c r="BK127" s="21">
        <v>4.62</v>
      </c>
      <c r="BL127" s="22">
        <f t="shared" si="47"/>
        <v>0</v>
      </c>
      <c r="BM127" s="17" t="s">
        <v>2</v>
      </c>
      <c r="BN127" s="24">
        <v>2</v>
      </c>
      <c r="BO127" s="23"/>
      <c r="BP127" s="22">
        <f t="shared" si="48"/>
        <v>0</v>
      </c>
      <c r="BQ127" s="17"/>
      <c r="BR127" s="24"/>
      <c r="BS127" s="25">
        <f t="shared" si="62"/>
        <v>8.1910666666666678</v>
      </c>
      <c r="BT127" s="24">
        <f t="shared" si="59"/>
        <v>16</v>
      </c>
      <c r="BU127" s="27" t="str">
        <f t="shared" si="54"/>
        <v>Ajourné</v>
      </c>
      <c r="BV127" s="17" t="s">
        <v>2</v>
      </c>
      <c r="BW127" s="38"/>
      <c r="BX127" s="38">
        <f t="shared" si="55"/>
        <v>27</v>
      </c>
      <c r="BY127" s="27" t="str">
        <f t="shared" si="56"/>
        <v>Ajourné</v>
      </c>
    </row>
    <row r="128" spans="1:77" x14ac:dyDescent="0.55000000000000004">
      <c r="A128" s="12">
        <v>115</v>
      </c>
      <c r="B128" s="59" t="s">
        <v>562</v>
      </c>
      <c r="C128" s="72" t="s">
        <v>563</v>
      </c>
      <c r="D128" s="72" t="s">
        <v>564</v>
      </c>
      <c r="E128" s="72" t="s">
        <v>565</v>
      </c>
      <c r="F128" s="65">
        <v>35695</v>
      </c>
      <c r="G128" s="44"/>
      <c r="H128" s="13" t="s">
        <v>52</v>
      </c>
      <c r="I128" s="13" t="s">
        <v>72</v>
      </c>
      <c r="J128" s="164"/>
      <c r="K128" s="156">
        <f>IF(J128&gt;=10,4,0)</f>
        <v>0</v>
      </c>
      <c r="L128" s="17"/>
      <c r="M128" s="69"/>
      <c r="N128" s="163"/>
      <c r="O128" s="22">
        <f t="shared" si="40"/>
        <v>0</v>
      </c>
      <c r="P128" s="17"/>
      <c r="Q128" s="142"/>
      <c r="R128" s="164"/>
      <c r="S128" s="22">
        <f t="shared" si="49"/>
        <v>0</v>
      </c>
      <c r="T128" s="17"/>
      <c r="U128" s="17"/>
      <c r="V128" s="187"/>
      <c r="W128" s="156">
        <f t="shared" si="41"/>
        <v>0</v>
      </c>
      <c r="X128" s="17"/>
      <c r="Y128" s="17"/>
      <c r="Z128" s="143"/>
      <c r="AA128" s="22">
        <f t="shared" si="42"/>
        <v>0</v>
      </c>
      <c r="AB128" s="20"/>
      <c r="AC128" s="15"/>
      <c r="AD128" s="21"/>
      <c r="AE128" s="22">
        <f t="shared" si="43"/>
        <v>0</v>
      </c>
      <c r="AF128" s="17"/>
      <c r="AG128" s="17"/>
      <c r="AH128" s="23"/>
      <c r="AI128" s="22">
        <f t="shared" si="44"/>
        <v>0</v>
      </c>
      <c r="AJ128" s="17"/>
      <c r="AK128" s="24"/>
      <c r="AL128" s="25">
        <f t="shared" si="50"/>
        <v>0</v>
      </c>
      <c r="AM128" s="26">
        <f t="shared" si="51"/>
        <v>0</v>
      </c>
      <c r="AN128" s="27" t="str">
        <f t="shared" si="52"/>
        <v>Ajourné</v>
      </c>
      <c r="AO128" s="17" t="s">
        <v>2</v>
      </c>
      <c r="AP128" s="17">
        <v>2</v>
      </c>
      <c r="AQ128" s="51"/>
      <c r="AR128" s="29"/>
      <c r="AS128" s="30"/>
      <c r="AT128" s="31"/>
      <c r="AU128" s="28"/>
      <c r="AV128" s="32"/>
      <c r="AW128" s="30"/>
      <c r="AX128" s="30"/>
      <c r="AY128" s="21"/>
      <c r="AZ128" s="22"/>
      <c r="BA128" s="17"/>
      <c r="BB128" s="24"/>
      <c r="BC128" s="23"/>
      <c r="BD128" s="22">
        <f t="shared" si="45"/>
        <v>0</v>
      </c>
      <c r="BE128" s="17"/>
      <c r="BF128" s="24"/>
      <c r="BG128" s="34"/>
      <c r="BH128" s="35">
        <f t="shared" si="46"/>
        <v>0</v>
      </c>
      <c r="BI128" s="36"/>
      <c r="BJ128" s="37"/>
      <c r="BK128" s="21"/>
      <c r="BL128" s="22">
        <f t="shared" si="47"/>
        <v>0</v>
      </c>
      <c r="BM128" s="17"/>
      <c r="BN128" s="24"/>
      <c r="BO128" s="23"/>
      <c r="BP128" s="22">
        <f t="shared" si="48"/>
        <v>0</v>
      </c>
      <c r="BQ128" s="17"/>
      <c r="BR128" s="24"/>
      <c r="BS128" s="25">
        <f t="shared" si="62"/>
        <v>0</v>
      </c>
      <c r="BT128" s="24">
        <f t="shared" si="59"/>
        <v>0</v>
      </c>
      <c r="BU128" s="27" t="str">
        <f t="shared" si="54"/>
        <v>Ajourné</v>
      </c>
      <c r="BV128" s="17" t="s">
        <v>2</v>
      </c>
      <c r="BW128" s="38">
        <v>2</v>
      </c>
      <c r="BX128" s="38">
        <f t="shared" si="55"/>
        <v>0</v>
      </c>
      <c r="BY128" s="27" t="str">
        <f t="shared" si="56"/>
        <v>Ajourné</v>
      </c>
    </row>
    <row r="129" spans="1:77" x14ac:dyDescent="0.55000000000000004">
      <c r="A129" s="20">
        <v>116</v>
      </c>
      <c r="B129" s="13" t="s">
        <v>566</v>
      </c>
      <c r="C129" s="14" t="s">
        <v>567</v>
      </c>
      <c r="D129" s="13" t="s">
        <v>568</v>
      </c>
      <c r="E129" s="13" t="s">
        <v>569</v>
      </c>
      <c r="F129" s="16">
        <v>35947</v>
      </c>
      <c r="G129" s="13" t="s">
        <v>570</v>
      </c>
      <c r="H129" s="13" t="s">
        <v>59</v>
      </c>
      <c r="I129" s="13" t="s">
        <v>72</v>
      </c>
      <c r="J129" s="159">
        <v>16</v>
      </c>
      <c r="K129" s="156">
        <v>4</v>
      </c>
      <c r="L129" s="17" t="s">
        <v>2</v>
      </c>
      <c r="M129" s="69">
        <v>2</v>
      </c>
      <c r="N129" s="57">
        <v>10</v>
      </c>
      <c r="O129" s="22">
        <f t="shared" si="40"/>
        <v>5</v>
      </c>
      <c r="P129" s="17" t="s">
        <v>2</v>
      </c>
      <c r="Q129" s="17">
        <v>2</v>
      </c>
      <c r="R129" s="45">
        <v>12.63</v>
      </c>
      <c r="S129" s="22">
        <f t="shared" si="49"/>
        <v>3</v>
      </c>
      <c r="T129" s="17" t="s">
        <v>2</v>
      </c>
      <c r="U129" s="17">
        <v>1</v>
      </c>
      <c r="V129" s="45">
        <v>8.75</v>
      </c>
      <c r="W129" s="239">
        <f t="shared" si="41"/>
        <v>0</v>
      </c>
      <c r="X129" s="17" t="s">
        <v>2</v>
      </c>
      <c r="Y129" s="17">
        <v>2</v>
      </c>
      <c r="Z129" s="14">
        <v>10</v>
      </c>
      <c r="AA129" s="22">
        <f t="shared" si="42"/>
        <v>5</v>
      </c>
      <c r="AB129" s="20" t="s">
        <v>2</v>
      </c>
      <c r="AC129" s="20">
        <v>2</v>
      </c>
      <c r="AD129" s="21">
        <v>10</v>
      </c>
      <c r="AE129" s="22">
        <f t="shared" si="43"/>
        <v>6</v>
      </c>
      <c r="AF129" s="17" t="s">
        <v>2</v>
      </c>
      <c r="AG129" s="17">
        <v>2</v>
      </c>
      <c r="AH129" s="23">
        <v>11.218666666666666</v>
      </c>
      <c r="AI129" s="22">
        <f t="shared" si="44"/>
        <v>3</v>
      </c>
      <c r="AJ129" s="17" t="s">
        <v>2</v>
      </c>
      <c r="AK129" s="24">
        <v>1</v>
      </c>
      <c r="AL129" s="21">
        <f t="shared" si="50"/>
        <v>11.0182</v>
      </c>
      <c r="AM129" s="24">
        <f t="shared" si="51"/>
        <v>26</v>
      </c>
      <c r="AN129" s="27" t="str">
        <f t="shared" si="52"/>
        <v>Ajourné</v>
      </c>
      <c r="AO129" s="17" t="s">
        <v>2</v>
      </c>
      <c r="AP129" s="17">
        <v>2</v>
      </c>
      <c r="AQ129" s="45">
        <v>10.374000000000001</v>
      </c>
      <c r="AR129" s="22">
        <f>IF(AQ129&gt;=10,6,0)</f>
        <v>6</v>
      </c>
      <c r="AS129" s="17" t="s">
        <v>2</v>
      </c>
      <c r="AT129" s="24">
        <v>1</v>
      </c>
      <c r="AU129" s="45">
        <v>12.6</v>
      </c>
      <c r="AV129" s="232">
        <f>IF(AU129&gt;=10,6,0)</f>
        <v>6</v>
      </c>
      <c r="AW129" s="17" t="s">
        <v>2</v>
      </c>
      <c r="AX129" s="233">
        <v>2</v>
      </c>
      <c r="AY129" s="45">
        <v>14.83</v>
      </c>
      <c r="AZ129" s="22">
        <f>IF(AY129&gt;=10,4,0)</f>
        <v>4</v>
      </c>
      <c r="BA129" s="17" t="s">
        <v>2</v>
      </c>
      <c r="BB129" s="24">
        <v>2</v>
      </c>
      <c r="BC129" s="23">
        <v>10</v>
      </c>
      <c r="BD129" s="22">
        <f t="shared" si="45"/>
        <v>6</v>
      </c>
      <c r="BE129" s="17" t="s">
        <v>2</v>
      </c>
      <c r="BF129" s="24">
        <v>2</v>
      </c>
      <c r="BG129" s="21">
        <v>10.3</v>
      </c>
      <c r="BH129" s="22">
        <f t="shared" si="46"/>
        <v>4</v>
      </c>
      <c r="BI129" s="17" t="s">
        <v>2</v>
      </c>
      <c r="BJ129" s="24">
        <v>1</v>
      </c>
      <c r="BK129" s="21">
        <v>7.25</v>
      </c>
      <c r="BL129" s="22">
        <f t="shared" si="47"/>
        <v>0</v>
      </c>
      <c r="BM129" s="17" t="s">
        <v>2</v>
      </c>
      <c r="BN129" s="24">
        <v>2</v>
      </c>
      <c r="BO129" s="23">
        <v>14</v>
      </c>
      <c r="BP129" s="22">
        <f t="shared" si="48"/>
        <v>2</v>
      </c>
      <c r="BQ129" s="17" t="s">
        <v>2</v>
      </c>
      <c r="BR129" s="24">
        <v>1</v>
      </c>
      <c r="BS129" s="21">
        <f t="shared" si="62"/>
        <v>11.362133333333333</v>
      </c>
      <c r="BT129" s="24">
        <f t="shared" si="59"/>
        <v>28</v>
      </c>
      <c r="BU129" s="27" t="str">
        <f t="shared" si="54"/>
        <v>Ajourné</v>
      </c>
      <c r="BV129" s="17" t="s">
        <v>2</v>
      </c>
      <c r="BW129" s="38">
        <v>2</v>
      </c>
      <c r="BX129" s="38">
        <f t="shared" si="55"/>
        <v>54</v>
      </c>
      <c r="BY129" s="27" t="str">
        <f t="shared" si="56"/>
        <v>Autorisé</v>
      </c>
    </row>
    <row r="130" spans="1:77" x14ac:dyDescent="0.55000000000000004">
      <c r="A130" s="12">
        <v>117</v>
      </c>
      <c r="B130" s="79" t="s">
        <v>571</v>
      </c>
      <c r="C130" s="68" t="s">
        <v>572</v>
      </c>
      <c r="D130" s="68" t="s">
        <v>573</v>
      </c>
      <c r="E130" s="68" t="s">
        <v>574</v>
      </c>
      <c r="F130" s="54">
        <v>36158</v>
      </c>
      <c r="G130" s="79" t="s">
        <v>575</v>
      </c>
      <c r="H130" s="44" t="s">
        <v>52</v>
      </c>
      <c r="I130" s="44" t="s">
        <v>72</v>
      </c>
      <c r="J130" s="162">
        <v>13</v>
      </c>
      <c r="K130" s="156">
        <f>IF(J130&gt;=10,4,0)</f>
        <v>4</v>
      </c>
      <c r="L130" s="17" t="s">
        <v>2</v>
      </c>
      <c r="M130" s="69">
        <v>1</v>
      </c>
      <c r="N130" s="163"/>
      <c r="O130" s="22">
        <f t="shared" si="40"/>
        <v>0</v>
      </c>
      <c r="P130" s="17"/>
      <c r="Q130" s="142"/>
      <c r="R130" s="164"/>
      <c r="S130" s="22">
        <f t="shared" si="49"/>
        <v>0</v>
      </c>
      <c r="T130" s="17"/>
      <c r="U130" s="17"/>
      <c r="V130" s="187"/>
      <c r="W130" s="156">
        <f t="shared" si="41"/>
        <v>0</v>
      </c>
      <c r="X130" s="17" t="s">
        <v>2</v>
      </c>
      <c r="Y130" s="17">
        <v>2</v>
      </c>
      <c r="Z130" s="143"/>
      <c r="AA130" s="22">
        <f t="shared" si="42"/>
        <v>0</v>
      </c>
      <c r="AB130" s="20"/>
      <c r="AC130" s="15"/>
      <c r="AD130" s="21"/>
      <c r="AE130" s="22">
        <f t="shared" si="43"/>
        <v>0</v>
      </c>
      <c r="AF130" s="17"/>
      <c r="AG130" s="17"/>
      <c r="AH130" s="23"/>
      <c r="AI130" s="22">
        <f t="shared" si="44"/>
        <v>0</v>
      </c>
      <c r="AJ130" s="17"/>
      <c r="AK130" s="24"/>
      <c r="AL130" s="25">
        <f t="shared" si="50"/>
        <v>1.7333333333333334</v>
      </c>
      <c r="AM130" s="26">
        <f t="shared" si="51"/>
        <v>4</v>
      </c>
      <c r="AN130" s="27" t="str">
        <f t="shared" si="52"/>
        <v>Ajourné</v>
      </c>
      <c r="AO130" s="17" t="s">
        <v>2</v>
      </c>
      <c r="AP130" s="17">
        <v>2</v>
      </c>
      <c r="AQ130" s="51"/>
      <c r="AR130" s="29"/>
      <c r="AS130" s="30"/>
      <c r="AT130" s="31"/>
      <c r="AU130" s="28"/>
      <c r="AV130" s="32"/>
      <c r="AW130" s="30"/>
      <c r="AX130" s="33"/>
      <c r="AY130" s="21"/>
      <c r="AZ130" s="22"/>
      <c r="BA130" s="17"/>
      <c r="BB130" s="24"/>
      <c r="BC130" s="23"/>
      <c r="BD130" s="22">
        <f t="shared" si="45"/>
        <v>0</v>
      </c>
      <c r="BE130" s="17"/>
      <c r="BF130" s="24"/>
      <c r="BG130" s="34"/>
      <c r="BH130" s="35">
        <f t="shared" si="46"/>
        <v>0</v>
      </c>
      <c r="BI130" s="36"/>
      <c r="BJ130" s="37"/>
      <c r="BK130" s="21"/>
      <c r="BL130" s="22">
        <f t="shared" si="47"/>
        <v>0</v>
      </c>
      <c r="BM130" s="17"/>
      <c r="BN130" s="24"/>
      <c r="BO130" s="23"/>
      <c r="BP130" s="22">
        <f t="shared" si="48"/>
        <v>0</v>
      </c>
      <c r="BQ130" s="17"/>
      <c r="BR130" s="24"/>
      <c r="BS130" s="25">
        <f t="shared" si="62"/>
        <v>0</v>
      </c>
      <c r="BT130" s="24">
        <f t="shared" si="59"/>
        <v>0</v>
      </c>
      <c r="BU130" s="27" t="str">
        <f t="shared" si="54"/>
        <v>Ajourné</v>
      </c>
      <c r="BV130" s="17" t="s">
        <v>2</v>
      </c>
      <c r="BW130" s="38">
        <v>2</v>
      </c>
      <c r="BX130" s="38">
        <f t="shared" si="55"/>
        <v>4</v>
      </c>
      <c r="BY130" s="27" t="str">
        <f t="shared" si="56"/>
        <v>Ajourné</v>
      </c>
    </row>
    <row r="131" spans="1:77" x14ac:dyDescent="0.55000000000000004">
      <c r="A131" s="12">
        <v>118</v>
      </c>
      <c r="B131" s="13" t="s">
        <v>576</v>
      </c>
      <c r="C131" s="27" t="s">
        <v>577</v>
      </c>
      <c r="D131" s="13" t="s">
        <v>573</v>
      </c>
      <c r="E131" s="13" t="s">
        <v>578</v>
      </c>
      <c r="F131" s="65">
        <v>36719</v>
      </c>
      <c r="G131" s="13" t="s">
        <v>579</v>
      </c>
      <c r="H131" s="13" t="s">
        <v>52</v>
      </c>
      <c r="I131" s="13" t="s">
        <v>72</v>
      </c>
      <c r="J131" s="159">
        <v>18</v>
      </c>
      <c r="K131" s="156">
        <v>4</v>
      </c>
      <c r="L131" s="17" t="s">
        <v>2</v>
      </c>
      <c r="M131" s="69">
        <v>2</v>
      </c>
      <c r="N131" s="45">
        <v>10.528</v>
      </c>
      <c r="O131" s="22">
        <f t="shared" si="40"/>
        <v>5</v>
      </c>
      <c r="P131" s="17" t="s">
        <v>2</v>
      </c>
      <c r="Q131" s="17">
        <v>1</v>
      </c>
      <c r="R131" s="45">
        <v>13.68</v>
      </c>
      <c r="S131" s="22">
        <f t="shared" si="49"/>
        <v>3</v>
      </c>
      <c r="T131" s="17" t="s">
        <v>2</v>
      </c>
      <c r="U131" s="17">
        <v>1</v>
      </c>
      <c r="V131" s="45">
        <v>10.833333333333332</v>
      </c>
      <c r="W131" s="239">
        <f t="shared" si="41"/>
        <v>4</v>
      </c>
      <c r="X131" s="17" t="s">
        <v>2</v>
      </c>
      <c r="Y131" s="17">
        <v>1</v>
      </c>
      <c r="Z131" s="14">
        <v>10.372</v>
      </c>
      <c r="AA131" s="22">
        <f t="shared" si="42"/>
        <v>5</v>
      </c>
      <c r="AB131" s="20" t="s">
        <v>2</v>
      </c>
      <c r="AC131" s="20">
        <v>1</v>
      </c>
      <c r="AD131" s="21">
        <v>10.58</v>
      </c>
      <c r="AE131" s="22">
        <f t="shared" si="43"/>
        <v>6</v>
      </c>
      <c r="AF131" s="17" t="s">
        <v>2</v>
      </c>
      <c r="AG131" s="17">
        <v>1</v>
      </c>
      <c r="AH131" s="23">
        <v>13.653999999999998</v>
      </c>
      <c r="AI131" s="22">
        <f t="shared" si="44"/>
        <v>3</v>
      </c>
      <c r="AJ131" s="17" t="s">
        <v>2</v>
      </c>
      <c r="AK131" s="24">
        <v>2</v>
      </c>
      <c r="AL131" s="21">
        <f t="shared" si="50"/>
        <v>12.177177777777779</v>
      </c>
      <c r="AM131" s="24">
        <f t="shared" si="51"/>
        <v>30</v>
      </c>
      <c r="AN131" s="27" t="str">
        <f t="shared" si="52"/>
        <v>Admis</v>
      </c>
      <c r="AO131" s="17" t="s">
        <v>2</v>
      </c>
      <c r="AP131" s="17">
        <v>2</v>
      </c>
      <c r="AQ131" s="45">
        <v>12.431000000000001</v>
      </c>
      <c r="AR131" s="22">
        <f t="shared" ref="AR131:AR139" si="76">IF(AQ131&gt;=10,6,0)</f>
        <v>6</v>
      </c>
      <c r="AS131" s="17" t="s">
        <v>2</v>
      </c>
      <c r="AT131" s="24">
        <v>1</v>
      </c>
      <c r="AU131" s="45">
        <v>12.870000000000001</v>
      </c>
      <c r="AV131" s="232">
        <f t="shared" ref="AV131:AV142" si="77">IF(AU131&gt;=10,6,0)</f>
        <v>6</v>
      </c>
      <c r="AW131" s="17" t="s">
        <v>2</v>
      </c>
      <c r="AX131" s="233">
        <v>1</v>
      </c>
      <c r="AY131" s="57">
        <v>10</v>
      </c>
      <c r="AZ131" s="22">
        <f t="shared" ref="AZ131:AZ142" si="78">IF(AY131&gt;=10,4,0)</f>
        <v>4</v>
      </c>
      <c r="BA131" s="17" t="s">
        <v>2</v>
      </c>
      <c r="BB131" s="24">
        <v>1</v>
      </c>
      <c r="BC131" s="23">
        <v>13.204666666666666</v>
      </c>
      <c r="BD131" s="22">
        <f t="shared" si="45"/>
        <v>6</v>
      </c>
      <c r="BE131" s="17" t="s">
        <v>2</v>
      </c>
      <c r="BF131" s="24">
        <v>1</v>
      </c>
      <c r="BG131" s="21">
        <v>13.2</v>
      </c>
      <c r="BH131" s="22">
        <f t="shared" si="46"/>
        <v>4</v>
      </c>
      <c r="BI131" s="17" t="s">
        <v>2</v>
      </c>
      <c r="BJ131" s="24">
        <v>1</v>
      </c>
      <c r="BK131" s="21">
        <v>14</v>
      </c>
      <c r="BL131" s="22">
        <f t="shared" si="47"/>
        <v>2</v>
      </c>
      <c r="BM131" s="17" t="s">
        <v>2</v>
      </c>
      <c r="BN131" s="24">
        <v>2</v>
      </c>
      <c r="BO131" s="23">
        <v>15</v>
      </c>
      <c r="BP131" s="22">
        <f t="shared" si="48"/>
        <v>2</v>
      </c>
      <c r="BQ131" s="17" t="s">
        <v>2</v>
      </c>
      <c r="BR131" s="24">
        <v>1</v>
      </c>
      <c r="BS131" s="21">
        <f t="shared" si="62"/>
        <v>12.7278</v>
      </c>
      <c r="BT131" s="24">
        <f t="shared" si="59"/>
        <v>30</v>
      </c>
      <c r="BU131" s="27" t="str">
        <f t="shared" si="54"/>
        <v>Admis</v>
      </c>
      <c r="BV131" s="17" t="s">
        <v>2</v>
      </c>
      <c r="BW131" s="38">
        <v>2</v>
      </c>
      <c r="BX131" s="38">
        <f t="shared" si="55"/>
        <v>60</v>
      </c>
      <c r="BY131" s="27" t="str">
        <f t="shared" si="56"/>
        <v>Admis</v>
      </c>
    </row>
    <row r="132" spans="1:77" x14ac:dyDescent="0.55000000000000004">
      <c r="A132" s="39">
        <v>119</v>
      </c>
      <c r="B132" s="71" t="s">
        <v>580</v>
      </c>
      <c r="C132" s="60" t="s">
        <v>581</v>
      </c>
      <c r="D132" s="71" t="s">
        <v>573</v>
      </c>
      <c r="E132" s="71" t="s">
        <v>582</v>
      </c>
      <c r="F132" s="63">
        <v>36968</v>
      </c>
      <c r="G132" s="62" t="s">
        <v>179</v>
      </c>
      <c r="H132" s="62" t="s">
        <v>52</v>
      </c>
      <c r="I132" s="62"/>
      <c r="J132" s="159">
        <v>17</v>
      </c>
      <c r="K132" s="156">
        <v>4</v>
      </c>
      <c r="L132" s="17" t="s">
        <v>2</v>
      </c>
      <c r="M132" s="69">
        <v>2</v>
      </c>
      <c r="N132" s="222">
        <v>10</v>
      </c>
      <c r="O132" s="22">
        <f t="shared" si="40"/>
        <v>5</v>
      </c>
      <c r="P132" s="17" t="s">
        <v>61</v>
      </c>
      <c r="Q132" s="17">
        <v>2</v>
      </c>
      <c r="R132" s="47">
        <v>11.42</v>
      </c>
      <c r="S132" s="22">
        <f t="shared" si="49"/>
        <v>3</v>
      </c>
      <c r="T132" s="17" t="s">
        <v>61</v>
      </c>
      <c r="U132" s="17">
        <v>1</v>
      </c>
      <c r="V132" s="45">
        <v>10</v>
      </c>
      <c r="W132" s="239">
        <f t="shared" si="41"/>
        <v>4</v>
      </c>
      <c r="X132" s="17" t="s">
        <v>2</v>
      </c>
      <c r="Y132" s="17">
        <v>2</v>
      </c>
      <c r="Z132" s="47">
        <v>15.22</v>
      </c>
      <c r="AA132" s="22">
        <f t="shared" si="42"/>
        <v>5</v>
      </c>
      <c r="AB132" s="20" t="s">
        <v>61</v>
      </c>
      <c r="AC132" s="44">
        <v>2</v>
      </c>
      <c r="AD132" s="47">
        <v>10</v>
      </c>
      <c r="AE132" s="22">
        <f t="shared" si="43"/>
        <v>6</v>
      </c>
      <c r="AF132" s="17" t="s">
        <v>61</v>
      </c>
      <c r="AG132" s="17">
        <v>2</v>
      </c>
      <c r="AH132" s="48">
        <v>12.84</v>
      </c>
      <c r="AI132" s="22">
        <f t="shared" si="44"/>
        <v>3</v>
      </c>
      <c r="AJ132" s="17" t="s">
        <v>61</v>
      </c>
      <c r="AK132" s="17">
        <v>2</v>
      </c>
      <c r="AL132" s="21">
        <f t="shared" si="50"/>
        <v>12.229333333333333</v>
      </c>
      <c r="AM132" s="24">
        <f t="shared" si="51"/>
        <v>30</v>
      </c>
      <c r="AN132" s="27" t="str">
        <f t="shared" si="52"/>
        <v>Admis</v>
      </c>
      <c r="AO132" s="17" t="s">
        <v>2</v>
      </c>
      <c r="AP132" s="17">
        <v>2</v>
      </c>
      <c r="AQ132" s="45">
        <v>10</v>
      </c>
      <c r="AR132" s="22">
        <f t="shared" si="76"/>
        <v>6</v>
      </c>
      <c r="AS132" s="69" t="s">
        <v>2</v>
      </c>
      <c r="AT132" s="24">
        <v>2</v>
      </c>
      <c r="AU132" s="47">
        <v>13.5</v>
      </c>
      <c r="AV132" s="232">
        <f t="shared" si="77"/>
        <v>6</v>
      </c>
      <c r="AW132" s="17" t="s">
        <v>61</v>
      </c>
      <c r="AX132" s="233">
        <v>2</v>
      </c>
      <c r="AY132" s="57">
        <v>11.73</v>
      </c>
      <c r="AZ132" s="22">
        <f t="shared" si="78"/>
        <v>4</v>
      </c>
      <c r="BA132" s="17" t="s">
        <v>2</v>
      </c>
      <c r="BB132" s="17">
        <v>1</v>
      </c>
      <c r="BC132" s="48">
        <v>12.7</v>
      </c>
      <c r="BD132" s="22">
        <f t="shared" si="45"/>
        <v>6</v>
      </c>
      <c r="BE132" s="17" t="s">
        <v>61</v>
      </c>
      <c r="BF132" s="27">
        <v>2</v>
      </c>
      <c r="BG132" s="49">
        <v>10</v>
      </c>
      <c r="BH132" s="35">
        <f t="shared" si="46"/>
        <v>4</v>
      </c>
      <c r="BI132" s="36" t="s">
        <v>61</v>
      </c>
      <c r="BJ132" s="37">
        <v>1</v>
      </c>
      <c r="BK132" s="50">
        <v>10</v>
      </c>
      <c r="BL132" s="22">
        <f t="shared" si="47"/>
        <v>2</v>
      </c>
      <c r="BM132" s="17" t="s">
        <v>61</v>
      </c>
      <c r="BN132" s="24">
        <v>2</v>
      </c>
      <c r="BO132" s="48">
        <v>14</v>
      </c>
      <c r="BP132" s="22">
        <f t="shared" si="48"/>
        <v>2</v>
      </c>
      <c r="BQ132" s="17" t="s">
        <v>61</v>
      </c>
      <c r="BR132" s="17">
        <v>1</v>
      </c>
      <c r="BS132" s="21">
        <f t="shared" si="62"/>
        <v>11.737333333333334</v>
      </c>
      <c r="BT132" s="24">
        <f t="shared" si="59"/>
        <v>30</v>
      </c>
      <c r="BU132" s="27" t="str">
        <f t="shared" si="54"/>
        <v>Admis</v>
      </c>
      <c r="BV132" s="17" t="s">
        <v>2</v>
      </c>
      <c r="BW132" s="17"/>
      <c r="BX132" s="38">
        <f t="shared" si="55"/>
        <v>60</v>
      </c>
      <c r="BY132" s="27" t="str">
        <f t="shared" si="56"/>
        <v>Admis</v>
      </c>
    </row>
    <row r="133" spans="1:77" x14ac:dyDescent="0.55000000000000004">
      <c r="A133" s="52">
        <v>120</v>
      </c>
      <c r="B133" s="40" t="s">
        <v>583</v>
      </c>
      <c r="C133" s="53" t="s">
        <v>584</v>
      </c>
      <c r="D133" s="42" t="s">
        <v>573</v>
      </c>
      <c r="E133" s="42" t="s">
        <v>585</v>
      </c>
      <c r="F133" s="16">
        <v>36317</v>
      </c>
      <c r="G133" s="43" t="s">
        <v>586</v>
      </c>
      <c r="H133" s="13" t="s">
        <v>52</v>
      </c>
      <c r="I133" s="13" t="s">
        <v>72</v>
      </c>
      <c r="J133" s="162">
        <v>11</v>
      </c>
      <c r="K133" s="156">
        <f>IF(J133&gt;=10,4,0)</f>
        <v>4</v>
      </c>
      <c r="L133" s="17" t="s">
        <v>2</v>
      </c>
      <c r="M133" s="69">
        <v>1</v>
      </c>
      <c r="N133" s="123">
        <v>10</v>
      </c>
      <c r="O133" s="22">
        <f t="shared" si="40"/>
        <v>5</v>
      </c>
      <c r="P133" s="17" t="s">
        <v>61</v>
      </c>
      <c r="Q133" s="142">
        <v>2</v>
      </c>
      <c r="R133" s="160">
        <v>11.11</v>
      </c>
      <c r="S133" s="22">
        <f t="shared" si="49"/>
        <v>3</v>
      </c>
      <c r="T133" s="17" t="s">
        <v>61</v>
      </c>
      <c r="U133" s="17">
        <v>1</v>
      </c>
      <c r="V133" s="189">
        <v>10.82</v>
      </c>
      <c r="W133" s="156">
        <f t="shared" si="41"/>
        <v>4</v>
      </c>
      <c r="X133" s="17" t="s">
        <v>61</v>
      </c>
      <c r="Y133" s="17">
        <v>1</v>
      </c>
      <c r="Z133" s="165">
        <v>11.94</v>
      </c>
      <c r="AA133" s="22">
        <f t="shared" si="42"/>
        <v>5</v>
      </c>
      <c r="AB133" s="20" t="s">
        <v>61</v>
      </c>
      <c r="AC133" s="15">
        <v>2</v>
      </c>
      <c r="AD133" s="50">
        <v>11.11</v>
      </c>
      <c r="AE133" s="22">
        <f t="shared" si="43"/>
        <v>6</v>
      </c>
      <c r="AF133" s="17" t="s">
        <v>61</v>
      </c>
      <c r="AG133" s="17">
        <v>1</v>
      </c>
      <c r="AH133" s="48">
        <v>10.48</v>
      </c>
      <c r="AI133" s="22">
        <f t="shared" si="44"/>
        <v>3</v>
      </c>
      <c r="AJ133" s="17" t="s">
        <v>61</v>
      </c>
      <c r="AK133" s="24">
        <v>1</v>
      </c>
      <c r="AL133" s="25">
        <f t="shared" si="50"/>
        <v>10.947000000000001</v>
      </c>
      <c r="AM133" s="26">
        <f t="shared" si="51"/>
        <v>30</v>
      </c>
      <c r="AN133" s="27" t="str">
        <f t="shared" si="52"/>
        <v>Admis</v>
      </c>
      <c r="AO133" s="17" t="s">
        <v>2</v>
      </c>
      <c r="AP133" s="17">
        <v>2</v>
      </c>
      <c r="AQ133" s="61">
        <v>12.55</v>
      </c>
      <c r="AR133" s="29">
        <f t="shared" si="76"/>
        <v>6</v>
      </c>
      <c r="AS133" s="80" t="s">
        <v>61</v>
      </c>
      <c r="AT133" s="31">
        <v>2</v>
      </c>
      <c r="AU133" s="46">
        <v>10</v>
      </c>
      <c r="AV133" s="32">
        <f t="shared" si="77"/>
        <v>6</v>
      </c>
      <c r="AW133" s="30" t="s">
        <v>61</v>
      </c>
      <c r="AX133" s="33">
        <v>1</v>
      </c>
      <c r="AY133" s="50">
        <v>11.66</v>
      </c>
      <c r="AZ133" s="22">
        <f t="shared" si="78"/>
        <v>4</v>
      </c>
      <c r="BA133" s="17" t="s">
        <v>61</v>
      </c>
      <c r="BB133" s="24">
        <v>1</v>
      </c>
      <c r="BC133" s="48">
        <v>14.92</v>
      </c>
      <c r="BD133" s="22">
        <f t="shared" si="45"/>
        <v>6</v>
      </c>
      <c r="BE133" s="17" t="s">
        <v>61</v>
      </c>
      <c r="BF133" s="24">
        <v>2</v>
      </c>
      <c r="BG133" s="64">
        <v>11.02</v>
      </c>
      <c r="BH133" s="35">
        <f t="shared" si="46"/>
        <v>4</v>
      </c>
      <c r="BI133" s="36" t="s">
        <v>60</v>
      </c>
      <c r="BJ133" s="37">
        <v>2</v>
      </c>
      <c r="BK133" s="50">
        <v>12.98</v>
      </c>
      <c r="BL133" s="22">
        <f t="shared" si="47"/>
        <v>2</v>
      </c>
      <c r="BM133" s="17" t="s">
        <v>61</v>
      </c>
      <c r="BN133" s="24">
        <v>2</v>
      </c>
      <c r="BO133" s="48">
        <v>14</v>
      </c>
      <c r="BP133" s="22">
        <f t="shared" si="48"/>
        <v>2</v>
      </c>
      <c r="BQ133" s="17" t="s">
        <v>61</v>
      </c>
      <c r="BR133" s="24">
        <v>1</v>
      </c>
      <c r="BS133" s="25">
        <f t="shared" si="62"/>
        <v>12.316666666666665</v>
      </c>
      <c r="BT133" s="24">
        <f t="shared" si="59"/>
        <v>30</v>
      </c>
      <c r="BU133" s="27" t="str">
        <f t="shared" si="54"/>
        <v>Admis</v>
      </c>
      <c r="BV133" s="17" t="s">
        <v>2</v>
      </c>
      <c r="BW133" s="38">
        <v>2</v>
      </c>
      <c r="BX133" s="38">
        <f t="shared" si="55"/>
        <v>60</v>
      </c>
      <c r="BY133" s="27" t="str">
        <f t="shared" si="56"/>
        <v>Admis</v>
      </c>
    </row>
    <row r="134" spans="1:77" x14ac:dyDescent="0.55000000000000004">
      <c r="A134" s="12">
        <v>121</v>
      </c>
      <c r="B134" s="13" t="s">
        <v>587</v>
      </c>
      <c r="C134" s="14" t="s">
        <v>588</v>
      </c>
      <c r="D134" s="13" t="s">
        <v>573</v>
      </c>
      <c r="E134" s="13" t="s">
        <v>589</v>
      </c>
      <c r="F134" s="16">
        <v>38154</v>
      </c>
      <c r="G134" s="13" t="s">
        <v>135</v>
      </c>
      <c r="H134" s="13" t="s">
        <v>59</v>
      </c>
      <c r="I134" s="13"/>
      <c r="J134" s="159">
        <v>14.5</v>
      </c>
      <c r="K134" s="156">
        <v>4</v>
      </c>
      <c r="L134" s="17" t="s">
        <v>2</v>
      </c>
      <c r="M134" s="69">
        <v>2</v>
      </c>
      <c r="N134" s="230">
        <v>11.04</v>
      </c>
      <c r="O134" s="22">
        <f t="shared" si="40"/>
        <v>5</v>
      </c>
      <c r="P134" s="17" t="s">
        <v>2</v>
      </c>
      <c r="Q134" s="17">
        <v>2</v>
      </c>
      <c r="R134" s="45">
        <v>10</v>
      </c>
      <c r="S134" s="22">
        <f t="shared" si="49"/>
        <v>3</v>
      </c>
      <c r="T134" s="17" t="s">
        <v>2</v>
      </c>
      <c r="U134" s="17">
        <v>1</v>
      </c>
      <c r="V134" s="45">
        <v>13.302</v>
      </c>
      <c r="W134" s="239">
        <f t="shared" si="41"/>
        <v>4</v>
      </c>
      <c r="X134" s="17" t="s">
        <v>2</v>
      </c>
      <c r="Y134" s="17">
        <v>2</v>
      </c>
      <c r="Z134" s="14">
        <v>10</v>
      </c>
      <c r="AA134" s="22">
        <f t="shared" si="42"/>
        <v>5</v>
      </c>
      <c r="AB134" s="20" t="s">
        <v>2</v>
      </c>
      <c r="AC134" s="20">
        <v>2</v>
      </c>
      <c r="AD134" s="21">
        <v>10.5</v>
      </c>
      <c r="AE134" s="22">
        <f t="shared" si="43"/>
        <v>6</v>
      </c>
      <c r="AF134" s="17" t="s">
        <v>2</v>
      </c>
      <c r="AG134" s="17">
        <v>1</v>
      </c>
      <c r="AH134" s="23">
        <v>10.352666666666666</v>
      </c>
      <c r="AI134" s="22">
        <f t="shared" si="44"/>
        <v>3</v>
      </c>
      <c r="AJ134" s="17" t="s">
        <v>2</v>
      </c>
      <c r="AK134" s="24">
        <v>1</v>
      </c>
      <c r="AL134" s="21">
        <f t="shared" si="50"/>
        <v>11.348866666666668</v>
      </c>
      <c r="AM134" s="24">
        <f t="shared" si="51"/>
        <v>30</v>
      </c>
      <c r="AN134" s="27" t="str">
        <f t="shared" si="52"/>
        <v>Admis</v>
      </c>
      <c r="AO134" s="17" t="s">
        <v>2</v>
      </c>
      <c r="AP134" s="17">
        <v>2</v>
      </c>
      <c r="AQ134" s="45">
        <v>11.157</v>
      </c>
      <c r="AR134" s="22">
        <f t="shared" si="76"/>
        <v>6</v>
      </c>
      <c r="AS134" s="69" t="s">
        <v>2</v>
      </c>
      <c r="AT134" s="24">
        <v>1</v>
      </c>
      <c r="AU134" s="45">
        <v>10</v>
      </c>
      <c r="AV134" s="232">
        <f t="shared" si="77"/>
        <v>6</v>
      </c>
      <c r="AW134" s="17" t="s">
        <v>2</v>
      </c>
      <c r="AX134" s="233">
        <v>2</v>
      </c>
      <c r="AY134" s="45">
        <v>11.66</v>
      </c>
      <c r="AZ134" s="22">
        <f t="shared" si="78"/>
        <v>4</v>
      </c>
      <c r="BA134" s="17" t="s">
        <v>2</v>
      </c>
      <c r="BB134" s="24">
        <v>2</v>
      </c>
      <c r="BC134" s="23">
        <v>10</v>
      </c>
      <c r="BD134" s="22">
        <f t="shared" si="45"/>
        <v>6</v>
      </c>
      <c r="BE134" s="17" t="s">
        <v>2</v>
      </c>
      <c r="BF134" s="24">
        <v>1</v>
      </c>
      <c r="BG134" s="21">
        <v>10</v>
      </c>
      <c r="BH134" s="22">
        <f t="shared" si="46"/>
        <v>4</v>
      </c>
      <c r="BI134" s="17" t="s">
        <v>2</v>
      </c>
      <c r="BJ134" s="24">
        <v>1</v>
      </c>
      <c r="BK134" s="21">
        <v>10</v>
      </c>
      <c r="BL134" s="22">
        <f t="shared" si="47"/>
        <v>2</v>
      </c>
      <c r="BM134" s="17" t="s">
        <v>2</v>
      </c>
      <c r="BN134" s="24">
        <v>1</v>
      </c>
      <c r="BO134" s="23">
        <v>16</v>
      </c>
      <c r="BP134" s="22">
        <f t="shared" si="48"/>
        <v>2</v>
      </c>
      <c r="BQ134" s="17" t="s">
        <v>2</v>
      </c>
      <c r="BR134" s="24">
        <v>1</v>
      </c>
      <c r="BS134" s="21">
        <f t="shared" si="62"/>
        <v>10.852733333333333</v>
      </c>
      <c r="BT134" s="24">
        <f t="shared" si="59"/>
        <v>30</v>
      </c>
      <c r="BU134" s="27" t="str">
        <f t="shared" si="54"/>
        <v>Admis</v>
      </c>
      <c r="BV134" s="17" t="s">
        <v>2</v>
      </c>
      <c r="BW134" s="38">
        <v>2</v>
      </c>
      <c r="BX134" s="38">
        <f t="shared" si="55"/>
        <v>60</v>
      </c>
      <c r="BY134" s="27" t="str">
        <f t="shared" si="56"/>
        <v>Admis</v>
      </c>
    </row>
    <row r="135" spans="1:77" x14ac:dyDescent="0.55000000000000004">
      <c r="A135" s="39">
        <v>122</v>
      </c>
      <c r="B135" s="42" t="s">
        <v>590</v>
      </c>
      <c r="C135" s="60" t="s">
        <v>591</v>
      </c>
      <c r="D135" s="42" t="s">
        <v>573</v>
      </c>
      <c r="E135" s="42" t="s">
        <v>592</v>
      </c>
      <c r="F135" s="16">
        <v>36610</v>
      </c>
      <c r="G135" s="13" t="s">
        <v>58</v>
      </c>
      <c r="H135" s="13" t="s">
        <v>52</v>
      </c>
      <c r="I135" s="13"/>
      <c r="J135" s="162">
        <v>10</v>
      </c>
      <c r="K135" s="156">
        <f>IF(J135&gt;=10,4,0)</f>
        <v>4</v>
      </c>
      <c r="L135" s="17" t="s">
        <v>2</v>
      </c>
      <c r="M135" s="69">
        <v>1</v>
      </c>
      <c r="N135" s="123">
        <v>10.91</v>
      </c>
      <c r="O135" s="22">
        <f t="shared" si="40"/>
        <v>5</v>
      </c>
      <c r="P135" s="17" t="s">
        <v>61</v>
      </c>
      <c r="Q135" s="142">
        <v>1</v>
      </c>
      <c r="R135" s="160">
        <v>10</v>
      </c>
      <c r="S135" s="22">
        <f t="shared" si="49"/>
        <v>3</v>
      </c>
      <c r="T135" s="17" t="s">
        <v>61</v>
      </c>
      <c r="U135" s="17">
        <v>2</v>
      </c>
      <c r="V135" s="189">
        <v>10.56</v>
      </c>
      <c r="W135" s="156">
        <f t="shared" si="41"/>
        <v>4</v>
      </c>
      <c r="X135" s="17" t="s">
        <v>61</v>
      </c>
      <c r="Y135" s="17">
        <v>1</v>
      </c>
      <c r="Z135" s="165">
        <v>11.83</v>
      </c>
      <c r="AA135" s="22">
        <f t="shared" si="42"/>
        <v>5</v>
      </c>
      <c r="AB135" s="20" t="s">
        <v>61</v>
      </c>
      <c r="AC135" s="15">
        <v>1</v>
      </c>
      <c r="AD135" s="50">
        <v>10</v>
      </c>
      <c r="AE135" s="22">
        <f t="shared" si="43"/>
        <v>6</v>
      </c>
      <c r="AF135" s="17" t="s">
        <v>61</v>
      </c>
      <c r="AG135" s="17">
        <v>1</v>
      </c>
      <c r="AH135" s="48">
        <v>10</v>
      </c>
      <c r="AI135" s="22">
        <f t="shared" si="44"/>
        <v>3</v>
      </c>
      <c r="AJ135" s="17" t="s">
        <v>61</v>
      </c>
      <c r="AK135" s="24">
        <v>1</v>
      </c>
      <c r="AL135" s="25">
        <f t="shared" si="50"/>
        <v>10.531333333333333</v>
      </c>
      <c r="AM135" s="26">
        <f t="shared" si="51"/>
        <v>30</v>
      </c>
      <c r="AN135" s="27" t="str">
        <f t="shared" si="52"/>
        <v>Admis</v>
      </c>
      <c r="AO135" s="17" t="s">
        <v>2</v>
      </c>
      <c r="AP135" s="17">
        <v>2</v>
      </c>
      <c r="AQ135" s="61">
        <v>11.5</v>
      </c>
      <c r="AR135" s="29">
        <f t="shared" si="76"/>
        <v>6</v>
      </c>
      <c r="AS135" s="30" t="s">
        <v>61</v>
      </c>
      <c r="AT135" s="31">
        <v>1</v>
      </c>
      <c r="AU135" s="46">
        <v>10</v>
      </c>
      <c r="AV135" s="32">
        <f t="shared" si="77"/>
        <v>6</v>
      </c>
      <c r="AW135" s="30" t="s">
        <v>61</v>
      </c>
      <c r="AX135" s="33">
        <v>1</v>
      </c>
      <c r="AY135" s="50">
        <v>13.83</v>
      </c>
      <c r="AZ135" s="22">
        <f t="shared" si="78"/>
        <v>4</v>
      </c>
      <c r="BA135" s="17" t="s">
        <v>61</v>
      </c>
      <c r="BB135" s="24">
        <v>1</v>
      </c>
      <c r="BC135" s="48">
        <v>14.4</v>
      </c>
      <c r="BD135" s="22">
        <f t="shared" si="45"/>
        <v>6</v>
      </c>
      <c r="BE135" s="17" t="s">
        <v>61</v>
      </c>
      <c r="BF135" s="24">
        <v>1</v>
      </c>
      <c r="BG135" s="64">
        <v>12.7</v>
      </c>
      <c r="BH135" s="35">
        <f t="shared" si="46"/>
        <v>4</v>
      </c>
      <c r="BI135" s="36" t="s">
        <v>61</v>
      </c>
      <c r="BJ135" s="37">
        <v>1</v>
      </c>
      <c r="BK135" s="50">
        <v>12.55</v>
      </c>
      <c r="BL135" s="22">
        <f t="shared" si="47"/>
        <v>2</v>
      </c>
      <c r="BM135" s="17" t="s">
        <v>61</v>
      </c>
      <c r="BN135" s="24">
        <v>2</v>
      </c>
      <c r="BO135" s="48">
        <v>14.5</v>
      </c>
      <c r="BP135" s="22">
        <f t="shared" si="48"/>
        <v>2</v>
      </c>
      <c r="BQ135" s="17" t="s">
        <v>61</v>
      </c>
      <c r="BR135" s="24">
        <v>1</v>
      </c>
      <c r="BS135" s="25">
        <f t="shared" si="62"/>
        <v>12.520666666666669</v>
      </c>
      <c r="BT135" s="24">
        <f t="shared" si="59"/>
        <v>30</v>
      </c>
      <c r="BU135" s="27" t="str">
        <f t="shared" si="54"/>
        <v>Admis</v>
      </c>
      <c r="BV135" s="17" t="s">
        <v>2</v>
      </c>
      <c r="BW135" s="38">
        <v>2</v>
      </c>
      <c r="BX135" s="38">
        <f t="shared" si="55"/>
        <v>60</v>
      </c>
      <c r="BY135" s="27" t="str">
        <f t="shared" si="56"/>
        <v>Admis</v>
      </c>
    </row>
    <row r="136" spans="1:77" x14ac:dyDescent="0.55000000000000004">
      <c r="A136" s="12">
        <v>123</v>
      </c>
      <c r="B136" s="13" t="s">
        <v>593</v>
      </c>
      <c r="C136" s="14" t="s">
        <v>594</v>
      </c>
      <c r="D136" s="13" t="s">
        <v>595</v>
      </c>
      <c r="E136" s="13" t="s">
        <v>596</v>
      </c>
      <c r="F136" s="16">
        <v>37170</v>
      </c>
      <c r="G136" s="13" t="s">
        <v>597</v>
      </c>
      <c r="H136" s="13" t="s">
        <v>52</v>
      </c>
      <c r="I136" s="13"/>
      <c r="J136" s="159">
        <v>10</v>
      </c>
      <c r="K136" s="156">
        <v>4</v>
      </c>
      <c r="L136" s="17" t="s">
        <v>2</v>
      </c>
      <c r="M136" s="69">
        <v>2</v>
      </c>
      <c r="N136" s="230">
        <v>10.338000000000001</v>
      </c>
      <c r="O136" s="22">
        <f t="shared" si="40"/>
        <v>5</v>
      </c>
      <c r="P136" s="17" t="s">
        <v>2</v>
      </c>
      <c r="Q136" s="17">
        <v>2</v>
      </c>
      <c r="R136" s="45">
        <v>14.47</v>
      </c>
      <c r="S136" s="22">
        <f t="shared" si="49"/>
        <v>3</v>
      </c>
      <c r="T136" s="17" t="s">
        <v>2</v>
      </c>
      <c r="U136" s="17">
        <v>2</v>
      </c>
      <c r="V136" s="45">
        <v>10.600000000000001</v>
      </c>
      <c r="W136" s="239">
        <f t="shared" si="41"/>
        <v>4</v>
      </c>
      <c r="X136" s="17" t="s">
        <v>2</v>
      </c>
      <c r="Y136" s="17">
        <v>2</v>
      </c>
      <c r="Z136" s="14">
        <v>8.33</v>
      </c>
      <c r="AA136" s="22">
        <f t="shared" si="42"/>
        <v>0</v>
      </c>
      <c r="AB136" s="20" t="s">
        <v>2</v>
      </c>
      <c r="AC136" s="20">
        <v>2</v>
      </c>
      <c r="AD136" s="21">
        <v>6.87</v>
      </c>
      <c r="AE136" s="22">
        <f t="shared" si="43"/>
        <v>0</v>
      </c>
      <c r="AF136" s="17" t="s">
        <v>2</v>
      </c>
      <c r="AG136" s="17">
        <v>2</v>
      </c>
      <c r="AH136" s="23">
        <v>12.122</v>
      </c>
      <c r="AI136" s="22">
        <f t="shared" si="44"/>
        <v>3</v>
      </c>
      <c r="AJ136" s="17" t="s">
        <v>2</v>
      </c>
      <c r="AK136" s="24">
        <v>2</v>
      </c>
      <c r="AL136" s="21">
        <f t="shared" si="50"/>
        <v>9.8911999999999995</v>
      </c>
      <c r="AM136" s="24">
        <f t="shared" si="51"/>
        <v>19</v>
      </c>
      <c r="AN136" s="27" t="str">
        <f t="shared" si="52"/>
        <v>Ajourné</v>
      </c>
      <c r="AO136" s="17" t="s">
        <v>2</v>
      </c>
      <c r="AP136" s="17">
        <v>2</v>
      </c>
      <c r="AQ136" s="45">
        <v>4.4860000000000007</v>
      </c>
      <c r="AR136" s="22">
        <f t="shared" si="76"/>
        <v>0</v>
      </c>
      <c r="AS136" s="17" t="s">
        <v>2</v>
      </c>
      <c r="AT136" s="24">
        <v>2</v>
      </c>
      <c r="AU136" s="45">
        <v>10.648</v>
      </c>
      <c r="AV136" s="232">
        <f t="shared" si="77"/>
        <v>6</v>
      </c>
      <c r="AW136" s="17" t="s">
        <v>2</v>
      </c>
      <c r="AX136" s="233">
        <v>2</v>
      </c>
      <c r="AY136" s="45">
        <v>13.83</v>
      </c>
      <c r="AZ136" s="22">
        <f t="shared" si="78"/>
        <v>4</v>
      </c>
      <c r="BA136" s="17" t="s">
        <v>2</v>
      </c>
      <c r="BB136" s="24">
        <v>2</v>
      </c>
      <c r="BC136" s="23">
        <v>10</v>
      </c>
      <c r="BD136" s="22">
        <f t="shared" si="45"/>
        <v>6</v>
      </c>
      <c r="BE136" s="17" t="s">
        <v>2</v>
      </c>
      <c r="BF136" s="24">
        <v>2</v>
      </c>
      <c r="BG136" s="34">
        <v>10.15</v>
      </c>
      <c r="BH136" s="35">
        <f t="shared" si="46"/>
        <v>4</v>
      </c>
      <c r="BI136" s="36" t="s">
        <v>2</v>
      </c>
      <c r="BJ136" s="37">
        <v>2</v>
      </c>
      <c r="BK136" s="21">
        <v>5.25</v>
      </c>
      <c r="BL136" s="22">
        <f t="shared" si="47"/>
        <v>0</v>
      </c>
      <c r="BM136" s="17" t="s">
        <v>2</v>
      </c>
      <c r="BN136" s="24">
        <v>2</v>
      </c>
      <c r="BO136" s="23">
        <v>14</v>
      </c>
      <c r="BP136" s="22">
        <f t="shared" si="48"/>
        <v>2</v>
      </c>
      <c r="BQ136" s="17" t="s">
        <v>2</v>
      </c>
      <c r="BR136" s="24">
        <v>1</v>
      </c>
      <c r="BS136" s="21">
        <f t="shared" si="62"/>
        <v>9.5074666666666658</v>
      </c>
      <c r="BT136" s="24">
        <f t="shared" si="59"/>
        <v>22</v>
      </c>
      <c r="BU136" s="27" t="str">
        <f t="shared" si="54"/>
        <v>Ajourné</v>
      </c>
      <c r="BV136" s="17" t="s">
        <v>2</v>
      </c>
      <c r="BW136" s="38">
        <v>2</v>
      </c>
      <c r="BX136" s="38">
        <f t="shared" si="55"/>
        <v>41</v>
      </c>
      <c r="BY136" s="27" t="str">
        <f t="shared" si="56"/>
        <v>Ajourné</v>
      </c>
    </row>
    <row r="137" spans="1:77" x14ac:dyDescent="0.55000000000000004">
      <c r="A137" s="52">
        <v>124</v>
      </c>
      <c r="B137" s="42" t="s">
        <v>598</v>
      </c>
      <c r="C137" s="60" t="s">
        <v>599</v>
      </c>
      <c r="D137" s="42" t="s">
        <v>600</v>
      </c>
      <c r="E137" s="42" t="s">
        <v>601</v>
      </c>
      <c r="F137" s="16">
        <v>35429</v>
      </c>
      <c r="G137" s="13" t="s">
        <v>602</v>
      </c>
      <c r="H137" s="13" t="s">
        <v>59</v>
      </c>
      <c r="I137" s="13" t="s">
        <v>72</v>
      </c>
      <c r="J137" s="160">
        <v>10.59</v>
      </c>
      <c r="K137" s="156">
        <f>IF(J137&gt;=10,4,0)</f>
        <v>4</v>
      </c>
      <c r="L137" s="17" t="s">
        <v>60</v>
      </c>
      <c r="M137" s="69">
        <v>2</v>
      </c>
      <c r="N137" s="160">
        <v>10</v>
      </c>
      <c r="O137" s="22">
        <f t="shared" si="40"/>
        <v>5</v>
      </c>
      <c r="P137" s="17" t="s">
        <v>60</v>
      </c>
      <c r="Q137" s="142">
        <v>2</v>
      </c>
      <c r="R137" s="46">
        <v>12.54</v>
      </c>
      <c r="S137" s="22">
        <f t="shared" si="49"/>
        <v>3</v>
      </c>
      <c r="T137" s="17" t="s">
        <v>60</v>
      </c>
      <c r="U137" s="17">
        <v>2</v>
      </c>
      <c r="V137" s="188">
        <v>10.79</v>
      </c>
      <c r="W137" s="156">
        <f t="shared" si="41"/>
        <v>4</v>
      </c>
      <c r="X137" s="17" t="s">
        <v>60</v>
      </c>
      <c r="Y137" s="17">
        <v>2</v>
      </c>
      <c r="Z137" s="165">
        <v>12.18</v>
      </c>
      <c r="AA137" s="22">
        <f t="shared" si="42"/>
        <v>5</v>
      </c>
      <c r="AB137" s="20" t="s">
        <v>60</v>
      </c>
      <c r="AC137" s="15">
        <v>2</v>
      </c>
      <c r="AD137" s="47">
        <v>10.72</v>
      </c>
      <c r="AE137" s="22">
        <f t="shared" si="43"/>
        <v>6</v>
      </c>
      <c r="AF137" s="17" t="s">
        <v>61</v>
      </c>
      <c r="AG137" s="17">
        <v>2</v>
      </c>
      <c r="AH137" s="48">
        <v>11.62</v>
      </c>
      <c r="AI137" s="22">
        <f t="shared" si="44"/>
        <v>3</v>
      </c>
      <c r="AJ137" s="17" t="s">
        <v>60</v>
      </c>
      <c r="AK137" s="17">
        <v>2</v>
      </c>
      <c r="AL137" s="123">
        <f t="shared" si="50"/>
        <v>11.107333333333335</v>
      </c>
      <c r="AM137" s="26">
        <f t="shared" si="51"/>
        <v>30</v>
      </c>
      <c r="AN137" s="27" t="str">
        <f t="shared" si="52"/>
        <v>Admis</v>
      </c>
      <c r="AO137" s="17" t="s">
        <v>2</v>
      </c>
      <c r="AP137" s="17"/>
      <c r="AQ137" s="46">
        <v>10</v>
      </c>
      <c r="AR137" s="29">
        <f t="shared" si="76"/>
        <v>6</v>
      </c>
      <c r="AS137" s="30" t="s">
        <v>61</v>
      </c>
      <c r="AT137" s="31">
        <v>1</v>
      </c>
      <c r="AU137" s="46">
        <v>10.83</v>
      </c>
      <c r="AV137" s="32">
        <f t="shared" si="77"/>
        <v>6</v>
      </c>
      <c r="AW137" s="30" t="s">
        <v>60</v>
      </c>
      <c r="AX137" s="33">
        <v>2</v>
      </c>
      <c r="AY137" s="47">
        <v>13.33</v>
      </c>
      <c r="AZ137" s="22">
        <f t="shared" si="78"/>
        <v>4</v>
      </c>
      <c r="BA137" s="17" t="s">
        <v>60</v>
      </c>
      <c r="BB137" s="17">
        <v>2</v>
      </c>
      <c r="BC137" s="48">
        <v>10.16</v>
      </c>
      <c r="BD137" s="22">
        <f t="shared" si="45"/>
        <v>6</v>
      </c>
      <c r="BE137" s="17" t="s">
        <v>60</v>
      </c>
      <c r="BF137" s="27">
        <v>2</v>
      </c>
      <c r="BG137" s="49">
        <v>10</v>
      </c>
      <c r="BH137" s="35">
        <f t="shared" si="46"/>
        <v>4</v>
      </c>
      <c r="BI137" s="36" t="s">
        <v>61</v>
      </c>
      <c r="BJ137" s="37">
        <v>1</v>
      </c>
      <c r="BK137" s="50">
        <v>10</v>
      </c>
      <c r="BL137" s="22">
        <f t="shared" si="47"/>
        <v>2</v>
      </c>
      <c r="BM137" s="17" t="s">
        <v>2</v>
      </c>
      <c r="BN137" s="24">
        <v>2</v>
      </c>
      <c r="BO137" s="48">
        <v>12</v>
      </c>
      <c r="BP137" s="22">
        <f t="shared" si="48"/>
        <v>2</v>
      </c>
      <c r="BQ137" s="17" t="s">
        <v>60</v>
      </c>
      <c r="BR137" s="17">
        <v>2</v>
      </c>
      <c r="BS137" s="123">
        <f t="shared" si="62"/>
        <v>10.775333333333332</v>
      </c>
      <c r="BT137" s="24">
        <f t="shared" si="59"/>
        <v>30</v>
      </c>
      <c r="BU137" s="27" t="str">
        <f t="shared" si="54"/>
        <v>Admis</v>
      </c>
      <c r="BV137" s="17" t="s">
        <v>2</v>
      </c>
      <c r="BW137" s="17"/>
      <c r="BX137" s="38">
        <f t="shared" si="55"/>
        <v>60</v>
      </c>
      <c r="BY137" s="27" t="str">
        <f t="shared" si="56"/>
        <v>Admis</v>
      </c>
    </row>
    <row r="138" spans="1:77" x14ac:dyDescent="0.55000000000000004">
      <c r="A138" s="20">
        <v>125</v>
      </c>
      <c r="B138" s="13" t="s">
        <v>603</v>
      </c>
      <c r="C138" s="14" t="s">
        <v>604</v>
      </c>
      <c r="D138" s="13" t="s">
        <v>605</v>
      </c>
      <c r="E138" s="13" t="s">
        <v>606</v>
      </c>
      <c r="F138" s="16">
        <v>36745</v>
      </c>
      <c r="G138" s="13" t="s">
        <v>607</v>
      </c>
      <c r="H138" s="13" t="s">
        <v>52</v>
      </c>
      <c r="I138" s="13"/>
      <c r="J138" s="159">
        <v>17</v>
      </c>
      <c r="K138" s="156">
        <v>4</v>
      </c>
      <c r="L138" s="17" t="s">
        <v>2</v>
      </c>
      <c r="M138" s="69">
        <v>2</v>
      </c>
      <c r="N138" s="230">
        <v>12.384</v>
      </c>
      <c r="O138" s="22">
        <f t="shared" si="40"/>
        <v>5</v>
      </c>
      <c r="P138" s="17" t="s">
        <v>2</v>
      </c>
      <c r="Q138" s="17">
        <v>2</v>
      </c>
      <c r="R138" s="45">
        <v>13.42</v>
      </c>
      <c r="S138" s="22">
        <f t="shared" si="49"/>
        <v>3</v>
      </c>
      <c r="T138" s="17" t="s">
        <v>2</v>
      </c>
      <c r="U138" s="17">
        <v>2</v>
      </c>
      <c r="V138" s="45">
        <v>13.8</v>
      </c>
      <c r="W138" s="239">
        <f t="shared" si="41"/>
        <v>4</v>
      </c>
      <c r="X138" s="17" t="s">
        <v>2</v>
      </c>
      <c r="Y138" s="17">
        <v>2</v>
      </c>
      <c r="Z138" s="14">
        <v>10</v>
      </c>
      <c r="AA138" s="22">
        <f t="shared" si="42"/>
        <v>5</v>
      </c>
      <c r="AB138" s="20" t="s">
        <v>2</v>
      </c>
      <c r="AC138" s="20">
        <v>2</v>
      </c>
      <c r="AD138" s="45">
        <v>7.62</v>
      </c>
      <c r="AE138" s="22">
        <f t="shared" si="43"/>
        <v>0</v>
      </c>
      <c r="AF138" s="17" t="s">
        <v>2</v>
      </c>
      <c r="AG138" s="17">
        <v>2</v>
      </c>
      <c r="AH138" s="23">
        <v>11.193333333333335</v>
      </c>
      <c r="AI138" s="22">
        <f t="shared" si="44"/>
        <v>3</v>
      </c>
      <c r="AJ138" s="17" t="s">
        <v>2</v>
      </c>
      <c r="AK138" s="24">
        <v>1</v>
      </c>
      <c r="AL138" s="21">
        <f t="shared" si="50"/>
        <v>11.822666666666667</v>
      </c>
      <c r="AM138" s="24">
        <f t="shared" si="51"/>
        <v>24</v>
      </c>
      <c r="AN138" s="27" t="str">
        <f t="shared" si="52"/>
        <v>Ajourné</v>
      </c>
      <c r="AO138" s="17" t="s">
        <v>2</v>
      </c>
      <c r="AP138" s="27"/>
      <c r="AQ138" s="45">
        <v>10</v>
      </c>
      <c r="AR138" s="22">
        <f t="shared" si="76"/>
        <v>6</v>
      </c>
      <c r="AS138" s="17" t="s">
        <v>2</v>
      </c>
      <c r="AT138" s="24">
        <v>1</v>
      </c>
      <c r="AU138" s="45">
        <v>10.448</v>
      </c>
      <c r="AV138" s="232">
        <f t="shared" si="77"/>
        <v>6</v>
      </c>
      <c r="AW138" s="17" t="s">
        <v>2</v>
      </c>
      <c r="AX138" s="233">
        <v>2</v>
      </c>
      <c r="AY138" s="45">
        <v>11.83</v>
      </c>
      <c r="AZ138" s="22">
        <f t="shared" si="78"/>
        <v>4</v>
      </c>
      <c r="BA138" s="17" t="s">
        <v>2</v>
      </c>
      <c r="BB138" s="17">
        <v>2</v>
      </c>
      <c r="BC138" s="23">
        <v>8.0906666666666673</v>
      </c>
      <c r="BD138" s="22">
        <f t="shared" si="45"/>
        <v>0</v>
      </c>
      <c r="BE138" s="17" t="s">
        <v>2</v>
      </c>
      <c r="BF138" s="24">
        <v>2</v>
      </c>
      <c r="BG138" s="57">
        <v>10</v>
      </c>
      <c r="BH138" s="35">
        <f t="shared" si="46"/>
        <v>4</v>
      </c>
      <c r="BI138" s="36" t="s">
        <v>2</v>
      </c>
      <c r="BJ138" s="37">
        <v>2</v>
      </c>
      <c r="BK138" s="21">
        <v>7.62</v>
      </c>
      <c r="BL138" s="22">
        <f t="shared" si="47"/>
        <v>0</v>
      </c>
      <c r="BM138" s="17" t="s">
        <v>2</v>
      </c>
      <c r="BN138" s="24">
        <v>2</v>
      </c>
      <c r="BO138" s="23">
        <v>14</v>
      </c>
      <c r="BP138" s="22">
        <f t="shared" si="48"/>
        <v>2</v>
      </c>
      <c r="BQ138" s="17" t="s">
        <v>2</v>
      </c>
      <c r="BR138" s="24">
        <v>1</v>
      </c>
      <c r="BS138" s="21">
        <f t="shared" si="62"/>
        <v>10.059733333333334</v>
      </c>
      <c r="BT138" s="24">
        <f t="shared" si="59"/>
        <v>22</v>
      </c>
      <c r="BU138" s="27" t="str">
        <f t="shared" si="54"/>
        <v>Ajourné</v>
      </c>
      <c r="BV138" s="17" t="s">
        <v>2</v>
      </c>
      <c r="BW138" s="27"/>
      <c r="BX138" s="38">
        <f t="shared" si="55"/>
        <v>46</v>
      </c>
      <c r="BY138" s="27" t="str">
        <f t="shared" si="56"/>
        <v>Ajourné</v>
      </c>
    </row>
    <row r="139" spans="1:77" x14ac:dyDescent="0.55000000000000004">
      <c r="A139" s="52">
        <v>126</v>
      </c>
      <c r="B139" s="42" t="s">
        <v>608</v>
      </c>
      <c r="C139" s="60" t="s">
        <v>609</v>
      </c>
      <c r="D139" s="42" t="s">
        <v>610</v>
      </c>
      <c r="E139" s="42" t="s">
        <v>611</v>
      </c>
      <c r="F139" s="16">
        <v>37346</v>
      </c>
      <c r="G139" s="13" t="s">
        <v>135</v>
      </c>
      <c r="H139" s="13" t="s">
        <v>52</v>
      </c>
      <c r="I139" s="13"/>
      <c r="J139" s="162">
        <v>16</v>
      </c>
      <c r="K139" s="156">
        <f>IF(J139&gt;=10,4,0)</f>
        <v>4</v>
      </c>
      <c r="L139" s="17" t="s">
        <v>2</v>
      </c>
      <c r="M139" s="69">
        <v>1</v>
      </c>
      <c r="N139" s="123">
        <v>10</v>
      </c>
      <c r="O139" s="22">
        <f t="shared" si="40"/>
        <v>5</v>
      </c>
      <c r="P139" s="17" t="s">
        <v>61</v>
      </c>
      <c r="Q139" s="142">
        <v>2</v>
      </c>
      <c r="R139" s="160">
        <v>10.23</v>
      </c>
      <c r="S139" s="22">
        <f t="shared" si="49"/>
        <v>3</v>
      </c>
      <c r="T139" s="17" t="s">
        <v>61</v>
      </c>
      <c r="U139" s="17">
        <v>2</v>
      </c>
      <c r="V139" s="189">
        <v>11.61</v>
      </c>
      <c r="W139" s="156">
        <f t="shared" si="41"/>
        <v>4</v>
      </c>
      <c r="X139" s="17" t="s">
        <v>61</v>
      </c>
      <c r="Y139" s="17">
        <v>2</v>
      </c>
      <c r="Z139" s="165">
        <v>11.04</v>
      </c>
      <c r="AA139" s="22">
        <f t="shared" si="42"/>
        <v>5</v>
      </c>
      <c r="AB139" s="20" t="s">
        <v>61</v>
      </c>
      <c r="AC139" s="15">
        <v>1</v>
      </c>
      <c r="AD139" s="50">
        <v>10</v>
      </c>
      <c r="AE139" s="22">
        <f t="shared" si="43"/>
        <v>6</v>
      </c>
      <c r="AF139" s="17" t="s">
        <v>61</v>
      </c>
      <c r="AG139" s="17">
        <v>2</v>
      </c>
      <c r="AH139" s="48">
        <v>12</v>
      </c>
      <c r="AI139" s="22">
        <f t="shared" si="44"/>
        <v>3</v>
      </c>
      <c r="AJ139" s="17" t="s">
        <v>61</v>
      </c>
      <c r="AK139" s="24">
        <v>2</v>
      </c>
      <c r="AL139" s="25">
        <f t="shared" si="50"/>
        <v>11.411</v>
      </c>
      <c r="AM139" s="26">
        <f t="shared" si="51"/>
        <v>30</v>
      </c>
      <c r="AN139" s="27" t="str">
        <f t="shared" si="52"/>
        <v>Admis</v>
      </c>
      <c r="AO139" s="17" t="s">
        <v>2</v>
      </c>
      <c r="AP139" s="17">
        <v>2</v>
      </c>
      <c r="AQ139" s="61">
        <v>10.08</v>
      </c>
      <c r="AR139" s="29">
        <f t="shared" si="76"/>
        <v>6</v>
      </c>
      <c r="AS139" s="30" t="s">
        <v>61</v>
      </c>
      <c r="AT139" s="31">
        <v>2</v>
      </c>
      <c r="AU139" s="46">
        <v>10</v>
      </c>
      <c r="AV139" s="32">
        <f t="shared" si="77"/>
        <v>6</v>
      </c>
      <c r="AW139" s="30" t="s">
        <v>61</v>
      </c>
      <c r="AX139" s="33">
        <v>1</v>
      </c>
      <c r="AY139" s="50">
        <v>10.83</v>
      </c>
      <c r="AZ139" s="22">
        <f t="shared" si="78"/>
        <v>4</v>
      </c>
      <c r="BA139" s="17" t="s">
        <v>61</v>
      </c>
      <c r="BB139" s="24">
        <v>1</v>
      </c>
      <c r="BC139" s="48">
        <v>10.26</v>
      </c>
      <c r="BD139" s="22">
        <f t="shared" si="45"/>
        <v>6</v>
      </c>
      <c r="BE139" s="17" t="s">
        <v>60</v>
      </c>
      <c r="BF139" s="24">
        <v>2</v>
      </c>
      <c r="BG139" s="64">
        <v>10</v>
      </c>
      <c r="BH139" s="35">
        <f t="shared" si="46"/>
        <v>4</v>
      </c>
      <c r="BI139" s="36" t="s">
        <v>61</v>
      </c>
      <c r="BJ139" s="37">
        <v>1</v>
      </c>
      <c r="BK139" s="50">
        <v>10</v>
      </c>
      <c r="BL139" s="22">
        <f t="shared" si="47"/>
        <v>2</v>
      </c>
      <c r="BM139" s="17" t="s">
        <v>61</v>
      </c>
      <c r="BN139" s="24">
        <v>2</v>
      </c>
      <c r="BO139" s="48">
        <v>12.71</v>
      </c>
      <c r="BP139" s="22">
        <f t="shared" si="48"/>
        <v>2</v>
      </c>
      <c r="BQ139" s="17" t="s">
        <v>60</v>
      </c>
      <c r="BR139" s="24">
        <v>2</v>
      </c>
      <c r="BS139" s="25">
        <f t="shared" si="62"/>
        <v>10.359333333333334</v>
      </c>
      <c r="BT139" s="24">
        <f t="shared" si="59"/>
        <v>30</v>
      </c>
      <c r="BU139" s="27" t="str">
        <f t="shared" si="54"/>
        <v>Admis</v>
      </c>
      <c r="BV139" s="17" t="s">
        <v>2</v>
      </c>
      <c r="BW139" s="38">
        <v>2</v>
      </c>
      <c r="BX139" s="38">
        <f t="shared" si="55"/>
        <v>60</v>
      </c>
      <c r="BY139" s="27" t="str">
        <f t="shared" si="56"/>
        <v>Admis</v>
      </c>
    </row>
    <row r="140" spans="1:77" x14ac:dyDescent="0.55000000000000004">
      <c r="A140" s="12">
        <v>127</v>
      </c>
      <c r="B140" s="13" t="s">
        <v>612</v>
      </c>
      <c r="C140" s="14" t="s">
        <v>613</v>
      </c>
      <c r="D140" s="13" t="s">
        <v>614</v>
      </c>
      <c r="E140" s="13" t="s">
        <v>615</v>
      </c>
      <c r="F140" s="16">
        <v>38066</v>
      </c>
      <c r="G140" s="13" t="s">
        <v>616</v>
      </c>
      <c r="H140" s="13" t="s">
        <v>52</v>
      </c>
      <c r="I140" s="13"/>
      <c r="J140" s="162">
        <v>11</v>
      </c>
      <c r="K140" s="156">
        <f>IF(J140&gt;=10,4,0)</f>
        <v>4</v>
      </c>
      <c r="L140" s="17" t="s">
        <v>2</v>
      </c>
      <c r="M140" s="69">
        <v>1</v>
      </c>
      <c r="N140" s="157">
        <v>11.728000000000002</v>
      </c>
      <c r="O140" s="22">
        <f t="shared" si="40"/>
        <v>5</v>
      </c>
      <c r="P140" s="17" t="s">
        <v>2</v>
      </c>
      <c r="Q140" s="142">
        <v>2</v>
      </c>
      <c r="R140" s="28">
        <v>12.63</v>
      </c>
      <c r="S140" s="22">
        <f t="shared" si="49"/>
        <v>3</v>
      </c>
      <c r="T140" s="17" t="s">
        <v>2</v>
      </c>
      <c r="U140" s="17">
        <v>1</v>
      </c>
      <c r="V140" s="28">
        <v>13.202666666666667</v>
      </c>
      <c r="W140" s="156">
        <f t="shared" si="41"/>
        <v>4</v>
      </c>
      <c r="X140" s="17" t="s">
        <v>2</v>
      </c>
      <c r="Y140" s="17">
        <v>2</v>
      </c>
      <c r="Z140" s="158">
        <v>12.318</v>
      </c>
      <c r="AA140" s="22">
        <f t="shared" si="42"/>
        <v>5</v>
      </c>
      <c r="AB140" s="20" t="s">
        <v>2</v>
      </c>
      <c r="AC140" s="20">
        <v>2</v>
      </c>
      <c r="AD140" s="21">
        <v>10</v>
      </c>
      <c r="AE140" s="22">
        <f t="shared" si="43"/>
        <v>6</v>
      </c>
      <c r="AF140" s="17" t="s">
        <v>2</v>
      </c>
      <c r="AG140" s="17">
        <v>2</v>
      </c>
      <c r="AH140" s="23">
        <v>12.913333333333334</v>
      </c>
      <c r="AI140" s="22">
        <f t="shared" si="44"/>
        <v>3</v>
      </c>
      <c r="AJ140" s="17" t="s">
        <v>2</v>
      </c>
      <c r="AK140" s="24">
        <v>2</v>
      </c>
      <c r="AL140" s="25">
        <f t="shared" si="50"/>
        <v>11.789022222222224</v>
      </c>
      <c r="AM140" s="26">
        <f t="shared" si="51"/>
        <v>30</v>
      </c>
      <c r="AN140" s="27" t="str">
        <f t="shared" si="52"/>
        <v>Admis</v>
      </c>
      <c r="AO140" s="17" t="s">
        <v>2</v>
      </c>
      <c r="AP140" s="17"/>
      <c r="AQ140" s="28">
        <v>10.298999999999999</v>
      </c>
      <c r="AR140" s="29">
        <f>IF(AQ140&gt;=10,6,0)</f>
        <v>6</v>
      </c>
      <c r="AS140" s="30" t="s">
        <v>2</v>
      </c>
      <c r="AT140" s="31">
        <v>1</v>
      </c>
      <c r="AU140" s="28">
        <v>12.016</v>
      </c>
      <c r="AV140" s="32">
        <f t="shared" si="77"/>
        <v>6</v>
      </c>
      <c r="AW140" s="30" t="s">
        <v>2</v>
      </c>
      <c r="AX140" s="33">
        <v>1</v>
      </c>
      <c r="AY140" s="28">
        <v>14.66</v>
      </c>
      <c r="AZ140" s="22">
        <f t="shared" si="78"/>
        <v>4</v>
      </c>
      <c r="BA140" s="17" t="s">
        <v>2</v>
      </c>
      <c r="BB140" s="24">
        <v>2</v>
      </c>
      <c r="BC140" s="23">
        <v>10.882</v>
      </c>
      <c r="BD140" s="22">
        <f t="shared" si="45"/>
        <v>6</v>
      </c>
      <c r="BE140" s="17" t="s">
        <v>2</v>
      </c>
      <c r="BF140" s="24">
        <v>1</v>
      </c>
      <c r="BG140" s="21">
        <v>10.06</v>
      </c>
      <c r="BH140" s="22">
        <f t="shared" si="46"/>
        <v>4</v>
      </c>
      <c r="BI140" s="17" t="s">
        <v>2</v>
      </c>
      <c r="BJ140" s="24">
        <v>1</v>
      </c>
      <c r="BK140" s="21">
        <v>10.44</v>
      </c>
      <c r="BL140" s="22">
        <f t="shared" si="47"/>
        <v>2</v>
      </c>
      <c r="BM140" s="17" t="s">
        <v>2</v>
      </c>
      <c r="BN140" s="24">
        <v>2</v>
      </c>
      <c r="BO140" s="23">
        <v>17</v>
      </c>
      <c r="BP140" s="22">
        <f t="shared" si="48"/>
        <v>2</v>
      </c>
      <c r="BQ140" s="17" t="s">
        <v>2</v>
      </c>
      <c r="BR140" s="24">
        <v>1</v>
      </c>
      <c r="BS140" s="25">
        <f t="shared" si="62"/>
        <v>11.764733333333334</v>
      </c>
      <c r="BT140" s="24">
        <f t="shared" si="59"/>
        <v>30</v>
      </c>
      <c r="BU140" s="27" t="str">
        <f t="shared" si="54"/>
        <v>Admis</v>
      </c>
      <c r="BV140" s="17" t="s">
        <v>2</v>
      </c>
      <c r="BW140" s="38">
        <v>2</v>
      </c>
      <c r="BX140" s="38">
        <f t="shared" si="55"/>
        <v>60</v>
      </c>
      <c r="BY140" s="27" t="str">
        <f t="shared" si="56"/>
        <v>Admis</v>
      </c>
    </row>
    <row r="141" spans="1:77" x14ac:dyDescent="0.55000000000000004">
      <c r="A141" s="39">
        <v>128</v>
      </c>
      <c r="B141" s="42" t="s">
        <v>617</v>
      </c>
      <c r="C141" s="60" t="s">
        <v>618</v>
      </c>
      <c r="D141" s="42" t="s">
        <v>619</v>
      </c>
      <c r="E141" s="42" t="s">
        <v>620</v>
      </c>
      <c r="F141" s="16">
        <v>36301</v>
      </c>
      <c r="G141" s="13" t="s">
        <v>621</v>
      </c>
      <c r="H141" s="13" t="s">
        <v>59</v>
      </c>
      <c r="I141" s="13" t="s">
        <v>72</v>
      </c>
      <c r="J141" s="160">
        <v>10</v>
      </c>
      <c r="K141" s="156">
        <f>IF(J141&gt;=10,4,0)</f>
        <v>4</v>
      </c>
      <c r="L141" s="17" t="s">
        <v>60</v>
      </c>
      <c r="M141" s="69">
        <v>2</v>
      </c>
      <c r="N141" s="123">
        <v>10.47</v>
      </c>
      <c r="O141" s="22">
        <f t="shared" si="40"/>
        <v>5</v>
      </c>
      <c r="P141" s="17" t="s">
        <v>60</v>
      </c>
      <c r="Q141" s="142">
        <v>2</v>
      </c>
      <c r="R141" s="160">
        <v>10.220000000000001</v>
      </c>
      <c r="S141" s="22">
        <f t="shared" si="49"/>
        <v>3</v>
      </c>
      <c r="T141" s="17" t="s">
        <v>60</v>
      </c>
      <c r="U141" s="17">
        <v>2</v>
      </c>
      <c r="V141" s="189">
        <v>10</v>
      </c>
      <c r="W141" s="156">
        <f t="shared" si="41"/>
        <v>4</v>
      </c>
      <c r="X141" s="17" t="s">
        <v>61</v>
      </c>
      <c r="Y141" s="17">
        <v>2</v>
      </c>
      <c r="Z141" s="165">
        <v>10.25</v>
      </c>
      <c r="AA141" s="22">
        <f t="shared" si="42"/>
        <v>5</v>
      </c>
      <c r="AB141" s="20" t="s">
        <v>61</v>
      </c>
      <c r="AC141" s="15">
        <v>2</v>
      </c>
      <c r="AD141" s="50">
        <v>10</v>
      </c>
      <c r="AE141" s="22">
        <f t="shared" si="43"/>
        <v>6</v>
      </c>
      <c r="AF141" s="17" t="s">
        <v>61</v>
      </c>
      <c r="AG141" s="17">
        <v>2</v>
      </c>
      <c r="AH141" s="48">
        <v>11.48</v>
      </c>
      <c r="AI141" s="22">
        <f t="shared" si="44"/>
        <v>3</v>
      </c>
      <c r="AJ141" s="17" t="s">
        <v>60</v>
      </c>
      <c r="AK141" s="24">
        <v>2</v>
      </c>
      <c r="AL141" s="123">
        <f t="shared" si="50"/>
        <v>10.29</v>
      </c>
      <c r="AM141" s="26">
        <f t="shared" si="51"/>
        <v>30</v>
      </c>
      <c r="AN141" s="27" t="str">
        <f t="shared" si="52"/>
        <v>Admis</v>
      </c>
      <c r="AO141" s="17" t="s">
        <v>2</v>
      </c>
      <c r="AP141" s="17"/>
      <c r="AQ141" s="61">
        <v>10</v>
      </c>
      <c r="AR141" s="29">
        <f t="shared" ref="AR141:AR142" si="79">IF(AQ141&gt;=10,6,0)</f>
        <v>6</v>
      </c>
      <c r="AS141" s="30" t="s">
        <v>61</v>
      </c>
      <c r="AT141" s="31">
        <v>2</v>
      </c>
      <c r="AU141" s="46">
        <v>10</v>
      </c>
      <c r="AV141" s="32">
        <f t="shared" si="77"/>
        <v>6</v>
      </c>
      <c r="AW141" s="30" t="s">
        <v>60</v>
      </c>
      <c r="AX141" s="33">
        <v>2</v>
      </c>
      <c r="AY141" s="46">
        <v>10</v>
      </c>
      <c r="AZ141" s="22">
        <f t="shared" si="78"/>
        <v>4</v>
      </c>
      <c r="BA141" s="17" t="s">
        <v>2</v>
      </c>
      <c r="BB141" s="24">
        <v>2</v>
      </c>
      <c r="BC141" s="48">
        <v>13.49</v>
      </c>
      <c r="BD141" s="22">
        <f t="shared" si="45"/>
        <v>6</v>
      </c>
      <c r="BE141" s="17" t="s">
        <v>60</v>
      </c>
      <c r="BF141" s="24">
        <v>2</v>
      </c>
      <c r="BG141" s="50">
        <v>10</v>
      </c>
      <c r="BH141" s="22">
        <f t="shared" si="46"/>
        <v>4</v>
      </c>
      <c r="BI141" s="17" t="s">
        <v>2</v>
      </c>
      <c r="BJ141" s="24">
        <v>1</v>
      </c>
      <c r="BK141" s="50">
        <v>11.05</v>
      </c>
      <c r="BL141" s="22">
        <f t="shared" si="47"/>
        <v>2</v>
      </c>
      <c r="BM141" s="17" t="s">
        <v>61</v>
      </c>
      <c r="BN141" s="24">
        <v>1</v>
      </c>
      <c r="BO141" s="48">
        <v>13</v>
      </c>
      <c r="BP141" s="22">
        <f t="shared" si="48"/>
        <v>2</v>
      </c>
      <c r="BQ141" s="17" t="s">
        <v>60</v>
      </c>
      <c r="BR141" s="24">
        <v>2</v>
      </c>
      <c r="BS141" s="123">
        <f t="shared" si="62"/>
        <v>10.968</v>
      </c>
      <c r="BT141" s="24">
        <f t="shared" si="59"/>
        <v>30</v>
      </c>
      <c r="BU141" s="27" t="str">
        <f t="shared" si="54"/>
        <v>Admis</v>
      </c>
      <c r="BV141" s="17" t="s">
        <v>2</v>
      </c>
      <c r="BW141" s="38">
        <v>2</v>
      </c>
      <c r="BX141" s="38">
        <f t="shared" si="55"/>
        <v>60</v>
      </c>
      <c r="BY141" s="27" t="str">
        <f t="shared" si="56"/>
        <v>Admis</v>
      </c>
    </row>
    <row r="142" spans="1:77" x14ac:dyDescent="0.55000000000000004">
      <c r="A142" s="52">
        <v>129</v>
      </c>
      <c r="B142" s="42" t="s">
        <v>622</v>
      </c>
      <c r="C142" s="60" t="s">
        <v>623</v>
      </c>
      <c r="D142" s="42" t="s">
        <v>624</v>
      </c>
      <c r="E142" s="42" t="s">
        <v>625</v>
      </c>
      <c r="F142" s="16">
        <v>37821</v>
      </c>
      <c r="G142" s="13" t="s">
        <v>158</v>
      </c>
      <c r="H142" s="13" t="s">
        <v>59</v>
      </c>
      <c r="I142" s="13"/>
      <c r="J142" s="159">
        <v>16</v>
      </c>
      <c r="K142" s="156">
        <v>4</v>
      </c>
      <c r="L142" s="17" t="s">
        <v>2</v>
      </c>
      <c r="M142" s="69">
        <v>2</v>
      </c>
      <c r="N142" s="223">
        <v>10.15</v>
      </c>
      <c r="O142" s="22">
        <f t="shared" ref="O142:O205" si="80">IF(N142&gt;=10,5,0)</f>
        <v>5</v>
      </c>
      <c r="P142" s="17" t="s">
        <v>61</v>
      </c>
      <c r="Q142" s="17">
        <v>1</v>
      </c>
      <c r="R142" s="45">
        <v>13.15</v>
      </c>
      <c r="S142" s="22">
        <f t="shared" si="49"/>
        <v>3</v>
      </c>
      <c r="T142" s="17" t="s">
        <v>2</v>
      </c>
      <c r="U142" s="17">
        <v>1</v>
      </c>
      <c r="V142" s="45">
        <v>10.885999999999999</v>
      </c>
      <c r="W142" s="239">
        <f t="shared" ref="W142:W205" si="81">IF(V142&gt;=10,4,0)</f>
        <v>4</v>
      </c>
      <c r="X142" s="17" t="s">
        <v>2</v>
      </c>
      <c r="Y142" s="17">
        <v>1</v>
      </c>
      <c r="Z142" s="47">
        <v>11.53</v>
      </c>
      <c r="AA142" s="22">
        <f t="shared" ref="AA142:AA205" si="82">IF(Z142&gt;=10,5,0)</f>
        <v>5</v>
      </c>
      <c r="AB142" s="20" t="s">
        <v>61</v>
      </c>
      <c r="AC142" s="44">
        <v>1</v>
      </c>
      <c r="AD142" s="50">
        <v>10</v>
      </c>
      <c r="AE142" s="22">
        <f t="shared" ref="AE142:AE205" si="83">IF(AD142&gt;=10,6,0)</f>
        <v>6</v>
      </c>
      <c r="AF142" s="17" t="s">
        <v>61</v>
      </c>
      <c r="AG142" s="17">
        <v>1</v>
      </c>
      <c r="AH142" s="48">
        <v>10</v>
      </c>
      <c r="AI142" s="22">
        <f t="shared" ref="AI142:AI205" si="84">IF(AH142&gt;=10,3,0)</f>
        <v>3</v>
      </c>
      <c r="AJ142" s="17" t="s">
        <v>61</v>
      </c>
      <c r="AK142" s="24">
        <v>1</v>
      </c>
      <c r="AL142" s="21">
        <f t="shared" si="50"/>
        <v>11.513133333333334</v>
      </c>
      <c r="AM142" s="24">
        <f t="shared" si="51"/>
        <v>30</v>
      </c>
      <c r="AN142" s="27" t="str">
        <f t="shared" si="52"/>
        <v>Admis</v>
      </c>
      <c r="AO142" s="17" t="s">
        <v>2</v>
      </c>
      <c r="AP142" s="17">
        <v>2</v>
      </c>
      <c r="AQ142" s="50">
        <v>10.72</v>
      </c>
      <c r="AR142" s="22">
        <f t="shared" si="79"/>
        <v>6</v>
      </c>
      <c r="AS142" s="17" t="s">
        <v>61</v>
      </c>
      <c r="AT142" s="17">
        <v>2</v>
      </c>
      <c r="AU142" s="47">
        <v>11.93</v>
      </c>
      <c r="AV142" s="232">
        <f t="shared" si="77"/>
        <v>6</v>
      </c>
      <c r="AW142" s="17" t="s">
        <v>61</v>
      </c>
      <c r="AX142" s="233">
        <v>2</v>
      </c>
      <c r="AY142" s="50">
        <v>10</v>
      </c>
      <c r="AZ142" s="22">
        <f t="shared" si="78"/>
        <v>4</v>
      </c>
      <c r="BA142" s="17" t="s">
        <v>61</v>
      </c>
      <c r="BB142" s="24">
        <v>2</v>
      </c>
      <c r="BC142" s="48">
        <v>10.050000000000001</v>
      </c>
      <c r="BD142" s="22">
        <f t="shared" ref="BD142:BD205" si="85">IF(BC142&gt;=10,6,0)</f>
        <v>6</v>
      </c>
      <c r="BE142" s="17" t="s">
        <v>61</v>
      </c>
      <c r="BF142" s="24">
        <v>1</v>
      </c>
      <c r="BG142" s="64">
        <v>10</v>
      </c>
      <c r="BH142" s="35">
        <f t="shared" ref="BH142:BH205" si="86">IF(BG142&gt;=10,4,0)</f>
        <v>4</v>
      </c>
      <c r="BI142" s="36" t="s">
        <v>61</v>
      </c>
      <c r="BJ142" s="37">
        <v>1</v>
      </c>
      <c r="BK142" s="50">
        <v>10.29</v>
      </c>
      <c r="BL142" s="22">
        <f t="shared" ref="BL142:BL205" si="87">IF(BK142&gt;=10,2,0)</f>
        <v>2</v>
      </c>
      <c r="BM142" s="17" t="s">
        <v>61</v>
      </c>
      <c r="BN142" s="24">
        <v>2</v>
      </c>
      <c r="BO142" s="48">
        <v>14</v>
      </c>
      <c r="BP142" s="22">
        <f t="shared" ref="BP142:BP205" si="88">IF(BO142&gt;=10,2,0)</f>
        <v>2</v>
      </c>
      <c r="BQ142" s="17" t="s">
        <v>61</v>
      </c>
      <c r="BR142" s="24">
        <v>1</v>
      </c>
      <c r="BS142" s="21">
        <f t="shared" si="62"/>
        <v>10.826000000000001</v>
      </c>
      <c r="BT142" s="24">
        <f t="shared" si="59"/>
        <v>30</v>
      </c>
      <c r="BU142" s="27" t="str">
        <f t="shared" si="54"/>
        <v>Admis</v>
      </c>
      <c r="BV142" s="17" t="s">
        <v>2</v>
      </c>
      <c r="BW142" s="38">
        <v>2</v>
      </c>
      <c r="BX142" s="38">
        <f t="shared" si="55"/>
        <v>60</v>
      </c>
      <c r="BY142" s="27" t="str">
        <f t="shared" si="56"/>
        <v>Admis</v>
      </c>
    </row>
    <row r="143" spans="1:77" x14ac:dyDescent="0.55000000000000004">
      <c r="A143" s="12">
        <v>130</v>
      </c>
      <c r="B143" s="43" t="s">
        <v>626</v>
      </c>
      <c r="C143" s="81" t="s">
        <v>627</v>
      </c>
      <c r="D143" s="13" t="s">
        <v>624</v>
      </c>
      <c r="E143" s="13" t="s">
        <v>628</v>
      </c>
      <c r="F143" s="16">
        <v>37461</v>
      </c>
      <c r="G143" s="43" t="s">
        <v>629</v>
      </c>
      <c r="H143" s="13" t="s">
        <v>52</v>
      </c>
      <c r="I143" s="13" t="s">
        <v>72</v>
      </c>
      <c r="J143" s="164"/>
      <c r="K143" s="156">
        <f>IF(J143&gt;=10,4,0)</f>
        <v>0</v>
      </c>
      <c r="L143" s="17"/>
      <c r="M143" s="69"/>
      <c r="N143" s="163"/>
      <c r="O143" s="22">
        <f t="shared" si="80"/>
        <v>0</v>
      </c>
      <c r="P143" s="17"/>
      <c r="Q143" s="142"/>
      <c r="R143" s="164"/>
      <c r="S143" s="22">
        <f t="shared" ref="S143:S206" si="89">IF(R143&gt;=10,3,0)</f>
        <v>0</v>
      </c>
      <c r="T143" s="17"/>
      <c r="U143" s="17"/>
      <c r="V143" s="187"/>
      <c r="W143" s="156">
        <f t="shared" si="81"/>
        <v>0</v>
      </c>
      <c r="X143" s="17"/>
      <c r="Y143" s="17"/>
      <c r="Z143" s="143"/>
      <c r="AA143" s="22">
        <f t="shared" si="82"/>
        <v>0</v>
      </c>
      <c r="AB143" s="20"/>
      <c r="AC143" s="15"/>
      <c r="AD143" s="21"/>
      <c r="AE143" s="22">
        <f t="shared" si="83"/>
        <v>0</v>
      </c>
      <c r="AF143" s="17"/>
      <c r="AG143" s="17"/>
      <c r="AH143" s="23"/>
      <c r="AI143" s="22">
        <f t="shared" si="84"/>
        <v>0</v>
      </c>
      <c r="AJ143" s="17"/>
      <c r="AK143" s="24"/>
      <c r="AL143" s="25">
        <f t="shared" ref="AL143:AL206" si="90">(J143*4+N143*5+R143*3+V143*4+Z143*5+AD143*6+AH143*3)/30</f>
        <v>0</v>
      </c>
      <c r="AM143" s="26">
        <f t="shared" ref="AM143:AM206" si="91">AI143+AE143+AA143+W143+S143+O143+K143</f>
        <v>0</v>
      </c>
      <c r="AN143" s="27" t="str">
        <f t="shared" ref="AN143:AN206" si="92">IF(AM143&gt;=30,"Admis","Ajourné")</f>
        <v>Ajourné</v>
      </c>
      <c r="AO143" s="17" t="s">
        <v>2</v>
      </c>
      <c r="AP143" s="17">
        <v>2</v>
      </c>
      <c r="AQ143" s="51"/>
      <c r="AR143" s="29"/>
      <c r="AS143" s="30"/>
      <c r="AT143" s="31"/>
      <c r="AU143" s="28"/>
      <c r="AV143" s="32"/>
      <c r="AW143" s="30"/>
      <c r="AX143" s="33"/>
      <c r="AY143" s="21"/>
      <c r="AZ143" s="22"/>
      <c r="BA143" s="17"/>
      <c r="BB143" s="24"/>
      <c r="BC143" s="23"/>
      <c r="BD143" s="22">
        <f t="shared" si="85"/>
        <v>0</v>
      </c>
      <c r="BE143" s="17"/>
      <c r="BF143" s="24"/>
      <c r="BG143" s="34"/>
      <c r="BH143" s="35">
        <f t="shared" si="86"/>
        <v>0</v>
      </c>
      <c r="BI143" s="36"/>
      <c r="BJ143" s="37"/>
      <c r="BK143" s="21"/>
      <c r="BL143" s="22">
        <f t="shared" si="87"/>
        <v>0</v>
      </c>
      <c r="BM143" s="17"/>
      <c r="BN143" s="24"/>
      <c r="BO143" s="23"/>
      <c r="BP143" s="22">
        <f t="shared" si="88"/>
        <v>0</v>
      </c>
      <c r="BQ143" s="17"/>
      <c r="BR143" s="24"/>
      <c r="BS143" s="25">
        <f t="shared" si="62"/>
        <v>0</v>
      </c>
      <c r="BT143" s="24">
        <f t="shared" ref="BT143:BT206" si="93">BP143+BL143+BH143+BD143+AZ143+AV143+AR143</f>
        <v>0</v>
      </c>
      <c r="BU143" s="27" t="str">
        <f t="shared" ref="BU143:BU206" si="94">IF(BT143&gt;=30,"Admis","Ajourné")</f>
        <v>Ajourné</v>
      </c>
      <c r="BV143" s="17" t="s">
        <v>2</v>
      </c>
      <c r="BW143" s="38">
        <v>2</v>
      </c>
      <c r="BX143" s="38">
        <f t="shared" ref="BX143:BX206" si="95">AM143+BT143</f>
        <v>0</v>
      </c>
      <c r="BY143" s="27" t="str">
        <f t="shared" ref="BY143:BY206" si="96">IF(BX143&gt;=60,"Admis",IF(BX143&gt;=48,"Autorisé","Ajourné"))</f>
        <v>Ajourné</v>
      </c>
    </row>
    <row r="144" spans="1:77" x14ac:dyDescent="0.55000000000000004">
      <c r="A144" s="39">
        <v>131</v>
      </c>
      <c r="B144" s="42" t="s">
        <v>630</v>
      </c>
      <c r="C144" s="82" t="s">
        <v>631</v>
      </c>
      <c r="D144" s="42" t="s">
        <v>624</v>
      </c>
      <c r="E144" s="42" t="s">
        <v>632</v>
      </c>
      <c r="F144" s="16">
        <v>36090</v>
      </c>
      <c r="G144" s="13" t="s">
        <v>633</v>
      </c>
      <c r="H144" s="13" t="s">
        <v>59</v>
      </c>
      <c r="I144" s="13"/>
      <c r="J144" s="160">
        <v>11.51</v>
      </c>
      <c r="K144" s="156">
        <f>IF(J144&gt;=10,4,0)</f>
        <v>4</v>
      </c>
      <c r="L144" s="17" t="s">
        <v>60</v>
      </c>
      <c r="M144" s="69">
        <v>2</v>
      </c>
      <c r="N144" s="123">
        <v>10.86</v>
      </c>
      <c r="O144" s="22">
        <f t="shared" si="80"/>
        <v>5</v>
      </c>
      <c r="P144" s="17" t="s">
        <v>60</v>
      </c>
      <c r="Q144" s="142">
        <v>2</v>
      </c>
      <c r="R144" s="160">
        <v>14.54</v>
      </c>
      <c r="S144" s="22">
        <f t="shared" si="89"/>
        <v>3</v>
      </c>
      <c r="T144" s="17" t="s">
        <v>60</v>
      </c>
      <c r="U144" s="17">
        <v>2</v>
      </c>
      <c r="V144" s="189">
        <v>0</v>
      </c>
      <c r="W144" s="156">
        <f t="shared" si="81"/>
        <v>0</v>
      </c>
      <c r="X144" s="17" t="s">
        <v>2</v>
      </c>
      <c r="Y144" s="17">
        <v>2</v>
      </c>
      <c r="Z144" s="165">
        <v>0.90000000000000013</v>
      </c>
      <c r="AA144" s="22">
        <f t="shared" si="82"/>
        <v>0</v>
      </c>
      <c r="AB144" s="20" t="s">
        <v>2</v>
      </c>
      <c r="AC144" s="20">
        <v>2</v>
      </c>
      <c r="AD144" s="50">
        <v>0</v>
      </c>
      <c r="AE144" s="22">
        <f t="shared" si="83"/>
        <v>0</v>
      </c>
      <c r="AF144" s="17" t="s">
        <v>2</v>
      </c>
      <c r="AG144" s="17">
        <v>2</v>
      </c>
      <c r="AH144" s="48">
        <v>10.35</v>
      </c>
      <c r="AI144" s="22">
        <f t="shared" si="84"/>
        <v>3</v>
      </c>
      <c r="AJ144" s="17" t="s">
        <v>61</v>
      </c>
      <c r="AK144" s="24">
        <v>2</v>
      </c>
      <c r="AL144" s="123">
        <f t="shared" si="90"/>
        <v>5.9836666666666662</v>
      </c>
      <c r="AM144" s="26">
        <f t="shared" si="91"/>
        <v>15</v>
      </c>
      <c r="AN144" s="27" t="str">
        <f t="shared" si="92"/>
        <v>Ajourné</v>
      </c>
      <c r="AO144" s="17" t="s">
        <v>2</v>
      </c>
      <c r="AP144" s="17">
        <v>2</v>
      </c>
      <c r="AQ144" s="46">
        <v>7.4080000000000013</v>
      </c>
      <c r="AR144" s="29">
        <f t="shared" ref="AR144:AR152" si="97">IF(AQ144&gt;=10,6,0)</f>
        <v>0</v>
      </c>
      <c r="AS144" s="30" t="s">
        <v>2</v>
      </c>
      <c r="AT144" s="31">
        <v>2</v>
      </c>
      <c r="AU144" s="46">
        <v>10.75</v>
      </c>
      <c r="AV144" s="32">
        <f t="shared" ref="AV144:AV152" si="98">IF(AU144&gt;=10,6,0)</f>
        <v>6</v>
      </c>
      <c r="AW144" s="30" t="s">
        <v>60</v>
      </c>
      <c r="AX144" s="33">
        <v>2</v>
      </c>
      <c r="AY144" s="50">
        <v>0</v>
      </c>
      <c r="AZ144" s="22">
        <f t="shared" ref="AZ144:AZ152" si="99">IF(AY144&gt;=10,4,0)</f>
        <v>0</v>
      </c>
      <c r="BA144" s="17" t="s">
        <v>2</v>
      </c>
      <c r="BB144" s="24">
        <v>2</v>
      </c>
      <c r="BC144" s="48">
        <v>13.49</v>
      </c>
      <c r="BD144" s="22">
        <f t="shared" si="85"/>
        <v>6</v>
      </c>
      <c r="BE144" s="17" t="s">
        <v>60</v>
      </c>
      <c r="BF144" s="24">
        <v>2</v>
      </c>
      <c r="BG144" s="64">
        <v>7.42</v>
      </c>
      <c r="BH144" s="35">
        <f t="shared" si="86"/>
        <v>0</v>
      </c>
      <c r="BI144" s="36" t="s">
        <v>2</v>
      </c>
      <c r="BJ144" s="37">
        <v>2</v>
      </c>
      <c r="BK144" s="50">
        <v>12.08</v>
      </c>
      <c r="BL144" s="22">
        <f t="shared" si="87"/>
        <v>2</v>
      </c>
      <c r="BM144" s="17" t="s">
        <v>60</v>
      </c>
      <c r="BN144" s="24">
        <v>2</v>
      </c>
      <c r="BO144" s="48">
        <v>12</v>
      </c>
      <c r="BP144" s="22">
        <f t="shared" si="88"/>
        <v>2</v>
      </c>
      <c r="BQ144" s="17" t="s">
        <v>60</v>
      </c>
      <c r="BR144" s="24">
        <v>2</v>
      </c>
      <c r="BS144" s="123">
        <f t="shared" si="62"/>
        <v>8.9242666666666661</v>
      </c>
      <c r="BT144" s="24">
        <f t="shared" si="93"/>
        <v>16</v>
      </c>
      <c r="BU144" s="27" t="str">
        <f t="shared" si="94"/>
        <v>Ajourné</v>
      </c>
      <c r="BV144" s="17" t="s">
        <v>2</v>
      </c>
      <c r="BW144" s="38">
        <v>2</v>
      </c>
      <c r="BX144" s="38">
        <f t="shared" si="95"/>
        <v>31</v>
      </c>
      <c r="BY144" s="27" t="str">
        <f t="shared" si="96"/>
        <v>Ajourné</v>
      </c>
    </row>
    <row r="145" spans="1:77" x14ac:dyDescent="0.55000000000000004">
      <c r="A145" s="52">
        <v>132</v>
      </c>
      <c r="B145" s="42" t="s">
        <v>634</v>
      </c>
      <c r="C145" s="41" t="s">
        <v>635</v>
      </c>
      <c r="D145" s="42" t="s">
        <v>624</v>
      </c>
      <c r="E145" s="42" t="s">
        <v>636</v>
      </c>
      <c r="F145" s="16">
        <v>36706</v>
      </c>
      <c r="G145" s="13" t="s">
        <v>473</v>
      </c>
      <c r="H145" s="13" t="s">
        <v>59</v>
      </c>
      <c r="I145" s="13" t="s">
        <v>72</v>
      </c>
      <c r="J145" s="160">
        <v>10.47</v>
      </c>
      <c r="K145" s="156">
        <f>IF(J145&gt;=10,4,0)</f>
        <v>4</v>
      </c>
      <c r="L145" s="17" t="s">
        <v>60</v>
      </c>
      <c r="M145" s="69">
        <v>2</v>
      </c>
      <c r="N145" s="176">
        <v>12.282</v>
      </c>
      <c r="O145" s="22">
        <f t="shared" si="80"/>
        <v>5</v>
      </c>
      <c r="P145" s="17" t="s">
        <v>2</v>
      </c>
      <c r="Q145" s="142">
        <v>2</v>
      </c>
      <c r="R145" s="160">
        <v>11.11</v>
      </c>
      <c r="S145" s="22">
        <f t="shared" si="89"/>
        <v>3</v>
      </c>
      <c r="T145" s="17" t="s">
        <v>61</v>
      </c>
      <c r="U145" s="17">
        <v>1</v>
      </c>
      <c r="V145" s="189">
        <v>10</v>
      </c>
      <c r="W145" s="156">
        <f t="shared" si="81"/>
        <v>4</v>
      </c>
      <c r="X145" s="17" t="s">
        <v>60</v>
      </c>
      <c r="Y145" s="17">
        <v>2</v>
      </c>
      <c r="Z145" s="165">
        <v>10.210000000000001</v>
      </c>
      <c r="AA145" s="22">
        <f t="shared" si="82"/>
        <v>5</v>
      </c>
      <c r="AB145" s="20" t="s">
        <v>61</v>
      </c>
      <c r="AC145" s="15">
        <v>1</v>
      </c>
      <c r="AD145" s="50">
        <v>10</v>
      </c>
      <c r="AE145" s="22">
        <f t="shared" si="83"/>
        <v>6</v>
      </c>
      <c r="AF145" s="17" t="s">
        <v>2</v>
      </c>
      <c r="AG145" s="17">
        <v>1</v>
      </c>
      <c r="AH145" s="48">
        <v>13.19</v>
      </c>
      <c r="AI145" s="22">
        <f t="shared" si="84"/>
        <v>3</v>
      </c>
      <c r="AJ145" s="17" t="s">
        <v>60</v>
      </c>
      <c r="AK145" s="24">
        <v>2</v>
      </c>
      <c r="AL145" s="123">
        <f t="shared" si="90"/>
        <v>10.907999999999999</v>
      </c>
      <c r="AM145" s="26">
        <f t="shared" si="91"/>
        <v>30</v>
      </c>
      <c r="AN145" s="27" t="str">
        <f t="shared" si="92"/>
        <v>Admis</v>
      </c>
      <c r="AO145" s="17" t="s">
        <v>2</v>
      </c>
      <c r="AP145" s="17">
        <v>2</v>
      </c>
      <c r="AQ145" s="46">
        <v>11.427</v>
      </c>
      <c r="AR145" s="29">
        <f t="shared" si="97"/>
        <v>6</v>
      </c>
      <c r="AS145" s="30" t="s">
        <v>2</v>
      </c>
      <c r="AT145" s="31">
        <v>2</v>
      </c>
      <c r="AU145" s="46">
        <v>13.33</v>
      </c>
      <c r="AV145" s="32">
        <f t="shared" si="98"/>
        <v>6</v>
      </c>
      <c r="AW145" s="30" t="s">
        <v>61</v>
      </c>
      <c r="AX145" s="33">
        <v>2</v>
      </c>
      <c r="AY145" s="50">
        <v>11.15</v>
      </c>
      <c r="AZ145" s="22">
        <f t="shared" si="99"/>
        <v>4</v>
      </c>
      <c r="BA145" s="17" t="s">
        <v>60</v>
      </c>
      <c r="BB145" s="24">
        <v>2</v>
      </c>
      <c r="BC145" s="48">
        <v>16.62</v>
      </c>
      <c r="BD145" s="22">
        <f t="shared" si="85"/>
        <v>6</v>
      </c>
      <c r="BE145" s="17" t="s">
        <v>60</v>
      </c>
      <c r="BF145" s="24">
        <v>2</v>
      </c>
      <c r="BG145" s="50">
        <v>12.1</v>
      </c>
      <c r="BH145" s="22">
        <f t="shared" si="86"/>
        <v>4</v>
      </c>
      <c r="BI145" s="17" t="s">
        <v>2</v>
      </c>
      <c r="BJ145" s="24">
        <v>1</v>
      </c>
      <c r="BK145" s="50">
        <v>13.5</v>
      </c>
      <c r="BL145" s="22">
        <f t="shared" si="87"/>
        <v>2</v>
      </c>
      <c r="BM145" s="17" t="s">
        <v>60</v>
      </c>
      <c r="BN145" s="24">
        <v>2</v>
      </c>
      <c r="BO145" s="48">
        <v>12</v>
      </c>
      <c r="BP145" s="22">
        <f t="shared" si="88"/>
        <v>2</v>
      </c>
      <c r="BQ145" s="17" t="s">
        <v>60</v>
      </c>
      <c r="BR145" s="24">
        <v>2</v>
      </c>
      <c r="BS145" s="123">
        <f t="shared" si="62"/>
        <v>13.075399999999998</v>
      </c>
      <c r="BT145" s="24">
        <f t="shared" si="93"/>
        <v>30</v>
      </c>
      <c r="BU145" s="27" t="str">
        <f t="shared" si="94"/>
        <v>Admis</v>
      </c>
      <c r="BV145" s="17" t="s">
        <v>2</v>
      </c>
      <c r="BW145" s="38">
        <v>2</v>
      </c>
      <c r="BX145" s="38">
        <f t="shared" si="95"/>
        <v>60</v>
      </c>
      <c r="BY145" s="27" t="str">
        <f t="shared" si="96"/>
        <v>Admis</v>
      </c>
    </row>
    <row r="146" spans="1:77" x14ac:dyDescent="0.55000000000000004">
      <c r="A146" s="12">
        <v>133</v>
      </c>
      <c r="B146" s="13" t="s">
        <v>637</v>
      </c>
      <c r="C146" s="14" t="s">
        <v>638</v>
      </c>
      <c r="D146" s="13" t="s">
        <v>624</v>
      </c>
      <c r="E146" s="13" t="s">
        <v>639</v>
      </c>
      <c r="F146" s="16">
        <v>36773</v>
      </c>
      <c r="G146" s="13" t="s">
        <v>640</v>
      </c>
      <c r="H146" s="13" t="s">
        <v>52</v>
      </c>
      <c r="I146" s="13"/>
      <c r="J146" s="159">
        <v>13</v>
      </c>
      <c r="K146" s="156">
        <v>4</v>
      </c>
      <c r="L146" s="17" t="s">
        <v>2</v>
      </c>
      <c r="M146" s="69">
        <v>2</v>
      </c>
      <c r="N146" s="230">
        <v>11.63</v>
      </c>
      <c r="O146" s="22">
        <f t="shared" si="80"/>
        <v>5</v>
      </c>
      <c r="P146" s="17" t="s">
        <v>2</v>
      </c>
      <c r="Q146" s="17">
        <v>2</v>
      </c>
      <c r="R146" s="45">
        <v>15</v>
      </c>
      <c r="S146" s="22">
        <f t="shared" si="89"/>
        <v>3</v>
      </c>
      <c r="T146" s="17" t="s">
        <v>2</v>
      </c>
      <c r="U146" s="17">
        <v>2</v>
      </c>
      <c r="V146" s="45">
        <v>11.54</v>
      </c>
      <c r="W146" s="239">
        <f t="shared" si="81"/>
        <v>4</v>
      </c>
      <c r="X146" s="17" t="s">
        <v>2</v>
      </c>
      <c r="Y146" s="17">
        <v>1</v>
      </c>
      <c r="Z146" s="14">
        <v>10</v>
      </c>
      <c r="AA146" s="22">
        <f t="shared" si="82"/>
        <v>5</v>
      </c>
      <c r="AB146" s="20" t="s">
        <v>2</v>
      </c>
      <c r="AC146" s="20">
        <v>1</v>
      </c>
      <c r="AD146" s="21">
        <v>10.65</v>
      </c>
      <c r="AE146" s="22">
        <f t="shared" si="83"/>
        <v>6</v>
      </c>
      <c r="AF146" s="17" t="s">
        <v>2</v>
      </c>
      <c r="AG146" s="17">
        <v>1</v>
      </c>
      <c r="AH146" s="23">
        <v>10.008000000000001</v>
      </c>
      <c r="AI146" s="22">
        <f t="shared" si="84"/>
        <v>3</v>
      </c>
      <c r="AJ146" s="17" t="s">
        <v>2</v>
      </c>
      <c r="AK146" s="24">
        <v>1</v>
      </c>
      <c r="AL146" s="21">
        <f t="shared" si="90"/>
        <v>11.507800000000001</v>
      </c>
      <c r="AM146" s="24">
        <f t="shared" si="91"/>
        <v>30</v>
      </c>
      <c r="AN146" s="27" t="str">
        <f t="shared" si="92"/>
        <v>Admis</v>
      </c>
      <c r="AO146" s="17" t="s">
        <v>2</v>
      </c>
      <c r="AP146" s="17">
        <v>2</v>
      </c>
      <c r="AQ146" s="45">
        <v>10</v>
      </c>
      <c r="AR146" s="22">
        <f t="shared" si="97"/>
        <v>6</v>
      </c>
      <c r="AS146" s="17" t="s">
        <v>2</v>
      </c>
      <c r="AT146" s="24">
        <v>1</v>
      </c>
      <c r="AU146" s="45">
        <v>10</v>
      </c>
      <c r="AV146" s="232">
        <f t="shared" si="98"/>
        <v>6</v>
      </c>
      <c r="AW146" s="17" t="s">
        <v>2</v>
      </c>
      <c r="AX146" s="17">
        <v>2</v>
      </c>
      <c r="AY146" s="57">
        <v>10</v>
      </c>
      <c r="AZ146" s="22">
        <f t="shared" si="99"/>
        <v>4</v>
      </c>
      <c r="BA146" s="17" t="s">
        <v>2</v>
      </c>
      <c r="BB146" s="24">
        <v>1</v>
      </c>
      <c r="BC146" s="23">
        <v>10</v>
      </c>
      <c r="BD146" s="22">
        <f t="shared" si="85"/>
        <v>6</v>
      </c>
      <c r="BE146" s="17" t="s">
        <v>2</v>
      </c>
      <c r="BF146" s="24">
        <v>2</v>
      </c>
      <c r="BG146" s="34">
        <v>7.01</v>
      </c>
      <c r="BH146" s="35">
        <f t="shared" si="86"/>
        <v>0</v>
      </c>
      <c r="BI146" s="36" t="s">
        <v>2</v>
      </c>
      <c r="BJ146" s="37">
        <v>2</v>
      </c>
      <c r="BK146" s="21">
        <v>10</v>
      </c>
      <c r="BL146" s="22">
        <f t="shared" si="87"/>
        <v>2</v>
      </c>
      <c r="BM146" s="17" t="s">
        <v>2</v>
      </c>
      <c r="BN146" s="24">
        <v>2</v>
      </c>
      <c r="BO146" s="23">
        <v>13</v>
      </c>
      <c r="BP146" s="22">
        <f t="shared" si="88"/>
        <v>2</v>
      </c>
      <c r="BQ146" s="17" t="s">
        <v>2</v>
      </c>
      <c r="BR146" s="24">
        <v>1</v>
      </c>
      <c r="BS146" s="21">
        <f t="shared" si="62"/>
        <v>9.8013333333333321</v>
      </c>
      <c r="BT146" s="24">
        <f t="shared" si="93"/>
        <v>26</v>
      </c>
      <c r="BU146" s="27" t="str">
        <f t="shared" si="94"/>
        <v>Ajourné</v>
      </c>
      <c r="BV146" s="17" t="s">
        <v>2</v>
      </c>
      <c r="BW146" s="38">
        <v>2</v>
      </c>
      <c r="BX146" s="38">
        <f t="shared" si="95"/>
        <v>56</v>
      </c>
      <c r="BY146" s="27" t="str">
        <f t="shared" si="96"/>
        <v>Autorisé</v>
      </c>
    </row>
    <row r="147" spans="1:77" x14ac:dyDescent="0.55000000000000004">
      <c r="A147" s="20">
        <v>134</v>
      </c>
      <c r="B147" s="13" t="s">
        <v>641</v>
      </c>
      <c r="C147" s="14" t="s">
        <v>642</v>
      </c>
      <c r="D147" s="13" t="s">
        <v>624</v>
      </c>
      <c r="E147" s="13" t="s">
        <v>643</v>
      </c>
      <c r="F147" s="65">
        <v>36443</v>
      </c>
      <c r="G147" s="13" t="s">
        <v>644</v>
      </c>
      <c r="H147" s="13" t="s">
        <v>52</v>
      </c>
      <c r="I147" s="13" t="s">
        <v>72</v>
      </c>
      <c r="J147" s="203">
        <v>19</v>
      </c>
      <c r="K147" s="156">
        <f>IF(J147&gt;=10,4,0)</f>
        <v>4</v>
      </c>
      <c r="L147" s="17" t="s">
        <v>2</v>
      </c>
      <c r="M147" s="69">
        <v>2</v>
      </c>
      <c r="N147" s="230">
        <v>10</v>
      </c>
      <c r="O147" s="22">
        <f t="shared" si="80"/>
        <v>5</v>
      </c>
      <c r="P147" s="17" t="s">
        <v>2</v>
      </c>
      <c r="Q147" s="17">
        <v>2</v>
      </c>
      <c r="R147" s="45">
        <v>11.57</v>
      </c>
      <c r="S147" s="22">
        <f t="shared" si="89"/>
        <v>3</v>
      </c>
      <c r="T147" s="17" t="s">
        <v>2</v>
      </c>
      <c r="U147" s="17">
        <v>2</v>
      </c>
      <c r="V147" s="45">
        <v>6.2799999999999994</v>
      </c>
      <c r="W147" s="239">
        <f t="shared" si="81"/>
        <v>0</v>
      </c>
      <c r="X147" s="17" t="s">
        <v>2</v>
      </c>
      <c r="Y147" s="17">
        <v>2</v>
      </c>
      <c r="Z147" s="14">
        <v>11.21</v>
      </c>
      <c r="AA147" s="22">
        <f t="shared" si="82"/>
        <v>5</v>
      </c>
      <c r="AB147" s="20" t="s">
        <v>2</v>
      </c>
      <c r="AC147" s="20">
        <v>2</v>
      </c>
      <c r="AD147" s="21">
        <v>3.96</v>
      </c>
      <c r="AE147" s="22">
        <f t="shared" si="83"/>
        <v>0</v>
      </c>
      <c r="AF147" s="17" t="s">
        <v>2</v>
      </c>
      <c r="AG147" s="17">
        <v>2</v>
      </c>
      <c r="AH147" s="23">
        <v>12.649999999999999</v>
      </c>
      <c r="AI147" s="22">
        <f t="shared" si="84"/>
        <v>3</v>
      </c>
      <c r="AJ147" s="17" t="s">
        <v>2</v>
      </c>
      <c r="AK147" s="24">
        <v>2</v>
      </c>
      <c r="AL147" s="21">
        <f t="shared" si="90"/>
        <v>10.119666666666667</v>
      </c>
      <c r="AM147" s="24">
        <f t="shared" si="91"/>
        <v>20</v>
      </c>
      <c r="AN147" s="27" t="str">
        <f t="shared" si="92"/>
        <v>Ajourné</v>
      </c>
      <c r="AO147" s="17" t="s">
        <v>2</v>
      </c>
      <c r="AP147" s="17">
        <v>2</v>
      </c>
      <c r="AQ147" s="45">
        <v>7.5020000000000007</v>
      </c>
      <c r="AR147" s="22">
        <f t="shared" si="97"/>
        <v>0</v>
      </c>
      <c r="AS147" s="17" t="s">
        <v>2</v>
      </c>
      <c r="AT147" s="24">
        <v>2</v>
      </c>
      <c r="AU147" s="45">
        <v>10</v>
      </c>
      <c r="AV147" s="232">
        <f t="shared" si="98"/>
        <v>6</v>
      </c>
      <c r="AW147" s="17" t="s">
        <v>2</v>
      </c>
      <c r="AX147" s="233">
        <v>2</v>
      </c>
      <c r="AY147" s="45">
        <v>14.5</v>
      </c>
      <c r="AZ147" s="22">
        <f t="shared" si="99"/>
        <v>4</v>
      </c>
      <c r="BA147" s="17" t="s">
        <v>2</v>
      </c>
      <c r="BB147" s="24">
        <v>2</v>
      </c>
      <c r="BC147" s="23">
        <v>10</v>
      </c>
      <c r="BD147" s="22">
        <f t="shared" si="85"/>
        <v>6</v>
      </c>
      <c r="BE147" s="17" t="s">
        <v>2</v>
      </c>
      <c r="BF147" s="24">
        <v>2</v>
      </c>
      <c r="BG147" s="34">
        <v>7.47</v>
      </c>
      <c r="BH147" s="35">
        <f t="shared" si="86"/>
        <v>0</v>
      </c>
      <c r="BI147" s="36" t="s">
        <v>2</v>
      </c>
      <c r="BJ147" s="37">
        <v>2</v>
      </c>
      <c r="BK147" s="21">
        <v>7.88</v>
      </c>
      <c r="BL147" s="22">
        <f t="shared" si="87"/>
        <v>0</v>
      </c>
      <c r="BM147" s="17" t="s">
        <v>2</v>
      </c>
      <c r="BN147" s="24">
        <v>2</v>
      </c>
      <c r="BO147" s="23">
        <v>14</v>
      </c>
      <c r="BP147" s="22">
        <f t="shared" si="88"/>
        <v>2</v>
      </c>
      <c r="BQ147" s="17" t="s">
        <v>2</v>
      </c>
      <c r="BR147" s="24">
        <v>1</v>
      </c>
      <c r="BS147" s="21">
        <f t="shared" si="62"/>
        <v>9.888399999999999</v>
      </c>
      <c r="BT147" s="24">
        <f t="shared" si="93"/>
        <v>18</v>
      </c>
      <c r="BU147" s="27" t="str">
        <f t="shared" si="94"/>
        <v>Ajourné</v>
      </c>
      <c r="BV147" s="17" t="s">
        <v>2</v>
      </c>
      <c r="BW147" s="38">
        <v>2</v>
      </c>
      <c r="BX147" s="38">
        <f t="shared" si="95"/>
        <v>38</v>
      </c>
      <c r="BY147" s="27" t="str">
        <f t="shared" si="96"/>
        <v>Ajourné</v>
      </c>
    </row>
    <row r="148" spans="1:77" x14ac:dyDescent="0.55000000000000004">
      <c r="A148" s="52">
        <v>135</v>
      </c>
      <c r="B148" s="42" t="s">
        <v>645</v>
      </c>
      <c r="C148" s="41" t="s">
        <v>646</v>
      </c>
      <c r="D148" s="42" t="s">
        <v>624</v>
      </c>
      <c r="E148" s="42" t="s">
        <v>647</v>
      </c>
      <c r="F148" s="16">
        <v>36900</v>
      </c>
      <c r="G148" s="13" t="s">
        <v>135</v>
      </c>
      <c r="H148" s="13" t="s">
        <v>52</v>
      </c>
      <c r="I148" s="13"/>
      <c r="J148" s="167">
        <v>10</v>
      </c>
      <c r="K148" s="156">
        <v>4</v>
      </c>
      <c r="L148" s="17" t="s">
        <v>60</v>
      </c>
      <c r="M148" s="69">
        <v>2</v>
      </c>
      <c r="N148" s="176">
        <v>10</v>
      </c>
      <c r="O148" s="22">
        <f t="shared" si="80"/>
        <v>5</v>
      </c>
      <c r="P148" s="17" t="s">
        <v>2</v>
      </c>
      <c r="Q148" s="142">
        <v>2</v>
      </c>
      <c r="R148" s="46">
        <v>14.79</v>
      </c>
      <c r="S148" s="22">
        <f t="shared" si="89"/>
        <v>3</v>
      </c>
      <c r="T148" s="17" t="s">
        <v>60</v>
      </c>
      <c r="U148" s="17">
        <v>2</v>
      </c>
      <c r="V148" s="46">
        <v>13.666666666666668</v>
      </c>
      <c r="W148" s="156">
        <f t="shared" si="81"/>
        <v>4</v>
      </c>
      <c r="X148" s="17" t="s">
        <v>2</v>
      </c>
      <c r="Y148" s="17">
        <v>2</v>
      </c>
      <c r="Z148" s="165">
        <v>10</v>
      </c>
      <c r="AA148" s="22">
        <f t="shared" si="82"/>
        <v>5</v>
      </c>
      <c r="AB148" s="20" t="s">
        <v>60</v>
      </c>
      <c r="AC148" s="20">
        <v>2</v>
      </c>
      <c r="AD148" s="50">
        <v>6.59</v>
      </c>
      <c r="AE148" s="22">
        <f t="shared" si="83"/>
        <v>0</v>
      </c>
      <c r="AF148" s="17" t="s">
        <v>2</v>
      </c>
      <c r="AG148" s="17">
        <v>2</v>
      </c>
      <c r="AH148" s="48">
        <v>10.58</v>
      </c>
      <c r="AI148" s="22">
        <f t="shared" si="84"/>
        <v>3</v>
      </c>
      <c r="AJ148" s="17" t="s">
        <v>60</v>
      </c>
      <c r="AK148" s="24">
        <v>2</v>
      </c>
      <c r="AL148" s="123">
        <f t="shared" si="90"/>
        <v>10.343888888888891</v>
      </c>
      <c r="AM148" s="26">
        <f t="shared" si="91"/>
        <v>24</v>
      </c>
      <c r="AN148" s="27" t="str">
        <f t="shared" si="92"/>
        <v>Ajourné</v>
      </c>
      <c r="AO148" s="17" t="s">
        <v>2</v>
      </c>
      <c r="AP148" s="17">
        <v>2</v>
      </c>
      <c r="AQ148" s="46">
        <v>11.166</v>
      </c>
      <c r="AR148" s="29">
        <f t="shared" si="97"/>
        <v>6</v>
      </c>
      <c r="AS148" s="30" t="s">
        <v>2</v>
      </c>
      <c r="AT148" s="31">
        <v>1</v>
      </c>
      <c r="AU148" s="46">
        <v>12.75</v>
      </c>
      <c r="AV148" s="32">
        <f t="shared" si="98"/>
        <v>6</v>
      </c>
      <c r="AW148" s="30" t="s">
        <v>2</v>
      </c>
      <c r="AX148" s="33">
        <v>1</v>
      </c>
      <c r="AY148" s="46">
        <v>13.83</v>
      </c>
      <c r="AZ148" s="22">
        <f t="shared" si="99"/>
        <v>4</v>
      </c>
      <c r="BA148" s="17" t="s">
        <v>2</v>
      </c>
      <c r="BB148" s="24">
        <v>2</v>
      </c>
      <c r="BC148" s="48">
        <v>8.036999999999999</v>
      </c>
      <c r="BD148" s="22">
        <f t="shared" si="85"/>
        <v>0</v>
      </c>
      <c r="BE148" s="17" t="s">
        <v>2</v>
      </c>
      <c r="BF148" s="24">
        <v>2</v>
      </c>
      <c r="BG148" s="64">
        <v>10.35</v>
      </c>
      <c r="BH148" s="35">
        <f t="shared" si="86"/>
        <v>4</v>
      </c>
      <c r="BI148" s="36" t="s">
        <v>2</v>
      </c>
      <c r="BJ148" s="37">
        <v>2</v>
      </c>
      <c r="BK148" s="50">
        <v>7.85</v>
      </c>
      <c r="BL148" s="22">
        <f t="shared" si="87"/>
        <v>0</v>
      </c>
      <c r="BM148" s="17" t="s">
        <v>2</v>
      </c>
      <c r="BN148" s="24">
        <v>2</v>
      </c>
      <c r="BO148" s="48">
        <v>14</v>
      </c>
      <c r="BP148" s="22">
        <f t="shared" si="88"/>
        <v>2</v>
      </c>
      <c r="BQ148" s="17" t="s">
        <v>2</v>
      </c>
      <c r="BR148" s="24">
        <v>1</v>
      </c>
      <c r="BS148" s="123">
        <f t="shared" si="62"/>
        <v>11.071266666666666</v>
      </c>
      <c r="BT148" s="24">
        <f t="shared" si="93"/>
        <v>22</v>
      </c>
      <c r="BU148" s="27" t="str">
        <f t="shared" si="94"/>
        <v>Ajourné</v>
      </c>
      <c r="BV148" s="17" t="s">
        <v>2</v>
      </c>
      <c r="BW148" s="38">
        <v>2</v>
      </c>
      <c r="BX148" s="38">
        <f t="shared" si="95"/>
        <v>46</v>
      </c>
      <c r="BY148" s="27" t="str">
        <f t="shared" si="96"/>
        <v>Ajourné</v>
      </c>
    </row>
    <row r="149" spans="1:77" x14ac:dyDescent="0.55000000000000004">
      <c r="A149" s="12">
        <v>136</v>
      </c>
      <c r="B149" s="13" t="s">
        <v>648</v>
      </c>
      <c r="C149" s="14" t="s">
        <v>649</v>
      </c>
      <c r="D149" s="13" t="s">
        <v>624</v>
      </c>
      <c r="E149" s="13" t="s">
        <v>650</v>
      </c>
      <c r="F149" s="16">
        <v>37481</v>
      </c>
      <c r="G149" s="13" t="s">
        <v>651</v>
      </c>
      <c r="H149" s="13" t="s">
        <v>59</v>
      </c>
      <c r="I149" s="13"/>
      <c r="J149" s="159"/>
      <c r="K149" s="156"/>
      <c r="L149" s="17"/>
      <c r="M149" s="69"/>
      <c r="N149" s="157">
        <v>11.728000000000002</v>
      </c>
      <c r="O149" s="22">
        <f t="shared" si="80"/>
        <v>5</v>
      </c>
      <c r="P149" s="17" t="s">
        <v>2</v>
      </c>
      <c r="Q149" s="142">
        <v>2</v>
      </c>
      <c r="R149" s="28">
        <v>12.63</v>
      </c>
      <c r="S149" s="22">
        <f t="shared" si="89"/>
        <v>3</v>
      </c>
      <c r="T149" s="17" t="s">
        <v>2</v>
      </c>
      <c r="U149" s="17">
        <v>1</v>
      </c>
      <c r="V149" s="28">
        <v>13.634666666666668</v>
      </c>
      <c r="W149" s="156">
        <f t="shared" si="81"/>
        <v>4</v>
      </c>
      <c r="X149" s="17" t="s">
        <v>2</v>
      </c>
      <c r="Y149" s="17">
        <v>2</v>
      </c>
      <c r="Z149" s="158">
        <v>10</v>
      </c>
      <c r="AA149" s="22">
        <f t="shared" si="82"/>
        <v>5</v>
      </c>
      <c r="AB149" s="20" t="s">
        <v>2</v>
      </c>
      <c r="AC149" s="19">
        <v>1</v>
      </c>
      <c r="AD149" s="21">
        <v>7.92</v>
      </c>
      <c r="AE149" s="22">
        <f t="shared" si="83"/>
        <v>0</v>
      </c>
      <c r="AF149" s="17" t="s">
        <v>2</v>
      </c>
      <c r="AG149" s="17">
        <v>2</v>
      </c>
      <c r="AH149" s="23">
        <v>11.602666666666666</v>
      </c>
      <c r="AI149" s="22">
        <f t="shared" si="84"/>
        <v>3</v>
      </c>
      <c r="AJ149" s="17" t="s">
        <v>2</v>
      </c>
      <c r="AK149" s="24">
        <v>2</v>
      </c>
      <c r="AL149" s="25">
        <f t="shared" si="90"/>
        <v>9.4465555555555554</v>
      </c>
      <c r="AM149" s="26">
        <f t="shared" si="91"/>
        <v>20</v>
      </c>
      <c r="AN149" s="27" t="str">
        <f t="shared" si="92"/>
        <v>Ajourné</v>
      </c>
      <c r="AO149" s="17" t="s">
        <v>2</v>
      </c>
      <c r="AP149" s="17">
        <v>2</v>
      </c>
      <c r="AQ149" s="28">
        <v>10</v>
      </c>
      <c r="AR149" s="29">
        <f t="shared" si="97"/>
        <v>6</v>
      </c>
      <c r="AS149" s="30" t="s">
        <v>2</v>
      </c>
      <c r="AT149" s="31">
        <v>2</v>
      </c>
      <c r="AU149" s="28">
        <v>10.766</v>
      </c>
      <c r="AV149" s="32">
        <f t="shared" si="98"/>
        <v>6</v>
      </c>
      <c r="AW149" s="30" t="s">
        <v>2</v>
      </c>
      <c r="AX149" s="33">
        <v>1</v>
      </c>
      <c r="AY149" s="28">
        <v>13.66</v>
      </c>
      <c r="AZ149" s="22">
        <f t="shared" si="99"/>
        <v>4</v>
      </c>
      <c r="BA149" s="17" t="s">
        <v>2</v>
      </c>
      <c r="BB149" s="24">
        <v>2</v>
      </c>
      <c r="BC149" s="23">
        <v>10</v>
      </c>
      <c r="BD149" s="22">
        <f t="shared" si="85"/>
        <v>6</v>
      </c>
      <c r="BE149" s="17" t="s">
        <v>2</v>
      </c>
      <c r="BF149" s="24">
        <v>2</v>
      </c>
      <c r="BG149" s="21">
        <v>11.08</v>
      </c>
      <c r="BH149" s="22">
        <f t="shared" si="86"/>
        <v>4</v>
      </c>
      <c r="BI149" s="17" t="s">
        <v>2</v>
      </c>
      <c r="BJ149" s="24">
        <v>1</v>
      </c>
      <c r="BK149" s="21">
        <v>12.03</v>
      </c>
      <c r="BL149" s="22">
        <f t="shared" si="87"/>
        <v>2</v>
      </c>
      <c r="BM149" s="17" t="s">
        <v>2</v>
      </c>
      <c r="BN149" s="24">
        <v>1</v>
      </c>
      <c r="BO149" s="23">
        <v>14</v>
      </c>
      <c r="BP149" s="22">
        <f t="shared" si="88"/>
        <v>2</v>
      </c>
      <c r="BQ149" s="17" t="s">
        <v>2</v>
      </c>
      <c r="BR149" s="24">
        <v>1</v>
      </c>
      <c r="BS149" s="25">
        <f t="shared" ref="BS149:BS212" si="100">(AQ149*6+AU149*6+AY149*4+BC149*6+BG149*4+BK149*2+BO149*2)/30</f>
        <v>11.187199999999999</v>
      </c>
      <c r="BT149" s="24">
        <f t="shared" si="93"/>
        <v>30</v>
      </c>
      <c r="BU149" s="27" t="str">
        <f t="shared" si="94"/>
        <v>Admis</v>
      </c>
      <c r="BV149" s="17" t="s">
        <v>2</v>
      </c>
      <c r="BW149" s="38">
        <v>2</v>
      </c>
      <c r="BX149" s="38">
        <f t="shared" si="95"/>
        <v>50</v>
      </c>
      <c r="BY149" s="27" t="str">
        <f t="shared" si="96"/>
        <v>Autorisé</v>
      </c>
    </row>
    <row r="150" spans="1:77" x14ac:dyDescent="0.55000000000000004">
      <c r="A150" s="20">
        <v>137</v>
      </c>
      <c r="B150" s="62" t="s">
        <v>652</v>
      </c>
      <c r="C150" s="76" t="s">
        <v>653</v>
      </c>
      <c r="D150" s="62" t="s">
        <v>624</v>
      </c>
      <c r="E150" s="62" t="s">
        <v>654</v>
      </c>
      <c r="F150" s="63">
        <v>38143</v>
      </c>
      <c r="G150" s="62" t="s">
        <v>655</v>
      </c>
      <c r="H150" s="62" t="s">
        <v>52</v>
      </c>
      <c r="I150" s="62"/>
      <c r="J150" s="162">
        <v>13</v>
      </c>
      <c r="K150" s="156">
        <f>IF(J150&gt;=10,4,0)</f>
        <v>4</v>
      </c>
      <c r="L150" s="17" t="s">
        <v>2</v>
      </c>
      <c r="M150" s="69">
        <v>1</v>
      </c>
      <c r="N150" s="45">
        <v>12.59</v>
      </c>
      <c r="O150" s="22">
        <f t="shared" si="80"/>
        <v>5</v>
      </c>
      <c r="P150" s="17" t="s">
        <v>2</v>
      </c>
      <c r="Q150" s="142">
        <v>1</v>
      </c>
      <c r="R150" s="28">
        <v>12.63</v>
      </c>
      <c r="S150" s="22">
        <f t="shared" si="89"/>
        <v>3</v>
      </c>
      <c r="T150" s="17" t="s">
        <v>2</v>
      </c>
      <c r="U150" s="17">
        <v>1</v>
      </c>
      <c r="V150" s="28">
        <v>13.019333333333334</v>
      </c>
      <c r="W150" s="156">
        <f t="shared" si="81"/>
        <v>4</v>
      </c>
      <c r="X150" s="17" t="s">
        <v>2</v>
      </c>
      <c r="Y150" s="17">
        <v>1</v>
      </c>
      <c r="Z150" s="158">
        <v>13.690000000000001</v>
      </c>
      <c r="AA150" s="22">
        <f t="shared" si="82"/>
        <v>5</v>
      </c>
      <c r="AB150" s="20" t="s">
        <v>2</v>
      </c>
      <c r="AC150" s="19">
        <v>1</v>
      </c>
      <c r="AD150" s="21">
        <v>12.65</v>
      </c>
      <c r="AE150" s="22">
        <f t="shared" si="83"/>
        <v>6</v>
      </c>
      <c r="AF150" s="17" t="s">
        <v>2</v>
      </c>
      <c r="AG150" s="17">
        <v>1</v>
      </c>
      <c r="AH150" s="23">
        <v>12.282666666666666</v>
      </c>
      <c r="AI150" s="22">
        <f t="shared" si="84"/>
        <v>3</v>
      </c>
      <c r="AJ150" s="17" t="s">
        <v>2</v>
      </c>
      <c r="AK150" s="24">
        <v>1</v>
      </c>
      <c r="AL150" s="25">
        <f t="shared" si="90"/>
        <v>12.870511111111112</v>
      </c>
      <c r="AM150" s="26">
        <f t="shared" si="91"/>
        <v>30</v>
      </c>
      <c r="AN150" s="27" t="str">
        <f t="shared" si="92"/>
        <v>Admis</v>
      </c>
      <c r="AO150" s="17" t="s">
        <v>2</v>
      </c>
      <c r="AP150" s="17">
        <v>2</v>
      </c>
      <c r="AQ150" s="28">
        <v>11.667</v>
      </c>
      <c r="AR150" s="29">
        <f t="shared" si="97"/>
        <v>6</v>
      </c>
      <c r="AS150" s="30" t="s">
        <v>2</v>
      </c>
      <c r="AT150" s="31">
        <v>1</v>
      </c>
      <c r="AU150" s="28">
        <v>12.773999999999999</v>
      </c>
      <c r="AV150" s="32">
        <f t="shared" si="98"/>
        <v>6</v>
      </c>
      <c r="AW150" s="30" t="s">
        <v>2</v>
      </c>
      <c r="AX150" s="33">
        <v>1</v>
      </c>
      <c r="AY150" s="28">
        <v>15.5</v>
      </c>
      <c r="AZ150" s="22">
        <f t="shared" si="99"/>
        <v>4</v>
      </c>
      <c r="BA150" s="17" t="s">
        <v>2</v>
      </c>
      <c r="BB150" s="24">
        <v>2</v>
      </c>
      <c r="BC150" s="23">
        <v>12.223333333333333</v>
      </c>
      <c r="BD150" s="22">
        <f t="shared" si="85"/>
        <v>6</v>
      </c>
      <c r="BE150" s="17" t="s">
        <v>2</v>
      </c>
      <c r="BF150" s="24">
        <v>1</v>
      </c>
      <c r="BG150" s="21">
        <v>13.85</v>
      </c>
      <c r="BH150" s="22">
        <f t="shared" si="86"/>
        <v>4</v>
      </c>
      <c r="BI150" s="17" t="s">
        <v>2</v>
      </c>
      <c r="BJ150" s="24">
        <v>1</v>
      </c>
      <c r="BK150" s="21">
        <v>12.22</v>
      </c>
      <c r="BL150" s="22">
        <f t="shared" si="87"/>
        <v>2</v>
      </c>
      <c r="BM150" s="17" t="s">
        <v>2</v>
      </c>
      <c r="BN150" s="24">
        <v>1</v>
      </c>
      <c r="BO150" s="23">
        <v>14</v>
      </c>
      <c r="BP150" s="22">
        <f t="shared" si="88"/>
        <v>2</v>
      </c>
      <c r="BQ150" s="17" t="s">
        <v>2</v>
      </c>
      <c r="BR150" s="24">
        <v>1</v>
      </c>
      <c r="BS150" s="25">
        <f t="shared" si="100"/>
        <v>12.994199999999999</v>
      </c>
      <c r="BT150" s="24">
        <f t="shared" si="93"/>
        <v>30</v>
      </c>
      <c r="BU150" s="27" t="str">
        <f t="shared" si="94"/>
        <v>Admis</v>
      </c>
      <c r="BV150" s="17" t="s">
        <v>2</v>
      </c>
      <c r="BW150" s="38">
        <v>2</v>
      </c>
      <c r="BX150" s="38">
        <f t="shared" si="95"/>
        <v>60</v>
      </c>
      <c r="BY150" s="27" t="str">
        <f t="shared" si="96"/>
        <v>Admis</v>
      </c>
    </row>
    <row r="151" spans="1:77" x14ac:dyDescent="0.55000000000000004">
      <c r="A151" s="12">
        <v>138</v>
      </c>
      <c r="B151" s="13" t="s">
        <v>656</v>
      </c>
      <c r="C151" s="14" t="s">
        <v>657</v>
      </c>
      <c r="D151" s="13" t="s">
        <v>624</v>
      </c>
      <c r="E151" s="13" t="s">
        <v>658</v>
      </c>
      <c r="F151" s="16">
        <v>36264</v>
      </c>
      <c r="G151" s="13" t="s">
        <v>659</v>
      </c>
      <c r="H151" s="13" t="s">
        <v>52</v>
      </c>
      <c r="I151" s="13" t="s">
        <v>72</v>
      </c>
      <c r="J151" s="162">
        <v>14</v>
      </c>
      <c r="K151" s="156">
        <f>IF(J151&gt;=10,4,0)</f>
        <v>4</v>
      </c>
      <c r="L151" s="17" t="s">
        <v>2</v>
      </c>
      <c r="M151" s="69">
        <v>1</v>
      </c>
      <c r="N151" s="45">
        <v>11.295999999999999</v>
      </c>
      <c r="O151" s="22">
        <f t="shared" si="80"/>
        <v>5</v>
      </c>
      <c r="P151" s="17" t="s">
        <v>2</v>
      </c>
      <c r="Q151" s="142">
        <v>1</v>
      </c>
      <c r="R151" s="164"/>
      <c r="S151" s="22">
        <f t="shared" si="89"/>
        <v>0</v>
      </c>
      <c r="T151" s="17"/>
      <c r="U151" s="17"/>
      <c r="V151" s="28">
        <v>13.451333333333332</v>
      </c>
      <c r="W151" s="156">
        <f t="shared" si="81"/>
        <v>4</v>
      </c>
      <c r="X151" s="17" t="s">
        <v>2</v>
      </c>
      <c r="Y151" s="17">
        <v>2</v>
      </c>
      <c r="Z151" s="143">
        <v>10.32</v>
      </c>
      <c r="AA151" s="22">
        <f t="shared" si="82"/>
        <v>5</v>
      </c>
      <c r="AB151" s="20" t="s">
        <v>2</v>
      </c>
      <c r="AC151" s="70">
        <v>1</v>
      </c>
      <c r="AD151" s="21">
        <v>10</v>
      </c>
      <c r="AE151" s="22">
        <f t="shared" si="83"/>
        <v>6</v>
      </c>
      <c r="AF151" s="17" t="s">
        <v>2</v>
      </c>
      <c r="AG151" s="17">
        <v>1</v>
      </c>
      <c r="AH151" s="23">
        <v>12.603999999999999</v>
      </c>
      <c r="AI151" s="22">
        <f t="shared" si="84"/>
        <v>3</v>
      </c>
      <c r="AJ151" s="17" t="s">
        <v>2</v>
      </c>
      <c r="AK151" s="24">
        <v>2</v>
      </c>
      <c r="AL151" s="25">
        <f t="shared" si="90"/>
        <v>10.523244444444442</v>
      </c>
      <c r="AM151" s="26">
        <f t="shared" si="91"/>
        <v>27</v>
      </c>
      <c r="AN151" s="27" t="str">
        <f t="shared" si="92"/>
        <v>Ajourné</v>
      </c>
      <c r="AO151" s="17" t="s">
        <v>2</v>
      </c>
      <c r="AP151" s="17"/>
      <c r="AQ151" s="28">
        <v>11.554</v>
      </c>
      <c r="AR151" s="29">
        <f t="shared" si="97"/>
        <v>6</v>
      </c>
      <c r="AS151" s="30" t="s">
        <v>2</v>
      </c>
      <c r="AT151" s="31">
        <v>1</v>
      </c>
      <c r="AU151" s="28">
        <v>13.600000000000001</v>
      </c>
      <c r="AV151" s="32">
        <f t="shared" si="98"/>
        <v>6</v>
      </c>
      <c r="AW151" s="30" t="s">
        <v>2</v>
      </c>
      <c r="AX151" s="30">
        <v>2</v>
      </c>
      <c r="AY151" s="28">
        <v>16.16</v>
      </c>
      <c r="AZ151" s="22">
        <f t="shared" si="99"/>
        <v>4</v>
      </c>
      <c r="BA151" s="17" t="s">
        <v>2</v>
      </c>
      <c r="BB151" s="24">
        <v>2</v>
      </c>
      <c r="BC151" s="23">
        <v>10</v>
      </c>
      <c r="BD151" s="22">
        <f t="shared" si="85"/>
        <v>6</v>
      </c>
      <c r="BE151" s="17" t="s">
        <v>2</v>
      </c>
      <c r="BF151" s="24">
        <v>1</v>
      </c>
      <c r="BG151" s="21">
        <v>11.22</v>
      </c>
      <c r="BH151" s="22">
        <f t="shared" si="86"/>
        <v>4</v>
      </c>
      <c r="BI151" s="17" t="s">
        <v>2</v>
      </c>
      <c r="BJ151" s="24">
        <v>1</v>
      </c>
      <c r="BK151" s="21">
        <v>12</v>
      </c>
      <c r="BL151" s="22">
        <f t="shared" si="87"/>
        <v>2</v>
      </c>
      <c r="BM151" s="17" t="s">
        <v>2</v>
      </c>
      <c r="BN151" s="24">
        <v>2</v>
      </c>
      <c r="BO151" s="23">
        <v>16</v>
      </c>
      <c r="BP151" s="22">
        <f t="shared" si="88"/>
        <v>2</v>
      </c>
      <c r="BQ151" s="17" t="s">
        <v>2</v>
      </c>
      <c r="BR151" s="24">
        <v>1</v>
      </c>
      <c r="BS151" s="25">
        <f t="shared" si="100"/>
        <v>12.548133333333334</v>
      </c>
      <c r="BT151" s="24">
        <f t="shared" si="93"/>
        <v>30</v>
      </c>
      <c r="BU151" s="27" t="str">
        <f t="shared" si="94"/>
        <v>Admis</v>
      </c>
      <c r="BV151" s="17" t="s">
        <v>2</v>
      </c>
      <c r="BW151" s="38">
        <v>2</v>
      </c>
      <c r="BX151" s="38">
        <f t="shared" si="95"/>
        <v>57</v>
      </c>
      <c r="BY151" s="27" t="str">
        <f t="shared" si="96"/>
        <v>Autorisé</v>
      </c>
    </row>
    <row r="152" spans="1:77" x14ac:dyDescent="0.55000000000000004">
      <c r="A152" s="52">
        <v>139</v>
      </c>
      <c r="B152" s="42" t="s">
        <v>660</v>
      </c>
      <c r="C152" s="41" t="s">
        <v>661</v>
      </c>
      <c r="D152" s="42" t="s">
        <v>624</v>
      </c>
      <c r="E152" s="42" t="s">
        <v>662</v>
      </c>
      <c r="F152" s="65">
        <v>37202</v>
      </c>
      <c r="G152" s="13" t="s">
        <v>158</v>
      </c>
      <c r="H152" s="13" t="s">
        <v>52</v>
      </c>
      <c r="I152" s="44"/>
      <c r="J152" s="159">
        <v>17.5</v>
      </c>
      <c r="K152" s="156">
        <v>4</v>
      </c>
      <c r="L152" s="17" t="s">
        <v>2</v>
      </c>
      <c r="M152" s="69">
        <v>2</v>
      </c>
      <c r="N152" s="223">
        <v>10</v>
      </c>
      <c r="O152" s="22">
        <f t="shared" si="80"/>
        <v>5</v>
      </c>
      <c r="P152" s="17" t="s">
        <v>61</v>
      </c>
      <c r="Q152" s="17">
        <v>1</v>
      </c>
      <c r="R152" s="47">
        <v>11.16</v>
      </c>
      <c r="S152" s="22">
        <f t="shared" si="89"/>
        <v>3</v>
      </c>
      <c r="T152" s="17" t="s">
        <v>61</v>
      </c>
      <c r="U152" s="17">
        <v>2</v>
      </c>
      <c r="V152" s="50">
        <v>11.33</v>
      </c>
      <c r="W152" s="239">
        <f t="shared" si="81"/>
        <v>4</v>
      </c>
      <c r="X152" s="17" t="s">
        <v>61</v>
      </c>
      <c r="Y152" s="17">
        <v>2</v>
      </c>
      <c r="Z152" s="47">
        <v>13.93</v>
      </c>
      <c r="AA152" s="22">
        <f t="shared" si="82"/>
        <v>5</v>
      </c>
      <c r="AB152" s="20" t="s">
        <v>61</v>
      </c>
      <c r="AC152" s="44">
        <v>2</v>
      </c>
      <c r="AD152" s="21">
        <v>7.24</v>
      </c>
      <c r="AE152" s="22">
        <f t="shared" si="83"/>
        <v>0</v>
      </c>
      <c r="AF152" s="17" t="s">
        <v>2</v>
      </c>
      <c r="AG152" s="17">
        <v>2</v>
      </c>
      <c r="AH152" s="48">
        <v>10</v>
      </c>
      <c r="AI152" s="22">
        <f t="shared" si="84"/>
        <v>3</v>
      </c>
      <c r="AJ152" s="17" t="s">
        <v>61</v>
      </c>
      <c r="AK152" s="24">
        <v>1</v>
      </c>
      <c r="AL152" s="21">
        <f t="shared" si="90"/>
        <v>11.396333333333335</v>
      </c>
      <c r="AM152" s="24">
        <f t="shared" si="91"/>
        <v>24</v>
      </c>
      <c r="AN152" s="27" t="str">
        <f t="shared" si="92"/>
        <v>Ajourné</v>
      </c>
      <c r="AO152" s="17" t="s">
        <v>2</v>
      </c>
      <c r="AP152" s="17"/>
      <c r="AQ152" s="45">
        <v>10</v>
      </c>
      <c r="AR152" s="22">
        <f t="shared" si="97"/>
        <v>6</v>
      </c>
      <c r="AS152" s="17" t="s">
        <v>2</v>
      </c>
      <c r="AT152" s="24">
        <v>1</v>
      </c>
      <c r="AU152" s="47">
        <v>14.54</v>
      </c>
      <c r="AV152" s="232">
        <f t="shared" si="98"/>
        <v>6</v>
      </c>
      <c r="AW152" s="17" t="s">
        <v>61</v>
      </c>
      <c r="AX152" s="233">
        <v>2</v>
      </c>
      <c r="AY152" s="45">
        <v>14.16</v>
      </c>
      <c r="AZ152" s="22">
        <f t="shared" si="99"/>
        <v>4</v>
      </c>
      <c r="BA152" s="17" t="s">
        <v>2</v>
      </c>
      <c r="BB152" s="24">
        <v>2</v>
      </c>
      <c r="BC152" s="48">
        <v>10</v>
      </c>
      <c r="BD152" s="22">
        <f t="shared" si="85"/>
        <v>6</v>
      </c>
      <c r="BE152" s="17" t="s">
        <v>61</v>
      </c>
      <c r="BF152" s="24">
        <v>1</v>
      </c>
      <c r="BG152" s="21">
        <v>10</v>
      </c>
      <c r="BH152" s="22">
        <f t="shared" si="86"/>
        <v>4</v>
      </c>
      <c r="BI152" s="17" t="s">
        <v>2</v>
      </c>
      <c r="BJ152" s="24">
        <v>1</v>
      </c>
      <c r="BK152" s="50">
        <v>10</v>
      </c>
      <c r="BL152" s="22">
        <f t="shared" si="87"/>
        <v>2</v>
      </c>
      <c r="BM152" s="17" t="s">
        <v>61</v>
      </c>
      <c r="BN152" s="24">
        <v>2</v>
      </c>
      <c r="BO152" s="48">
        <v>14.5</v>
      </c>
      <c r="BP152" s="22">
        <f t="shared" si="88"/>
        <v>2</v>
      </c>
      <c r="BQ152" s="17" t="s">
        <v>61</v>
      </c>
      <c r="BR152" s="24">
        <v>1</v>
      </c>
      <c r="BS152" s="21">
        <f t="shared" si="100"/>
        <v>11.762666666666666</v>
      </c>
      <c r="BT152" s="24">
        <f t="shared" si="93"/>
        <v>30</v>
      </c>
      <c r="BU152" s="27" t="str">
        <f t="shared" si="94"/>
        <v>Admis</v>
      </c>
      <c r="BV152" s="17" t="s">
        <v>2</v>
      </c>
      <c r="BW152" s="38">
        <v>2</v>
      </c>
      <c r="BX152" s="38">
        <f t="shared" si="95"/>
        <v>54</v>
      </c>
      <c r="BY152" s="27" t="str">
        <f t="shared" si="96"/>
        <v>Autorisé</v>
      </c>
    </row>
    <row r="153" spans="1:77" x14ac:dyDescent="0.55000000000000004">
      <c r="A153" s="20">
        <v>140</v>
      </c>
      <c r="B153" s="79" t="s">
        <v>663</v>
      </c>
      <c r="C153" s="72" t="s">
        <v>664</v>
      </c>
      <c r="D153" s="83" t="s">
        <v>624</v>
      </c>
      <c r="E153" s="83" t="s">
        <v>665</v>
      </c>
      <c r="F153" s="84">
        <v>35904</v>
      </c>
      <c r="G153" s="79" t="s">
        <v>666</v>
      </c>
      <c r="H153" s="83" t="s">
        <v>59</v>
      </c>
      <c r="I153" s="83" t="s">
        <v>72</v>
      </c>
      <c r="J153" s="164"/>
      <c r="K153" s="156">
        <f>IF(J153&gt;=10,4,0)</f>
        <v>0</v>
      </c>
      <c r="L153" s="17"/>
      <c r="M153" s="69"/>
      <c r="N153" s="163"/>
      <c r="O153" s="22">
        <f t="shared" si="80"/>
        <v>0</v>
      </c>
      <c r="P153" s="17"/>
      <c r="Q153" s="142"/>
      <c r="R153" s="164"/>
      <c r="S153" s="22">
        <f t="shared" si="89"/>
        <v>0</v>
      </c>
      <c r="T153" s="17"/>
      <c r="U153" s="17"/>
      <c r="V153" s="187"/>
      <c r="W153" s="156">
        <f t="shared" si="81"/>
        <v>0</v>
      </c>
      <c r="X153" s="17"/>
      <c r="Y153" s="17"/>
      <c r="Z153" s="143"/>
      <c r="AA153" s="22">
        <f t="shared" si="82"/>
        <v>0</v>
      </c>
      <c r="AB153" s="20"/>
      <c r="AC153" s="15"/>
      <c r="AD153" s="21"/>
      <c r="AE153" s="22">
        <f t="shared" si="83"/>
        <v>0</v>
      </c>
      <c r="AF153" s="17"/>
      <c r="AG153" s="17"/>
      <c r="AH153" s="23"/>
      <c r="AI153" s="22">
        <f t="shared" si="84"/>
        <v>0</v>
      </c>
      <c r="AJ153" s="17"/>
      <c r="AK153" s="24"/>
      <c r="AL153" s="25">
        <f t="shared" si="90"/>
        <v>0</v>
      </c>
      <c r="AM153" s="26">
        <f t="shared" si="91"/>
        <v>0</v>
      </c>
      <c r="AN153" s="27" t="str">
        <f t="shared" si="92"/>
        <v>Ajourné</v>
      </c>
      <c r="AO153" s="17" t="s">
        <v>2</v>
      </c>
      <c r="AP153" s="17">
        <v>2</v>
      </c>
      <c r="AQ153" s="28"/>
      <c r="AR153" s="29"/>
      <c r="AS153" s="30"/>
      <c r="AT153" s="31"/>
      <c r="AU153" s="28"/>
      <c r="AV153" s="32"/>
      <c r="AW153" s="30"/>
      <c r="AX153" s="33"/>
      <c r="AY153" s="21"/>
      <c r="AZ153" s="22"/>
      <c r="BA153" s="17"/>
      <c r="BB153" s="24"/>
      <c r="BC153" s="23"/>
      <c r="BD153" s="22">
        <f t="shared" si="85"/>
        <v>0</v>
      </c>
      <c r="BE153" s="17"/>
      <c r="BF153" s="24"/>
      <c r="BG153" s="34"/>
      <c r="BH153" s="35">
        <f t="shared" si="86"/>
        <v>0</v>
      </c>
      <c r="BI153" s="36"/>
      <c r="BJ153" s="37"/>
      <c r="BK153" s="21"/>
      <c r="BL153" s="22">
        <f t="shared" si="87"/>
        <v>0</v>
      </c>
      <c r="BM153" s="17"/>
      <c r="BN153" s="24"/>
      <c r="BO153" s="23"/>
      <c r="BP153" s="22">
        <f t="shared" si="88"/>
        <v>0</v>
      </c>
      <c r="BQ153" s="17"/>
      <c r="BR153" s="24"/>
      <c r="BS153" s="25">
        <f t="shared" si="100"/>
        <v>0</v>
      </c>
      <c r="BT153" s="24">
        <f t="shared" si="93"/>
        <v>0</v>
      </c>
      <c r="BU153" s="27" t="str">
        <f t="shared" si="94"/>
        <v>Ajourné</v>
      </c>
      <c r="BV153" s="17" t="s">
        <v>2</v>
      </c>
      <c r="BW153" s="38">
        <v>2</v>
      </c>
      <c r="BX153" s="38">
        <f t="shared" si="95"/>
        <v>0</v>
      </c>
      <c r="BY153" s="27" t="str">
        <f t="shared" si="96"/>
        <v>Ajourné</v>
      </c>
    </row>
    <row r="154" spans="1:77" x14ac:dyDescent="0.55000000000000004">
      <c r="A154" s="12">
        <v>141</v>
      </c>
      <c r="B154" s="13" t="s">
        <v>667</v>
      </c>
      <c r="C154" s="27" t="s">
        <v>667</v>
      </c>
      <c r="D154" s="13" t="s">
        <v>624</v>
      </c>
      <c r="E154" s="13" t="s">
        <v>668</v>
      </c>
      <c r="F154" s="65">
        <v>37284</v>
      </c>
      <c r="G154" s="13" t="s">
        <v>669</v>
      </c>
      <c r="H154" s="13" t="s">
        <v>59</v>
      </c>
      <c r="I154" s="13" t="s">
        <v>72</v>
      </c>
      <c r="J154" s="164"/>
      <c r="K154" s="156">
        <f>IF(J154&gt;=10,4,0)</f>
        <v>0</v>
      </c>
      <c r="L154" s="17"/>
      <c r="M154" s="69"/>
      <c r="N154" s="163"/>
      <c r="O154" s="22">
        <f t="shared" si="80"/>
        <v>0</v>
      </c>
      <c r="P154" s="17"/>
      <c r="Q154" s="142"/>
      <c r="R154" s="164"/>
      <c r="S154" s="22">
        <f t="shared" si="89"/>
        <v>0</v>
      </c>
      <c r="T154" s="17"/>
      <c r="U154" s="17"/>
      <c r="V154" s="187"/>
      <c r="W154" s="156">
        <f t="shared" si="81"/>
        <v>0</v>
      </c>
      <c r="X154" s="17"/>
      <c r="Y154" s="17"/>
      <c r="Z154" s="143"/>
      <c r="AA154" s="22">
        <f t="shared" si="82"/>
        <v>0</v>
      </c>
      <c r="AB154" s="20"/>
      <c r="AC154" s="15"/>
      <c r="AD154" s="21"/>
      <c r="AE154" s="22">
        <f t="shared" si="83"/>
        <v>0</v>
      </c>
      <c r="AF154" s="17"/>
      <c r="AG154" s="17"/>
      <c r="AH154" s="23"/>
      <c r="AI154" s="22">
        <f t="shared" si="84"/>
        <v>0</v>
      </c>
      <c r="AJ154" s="17"/>
      <c r="AK154" s="24"/>
      <c r="AL154" s="25">
        <f t="shared" si="90"/>
        <v>0</v>
      </c>
      <c r="AM154" s="26">
        <f t="shared" si="91"/>
        <v>0</v>
      </c>
      <c r="AN154" s="27" t="str">
        <f t="shared" si="92"/>
        <v>Ajourné</v>
      </c>
      <c r="AO154" s="17" t="s">
        <v>2</v>
      </c>
      <c r="AP154" s="17"/>
      <c r="AQ154" s="51"/>
      <c r="AR154" s="29"/>
      <c r="AS154" s="30"/>
      <c r="AT154" s="31"/>
      <c r="AU154" s="28"/>
      <c r="AV154" s="32"/>
      <c r="AW154" s="30"/>
      <c r="AX154" s="33"/>
      <c r="AY154" s="21"/>
      <c r="AZ154" s="22"/>
      <c r="BA154" s="17"/>
      <c r="BB154" s="24"/>
      <c r="BC154" s="23"/>
      <c r="BD154" s="22">
        <f t="shared" si="85"/>
        <v>0</v>
      </c>
      <c r="BE154" s="17"/>
      <c r="BF154" s="24"/>
      <c r="BG154" s="34"/>
      <c r="BH154" s="35">
        <f t="shared" si="86"/>
        <v>0</v>
      </c>
      <c r="BI154" s="36"/>
      <c r="BJ154" s="37"/>
      <c r="BK154" s="21"/>
      <c r="BL154" s="22">
        <f t="shared" si="87"/>
        <v>0</v>
      </c>
      <c r="BM154" s="17"/>
      <c r="BN154" s="24"/>
      <c r="BO154" s="23"/>
      <c r="BP154" s="22">
        <f t="shared" si="88"/>
        <v>0</v>
      </c>
      <c r="BQ154" s="17"/>
      <c r="BR154" s="24"/>
      <c r="BS154" s="25">
        <f t="shared" si="100"/>
        <v>0</v>
      </c>
      <c r="BT154" s="24">
        <f t="shared" si="93"/>
        <v>0</v>
      </c>
      <c r="BU154" s="27" t="str">
        <f t="shared" si="94"/>
        <v>Ajourné</v>
      </c>
      <c r="BV154" s="17" t="s">
        <v>2</v>
      </c>
      <c r="BW154" s="38">
        <v>2</v>
      </c>
      <c r="BX154" s="38">
        <f t="shared" si="95"/>
        <v>0</v>
      </c>
      <c r="BY154" s="27" t="str">
        <f t="shared" si="96"/>
        <v>Ajourné</v>
      </c>
    </row>
    <row r="155" spans="1:77" x14ac:dyDescent="0.55000000000000004">
      <c r="A155" s="12">
        <v>142</v>
      </c>
      <c r="B155" s="13" t="s">
        <v>670</v>
      </c>
      <c r="C155" s="14" t="s">
        <v>671</v>
      </c>
      <c r="D155" s="13" t="s">
        <v>672</v>
      </c>
      <c r="E155" s="13" t="s">
        <v>673</v>
      </c>
      <c r="F155" s="16">
        <v>37368</v>
      </c>
      <c r="G155" s="13" t="s">
        <v>208</v>
      </c>
      <c r="H155" s="13" t="s">
        <v>52</v>
      </c>
      <c r="I155" s="13" t="s">
        <v>72</v>
      </c>
      <c r="J155" s="164"/>
      <c r="K155" s="156">
        <f>IF(J155&gt;=10,4,0)</f>
        <v>0</v>
      </c>
      <c r="L155" s="17"/>
      <c r="M155" s="69"/>
      <c r="N155" s="163"/>
      <c r="O155" s="22">
        <f t="shared" si="80"/>
        <v>0</v>
      </c>
      <c r="P155" s="17"/>
      <c r="Q155" s="142"/>
      <c r="R155" s="164"/>
      <c r="S155" s="22">
        <f t="shared" si="89"/>
        <v>0</v>
      </c>
      <c r="T155" s="17"/>
      <c r="U155" s="17"/>
      <c r="V155" s="187"/>
      <c r="W155" s="156">
        <f t="shared" si="81"/>
        <v>0</v>
      </c>
      <c r="X155" s="17"/>
      <c r="Y155" s="17"/>
      <c r="Z155" s="158">
        <v>10</v>
      </c>
      <c r="AA155" s="22">
        <f t="shared" si="82"/>
        <v>5</v>
      </c>
      <c r="AB155" s="20" t="s">
        <v>2</v>
      </c>
      <c r="AC155" s="19">
        <v>1</v>
      </c>
      <c r="AD155" s="21"/>
      <c r="AE155" s="22">
        <f t="shared" si="83"/>
        <v>0</v>
      </c>
      <c r="AF155" s="17"/>
      <c r="AG155" s="17"/>
      <c r="AH155" s="23"/>
      <c r="AI155" s="22">
        <f t="shared" si="84"/>
        <v>0</v>
      </c>
      <c r="AJ155" s="17"/>
      <c r="AK155" s="24"/>
      <c r="AL155" s="25">
        <f t="shared" si="90"/>
        <v>1.6666666666666667</v>
      </c>
      <c r="AM155" s="26">
        <f t="shared" si="91"/>
        <v>5</v>
      </c>
      <c r="AN155" s="27" t="str">
        <f t="shared" si="92"/>
        <v>Ajourné</v>
      </c>
      <c r="AO155" s="17" t="s">
        <v>2</v>
      </c>
      <c r="AP155" s="17">
        <v>2</v>
      </c>
      <c r="AQ155" s="51"/>
      <c r="AR155" s="29"/>
      <c r="AS155" s="80"/>
      <c r="AT155" s="31"/>
      <c r="AU155" s="28"/>
      <c r="AV155" s="32"/>
      <c r="AW155" s="30"/>
      <c r="AX155" s="33"/>
      <c r="AY155" s="21"/>
      <c r="AZ155" s="22"/>
      <c r="BA155" s="17"/>
      <c r="BB155" s="24"/>
      <c r="BC155" s="23"/>
      <c r="BD155" s="22">
        <f t="shared" si="85"/>
        <v>0</v>
      </c>
      <c r="BE155" s="17"/>
      <c r="BF155" s="24"/>
      <c r="BG155" s="34"/>
      <c r="BH155" s="35">
        <f t="shared" si="86"/>
        <v>0</v>
      </c>
      <c r="BI155" s="36"/>
      <c r="BJ155" s="37"/>
      <c r="BK155" s="21"/>
      <c r="BL155" s="22">
        <f t="shared" si="87"/>
        <v>0</v>
      </c>
      <c r="BM155" s="17"/>
      <c r="BN155" s="24"/>
      <c r="BO155" s="23"/>
      <c r="BP155" s="22">
        <f t="shared" si="88"/>
        <v>0</v>
      </c>
      <c r="BQ155" s="17"/>
      <c r="BR155" s="24"/>
      <c r="BS155" s="25">
        <f t="shared" si="100"/>
        <v>0</v>
      </c>
      <c r="BT155" s="24">
        <f t="shared" si="93"/>
        <v>0</v>
      </c>
      <c r="BU155" s="27" t="str">
        <f t="shared" si="94"/>
        <v>Ajourné</v>
      </c>
      <c r="BV155" s="17" t="s">
        <v>2</v>
      </c>
      <c r="BW155" s="38">
        <v>1</v>
      </c>
      <c r="BX155" s="38">
        <f t="shared" si="95"/>
        <v>5</v>
      </c>
      <c r="BY155" s="27" t="str">
        <f t="shared" si="96"/>
        <v>Ajourné</v>
      </c>
    </row>
    <row r="156" spans="1:77" x14ac:dyDescent="0.55000000000000004">
      <c r="A156" s="20">
        <v>143</v>
      </c>
      <c r="B156" s="13" t="s">
        <v>674</v>
      </c>
      <c r="C156" s="14" t="s">
        <v>675</v>
      </c>
      <c r="D156" s="13" t="s">
        <v>676</v>
      </c>
      <c r="E156" s="13" t="s">
        <v>677</v>
      </c>
      <c r="F156" s="16">
        <v>36641</v>
      </c>
      <c r="G156" s="13" t="s">
        <v>678</v>
      </c>
      <c r="H156" s="13" t="s">
        <v>59</v>
      </c>
      <c r="I156" s="13" t="s">
        <v>72</v>
      </c>
      <c r="J156" s="162">
        <v>13</v>
      </c>
      <c r="K156" s="156">
        <f>IF(J156&gt;=10,4,0)</f>
        <v>4</v>
      </c>
      <c r="L156" s="17" t="s">
        <v>2</v>
      </c>
      <c r="M156" s="69">
        <v>1</v>
      </c>
      <c r="N156" s="157">
        <v>10</v>
      </c>
      <c r="O156" s="22">
        <f t="shared" si="80"/>
        <v>5</v>
      </c>
      <c r="P156" s="17" t="s">
        <v>2</v>
      </c>
      <c r="Q156" s="142">
        <v>2</v>
      </c>
      <c r="R156" s="28">
        <v>10.52</v>
      </c>
      <c r="S156" s="22">
        <f t="shared" si="89"/>
        <v>3</v>
      </c>
      <c r="T156" s="17" t="s">
        <v>2</v>
      </c>
      <c r="U156" s="17">
        <v>2</v>
      </c>
      <c r="V156" s="28">
        <v>12.655999999999999</v>
      </c>
      <c r="W156" s="156">
        <f t="shared" si="81"/>
        <v>4</v>
      </c>
      <c r="X156" s="17" t="s">
        <v>2</v>
      </c>
      <c r="Y156" s="17">
        <v>2</v>
      </c>
      <c r="Z156" s="158">
        <v>10</v>
      </c>
      <c r="AA156" s="22">
        <f t="shared" si="82"/>
        <v>5</v>
      </c>
      <c r="AB156" s="20" t="s">
        <v>2</v>
      </c>
      <c r="AC156" s="19">
        <v>1</v>
      </c>
      <c r="AD156" s="21">
        <v>10</v>
      </c>
      <c r="AE156" s="22">
        <f t="shared" si="83"/>
        <v>6</v>
      </c>
      <c r="AF156" s="17" t="s">
        <v>2</v>
      </c>
      <c r="AG156" s="17">
        <v>2</v>
      </c>
      <c r="AH156" s="23">
        <v>12.587999999999999</v>
      </c>
      <c r="AI156" s="22">
        <f t="shared" si="84"/>
        <v>3</v>
      </c>
      <c r="AJ156" s="17" t="s">
        <v>2</v>
      </c>
      <c r="AK156" s="24">
        <v>2</v>
      </c>
      <c r="AL156" s="25">
        <f t="shared" si="90"/>
        <v>11.064933333333332</v>
      </c>
      <c r="AM156" s="26">
        <f t="shared" si="91"/>
        <v>30</v>
      </c>
      <c r="AN156" s="27" t="str">
        <f t="shared" si="92"/>
        <v>Admis</v>
      </c>
      <c r="AO156" s="17" t="s">
        <v>2</v>
      </c>
      <c r="AP156" s="17">
        <v>2</v>
      </c>
      <c r="AQ156" s="28">
        <v>10.732000000000001</v>
      </c>
      <c r="AR156" s="29">
        <f>IF(AQ156&gt;=10,6,0)</f>
        <v>6</v>
      </c>
      <c r="AS156" s="30" t="s">
        <v>2</v>
      </c>
      <c r="AT156" s="30">
        <v>1</v>
      </c>
      <c r="AU156" s="28">
        <v>10.469999999999999</v>
      </c>
      <c r="AV156" s="32">
        <f>IF(AU156&gt;=10,6,0)</f>
        <v>6</v>
      </c>
      <c r="AW156" s="30" t="s">
        <v>2</v>
      </c>
      <c r="AX156" s="30">
        <v>1</v>
      </c>
      <c r="AY156" s="28">
        <v>14.66</v>
      </c>
      <c r="AZ156" s="22">
        <f>IF(AY156&gt;=10,4,0)</f>
        <v>4</v>
      </c>
      <c r="BA156" s="17" t="s">
        <v>2</v>
      </c>
      <c r="BB156" s="24">
        <v>2</v>
      </c>
      <c r="BC156" s="23">
        <v>10</v>
      </c>
      <c r="BD156" s="22">
        <f t="shared" si="85"/>
        <v>6</v>
      </c>
      <c r="BE156" s="17" t="s">
        <v>2</v>
      </c>
      <c r="BF156" s="24">
        <v>1</v>
      </c>
      <c r="BG156" s="21">
        <v>10</v>
      </c>
      <c r="BH156" s="22">
        <f t="shared" si="86"/>
        <v>4</v>
      </c>
      <c r="BI156" s="17" t="s">
        <v>2</v>
      </c>
      <c r="BJ156" s="24">
        <v>1</v>
      </c>
      <c r="BK156" s="21">
        <v>10.62</v>
      </c>
      <c r="BL156" s="22">
        <f t="shared" si="87"/>
        <v>2</v>
      </c>
      <c r="BM156" s="17" t="s">
        <v>2</v>
      </c>
      <c r="BN156" s="24">
        <v>2</v>
      </c>
      <c r="BO156" s="23">
        <v>15</v>
      </c>
      <c r="BP156" s="22">
        <f t="shared" si="88"/>
        <v>2</v>
      </c>
      <c r="BQ156" s="17" t="s">
        <v>2</v>
      </c>
      <c r="BR156" s="24">
        <v>1</v>
      </c>
      <c r="BS156" s="25">
        <f t="shared" si="100"/>
        <v>11.2364</v>
      </c>
      <c r="BT156" s="24">
        <f t="shared" si="93"/>
        <v>30</v>
      </c>
      <c r="BU156" s="27" t="str">
        <f t="shared" si="94"/>
        <v>Admis</v>
      </c>
      <c r="BV156" s="17" t="s">
        <v>2</v>
      </c>
      <c r="BW156" s="38">
        <v>2</v>
      </c>
      <c r="BX156" s="38">
        <f t="shared" si="95"/>
        <v>60</v>
      </c>
      <c r="BY156" s="27" t="str">
        <f t="shared" si="96"/>
        <v>Admis</v>
      </c>
    </row>
    <row r="157" spans="1:77" x14ac:dyDescent="0.55000000000000004">
      <c r="A157" s="12">
        <v>144</v>
      </c>
      <c r="B157" s="13" t="s">
        <v>679</v>
      </c>
      <c r="C157" s="14" t="s">
        <v>680</v>
      </c>
      <c r="D157" s="13" t="s">
        <v>681</v>
      </c>
      <c r="E157" s="13" t="s">
        <v>682</v>
      </c>
      <c r="F157" s="16">
        <v>37010</v>
      </c>
      <c r="G157" s="13" t="s">
        <v>683</v>
      </c>
      <c r="H157" s="13" t="s">
        <v>59</v>
      </c>
      <c r="I157" s="13" t="s">
        <v>72</v>
      </c>
      <c r="J157" s="159">
        <v>15</v>
      </c>
      <c r="K157" s="156">
        <v>4</v>
      </c>
      <c r="L157" s="17" t="s">
        <v>2</v>
      </c>
      <c r="M157" s="69">
        <v>2</v>
      </c>
      <c r="N157" s="230">
        <v>10.803999999999998</v>
      </c>
      <c r="O157" s="22">
        <f t="shared" si="80"/>
        <v>5</v>
      </c>
      <c r="P157" s="17" t="s">
        <v>2</v>
      </c>
      <c r="Q157" s="17">
        <v>2</v>
      </c>
      <c r="R157" s="45">
        <v>11.57</v>
      </c>
      <c r="S157" s="22">
        <f t="shared" si="89"/>
        <v>3</v>
      </c>
      <c r="T157" s="17" t="s">
        <v>2</v>
      </c>
      <c r="U157" s="17">
        <v>1</v>
      </c>
      <c r="V157" s="45">
        <v>12.312000000000001</v>
      </c>
      <c r="W157" s="239">
        <f t="shared" si="81"/>
        <v>4</v>
      </c>
      <c r="X157" s="17" t="s">
        <v>2</v>
      </c>
      <c r="Y157" s="17">
        <v>2</v>
      </c>
      <c r="Z157" s="14">
        <v>10</v>
      </c>
      <c r="AA157" s="22">
        <f t="shared" si="82"/>
        <v>5</v>
      </c>
      <c r="AB157" s="20" t="s">
        <v>2</v>
      </c>
      <c r="AC157" s="20">
        <v>2</v>
      </c>
      <c r="AD157" s="45">
        <v>7.63</v>
      </c>
      <c r="AE157" s="22">
        <f t="shared" si="83"/>
        <v>0</v>
      </c>
      <c r="AF157" s="17" t="s">
        <v>2</v>
      </c>
      <c r="AG157" s="17">
        <v>2</v>
      </c>
      <c r="AH157" s="23">
        <v>12.968666666666666</v>
      </c>
      <c r="AI157" s="22">
        <f t="shared" si="84"/>
        <v>3</v>
      </c>
      <c r="AJ157" s="17" t="s">
        <v>2</v>
      </c>
      <c r="AK157" s="24">
        <v>2</v>
      </c>
      <c r="AL157" s="21">
        <f t="shared" si="90"/>
        <v>11.088800000000001</v>
      </c>
      <c r="AM157" s="24">
        <f t="shared" si="91"/>
        <v>24</v>
      </c>
      <c r="AN157" s="27" t="str">
        <f t="shared" si="92"/>
        <v>Ajourné</v>
      </c>
      <c r="AO157" s="17" t="s">
        <v>2</v>
      </c>
      <c r="AP157" s="27"/>
      <c r="AQ157" s="45">
        <v>10</v>
      </c>
      <c r="AR157" s="22">
        <f>IF(AQ157&gt;=10,6,0)</f>
        <v>6</v>
      </c>
      <c r="AS157" s="17" t="s">
        <v>2</v>
      </c>
      <c r="AT157" s="17">
        <v>1</v>
      </c>
      <c r="AU157" s="45">
        <v>10.879999999999999</v>
      </c>
      <c r="AV157" s="232">
        <f>IF(AU157&gt;=10,6,0)</f>
        <v>6</v>
      </c>
      <c r="AW157" s="17" t="s">
        <v>2</v>
      </c>
      <c r="AX157" s="233">
        <v>1</v>
      </c>
      <c r="AY157" s="57">
        <v>10.5</v>
      </c>
      <c r="AZ157" s="22">
        <f>IF(AY157&gt;=10,4,0)</f>
        <v>4</v>
      </c>
      <c r="BA157" s="17" t="s">
        <v>2</v>
      </c>
      <c r="BB157" s="17">
        <v>1</v>
      </c>
      <c r="BC157" s="23">
        <v>11.230666666666664</v>
      </c>
      <c r="BD157" s="22">
        <f t="shared" si="85"/>
        <v>6</v>
      </c>
      <c r="BE157" s="17" t="s">
        <v>2</v>
      </c>
      <c r="BF157" s="24">
        <v>1</v>
      </c>
      <c r="BG157" s="57">
        <v>10</v>
      </c>
      <c r="BH157" s="35">
        <f t="shared" si="86"/>
        <v>4</v>
      </c>
      <c r="BI157" s="36" t="s">
        <v>2</v>
      </c>
      <c r="BJ157" s="37">
        <v>2</v>
      </c>
      <c r="BK157" s="21">
        <v>7.56</v>
      </c>
      <c r="BL157" s="22">
        <f t="shared" si="87"/>
        <v>0</v>
      </c>
      <c r="BM157" s="17" t="s">
        <v>2</v>
      </c>
      <c r="BN157" s="24">
        <v>2</v>
      </c>
      <c r="BO157" s="23">
        <v>15</v>
      </c>
      <c r="BP157" s="22">
        <f t="shared" si="88"/>
        <v>2</v>
      </c>
      <c r="BQ157" s="17" t="s">
        <v>2</v>
      </c>
      <c r="BR157" s="24">
        <v>1</v>
      </c>
      <c r="BS157" s="21">
        <f t="shared" si="100"/>
        <v>10.659466666666667</v>
      </c>
      <c r="BT157" s="24">
        <f t="shared" si="93"/>
        <v>28</v>
      </c>
      <c r="BU157" s="27" t="str">
        <f t="shared" si="94"/>
        <v>Ajourné</v>
      </c>
      <c r="BV157" s="17" t="s">
        <v>2</v>
      </c>
      <c r="BW157" s="27"/>
      <c r="BX157" s="38">
        <f t="shared" si="95"/>
        <v>52</v>
      </c>
      <c r="BY157" s="27" t="str">
        <f t="shared" si="96"/>
        <v>Autorisé</v>
      </c>
    </row>
    <row r="158" spans="1:77" x14ac:dyDescent="0.55000000000000004">
      <c r="A158" s="12">
        <v>145</v>
      </c>
      <c r="B158" s="13" t="s">
        <v>684</v>
      </c>
      <c r="C158" s="14" t="s">
        <v>685</v>
      </c>
      <c r="D158" s="13" t="s">
        <v>686</v>
      </c>
      <c r="E158" s="13" t="s">
        <v>687</v>
      </c>
      <c r="F158" s="16">
        <v>36978</v>
      </c>
      <c r="G158" s="13" t="s">
        <v>135</v>
      </c>
      <c r="H158" s="13" t="s">
        <v>52</v>
      </c>
      <c r="I158" s="13"/>
      <c r="J158" s="159">
        <v>17</v>
      </c>
      <c r="K158" s="156">
        <v>4</v>
      </c>
      <c r="L158" s="17" t="s">
        <v>2</v>
      </c>
      <c r="M158" s="69">
        <v>2</v>
      </c>
      <c r="N158" s="224"/>
      <c r="O158" s="22">
        <f t="shared" si="80"/>
        <v>0</v>
      </c>
      <c r="P158" s="17"/>
      <c r="Q158" s="17"/>
      <c r="R158" s="45"/>
      <c r="S158" s="22">
        <f t="shared" si="89"/>
        <v>0</v>
      </c>
      <c r="T158" s="17"/>
      <c r="U158" s="17"/>
      <c r="V158" s="45">
        <v>14.056000000000001</v>
      </c>
      <c r="W158" s="239">
        <f t="shared" si="81"/>
        <v>4</v>
      </c>
      <c r="X158" s="17" t="s">
        <v>2</v>
      </c>
      <c r="Y158" s="17">
        <v>2</v>
      </c>
      <c r="Z158" s="14">
        <v>10.378</v>
      </c>
      <c r="AA158" s="22">
        <f t="shared" si="82"/>
        <v>5</v>
      </c>
      <c r="AB158" s="20" t="s">
        <v>2</v>
      </c>
      <c r="AC158" s="20">
        <v>2</v>
      </c>
      <c r="AD158" s="45">
        <v>10</v>
      </c>
      <c r="AE158" s="22">
        <f t="shared" si="83"/>
        <v>6</v>
      </c>
      <c r="AF158" s="17" t="s">
        <v>2</v>
      </c>
      <c r="AG158" s="17">
        <v>2</v>
      </c>
      <c r="AH158" s="23"/>
      <c r="AI158" s="22">
        <f t="shared" si="84"/>
        <v>0</v>
      </c>
      <c r="AJ158" s="17"/>
      <c r="AK158" s="24"/>
      <c r="AL158" s="21">
        <f t="shared" si="90"/>
        <v>7.8704666666666672</v>
      </c>
      <c r="AM158" s="24">
        <f t="shared" si="91"/>
        <v>19</v>
      </c>
      <c r="AN158" s="27" t="str">
        <f t="shared" si="92"/>
        <v>Ajourné</v>
      </c>
      <c r="AO158" s="17" t="s">
        <v>2</v>
      </c>
      <c r="AP158" s="27"/>
      <c r="AQ158" s="45">
        <v>7.6080000000000005</v>
      </c>
      <c r="AR158" s="22">
        <f>IF(AQ158&gt;=10,6,0)</f>
        <v>0</v>
      </c>
      <c r="AS158" s="17" t="s">
        <v>2</v>
      </c>
      <c r="AT158" s="17">
        <v>2</v>
      </c>
      <c r="AU158" s="17"/>
      <c r="AV158" s="232"/>
      <c r="AW158" s="17"/>
      <c r="AX158" s="233"/>
      <c r="AY158" s="17"/>
      <c r="AZ158" s="22"/>
      <c r="BA158" s="17"/>
      <c r="BB158" s="17"/>
      <c r="BC158" s="23"/>
      <c r="BD158" s="22">
        <f t="shared" si="85"/>
        <v>0</v>
      </c>
      <c r="BE158" s="17"/>
      <c r="BF158" s="27"/>
      <c r="BG158" s="57">
        <v>5.36</v>
      </c>
      <c r="BH158" s="35">
        <f t="shared" si="86"/>
        <v>0</v>
      </c>
      <c r="BI158" s="36" t="s">
        <v>2</v>
      </c>
      <c r="BJ158" s="37">
        <v>2</v>
      </c>
      <c r="BK158" s="21">
        <v>7.5</v>
      </c>
      <c r="BL158" s="22">
        <f t="shared" si="87"/>
        <v>0</v>
      </c>
      <c r="BM158" s="17" t="s">
        <v>2</v>
      </c>
      <c r="BN158" s="24">
        <v>2</v>
      </c>
      <c r="BO158" s="23">
        <v>14</v>
      </c>
      <c r="BP158" s="22">
        <f t="shared" si="88"/>
        <v>2</v>
      </c>
      <c r="BQ158" s="17" t="s">
        <v>2</v>
      </c>
      <c r="BR158" s="24">
        <v>1</v>
      </c>
      <c r="BS158" s="21">
        <f t="shared" si="100"/>
        <v>3.6696000000000004</v>
      </c>
      <c r="BT158" s="24">
        <f t="shared" si="93"/>
        <v>2</v>
      </c>
      <c r="BU158" s="27" t="str">
        <f t="shared" si="94"/>
        <v>Ajourné</v>
      </c>
      <c r="BV158" s="17" t="s">
        <v>2</v>
      </c>
      <c r="BW158" s="27"/>
      <c r="BX158" s="38">
        <f t="shared" si="95"/>
        <v>21</v>
      </c>
      <c r="BY158" s="27" t="str">
        <f t="shared" si="96"/>
        <v>Ajourné</v>
      </c>
    </row>
    <row r="159" spans="1:77" x14ac:dyDescent="0.55000000000000004">
      <c r="A159" s="39">
        <v>146</v>
      </c>
      <c r="B159" s="42" t="s">
        <v>688</v>
      </c>
      <c r="C159" s="41" t="s">
        <v>689</v>
      </c>
      <c r="D159" s="42" t="s">
        <v>690</v>
      </c>
      <c r="E159" s="42" t="s">
        <v>691</v>
      </c>
      <c r="F159" s="16">
        <v>37703</v>
      </c>
      <c r="G159" s="13" t="s">
        <v>692</v>
      </c>
      <c r="H159" s="13" t="s">
        <v>52</v>
      </c>
      <c r="I159" s="13" t="s">
        <v>72</v>
      </c>
      <c r="J159" s="204">
        <v>0</v>
      </c>
      <c r="K159" s="156">
        <f>IF(J159&gt;=10,4,0)</f>
        <v>0</v>
      </c>
      <c r="L159" s="17" t="s">
        <v>2</v>
      </c>
      <c r="M159" s="69">
        <v>2</v>
      </c>
      <c r="N159" s="204">
        <v>0</v>
      </c>
      <c r="O159" s="22">
        <f t="shared" si="80"/>
        <v>0</v>
      </c>
      <c r="P159" s="17" t="s">
        <v>2</v>
      </c>
      <c r="Q159" s="17">
        <v>2</v>
      </c>
      <c r="R159" s="45">
        <v>12.1</v>
      </c>
      <c r="S159" s="22">
        <f t="shared" si="89"/>
        <v>3</v>
      </c>
      <c r="T159" s="17" t="s">
        <v>2</v>
      </c>
      <c r="U159" s="69">
        <v>1</v>
      </c>
      <c r="V159" s="21">
        <v>0</v>
      </c>
      <c r="W159" s="239">
        <f t="shared" si="81"/>
        <v>0</v>
      </c>
      <c r="X159" s="17" t="s">
        <v>2</v>
      </c>
      <c r="Y159" s="17">
        <v>2</v>
      </c>
      <c r="Z159" s="45"/>
      <c r="AA159" s="22">
        <f t="shared" si="82"/>
        <v>0</v>
      </c>
      <c r="AB159" s="20"/>
      <c r="AC159" s="44"/>
      <c r="AD159" s="21"/>
      <c r="AE159" s="22">
        <f t="shared" si="83"/>
        <v>0</v>
      </c>
      <c r="AF159" s="17"/>
      <c r="AG159" s="69"/>
      <c r="AH159" s="23"/>
      <c r="AI159" s="22">
        <f t="shared" si="84"/>
        <v>0</v>
      </c>
      <c r="AJ159" s="17"/>
      <c r="AK159" s="24"/>
      <c r="AL159" s="21">
        <f t="shared" si="90"/>
        <v>1.21</v>
      </c>
      <c r="AM159" s="24">
        <f t="shared" si="91"/>
        <v>3</v>
      </c>
      <c r="AN159" s="27" t="str">
        <f t="shared" si="92"/>
        <v>Ajourné</v>
      </c>
      <c r="AO159" s="17" t="s">
        <v>2</v>
      </c>
      <c r="AP159" s="69">
        <v>2</v>
      </c>
      <c r="AQ159" s="21"/>
      <c r="AR159" s="22"/>
      <c r="AS159" s="17"/>
      <c r="AT159" s="24"/>
      <c r="AU159" s="45"/>
      <c r="AV159" s="232"/>
      <c r="AW159" s="17"/>
      <c r="AX159" s="233"/>
      <c r="AY159" s="21"/>
      <c r="AZ159" s="22"/>
      <c r="BA159" s="17"/>
      <c r="BB159" s="24"/>
      <c r="BC159" s="23"/>
      <c r="BD159" s="22">
        <f t="shared" si="85"/>
        <v>0</v>
      </c>
      <c r="BE159" s="17"/>
      <c r="BF159" s="24"/>
      <c r="BG159" s="34"/>
      <c r="BH159" s="35">
        <f t="shared" si="86"/>
        <v>0</v>
      </c>
      <c r="BI159" s="36"/>
      <c r="BJ159" s="37"/>
      <c r="BK159" s="21"/>
      <c r="BL159" s="22">
        <f t="shared" si="87"/>
        <v>0</v>
      </c>
      <c r="BM159" s="17"/>
      <c r="BN159" s="24"/>
      <c r="BO159" s="23"/>
      <c r="BP159" s="22">
        <f t="shared" si="88"/>
        <v>0</v>
      </c>
      <c r="BQ159" s="17"/>
      <c r="BR159" s="24"/>
      <c r="BS159" s="21">
        <f t="shared" si="100"/>
        <v>0</v>
      </c>
      <c r="BT159" s="24">
        <f t="shared" si="93"/>
        <v>0</v>
      </c>
      <c r="BU159" s="27" t="str">
        <f t="shared" si="94"/>
        <v>Ajourné</v>
      </c>
      <c r="BV159" s="17" t="s">
        <v>2</v>
      </c>
      <c r="BW159" s="38">
        <v>2</v>
      </c>
      <c r="BX159" s="38">
        <f t="shared" si="95"/>
        <v>3</v>
      </c>
      <c r="BY159" s="27" t="str">
        <f t="shared" si="96"/>
        <v>Ajourné</v>
      </c>
    </row>
    <row r="160" spans="1:77" x14ac:dyDescent="0.55000000000000004">
      <c r="A160" s="12">
        <v>147</v>
      </c>
      <c r="B160" s="13" t="s">
        <v>693</v>
      </c>
      <c r="C160" s="14" t="s">
        <v>694</v>
      </c>
      <c r="D160" s="13" t="s">
        <v>695</v>
      </c>
      <c r="E160" s="13" t="s">
        <v>696</v>
      </c>
      <c r="F160" s="16">
        <v>37323</v>
      </c>
      <c r="G160" s="13" t="s">
        <v>697</v>
      </c>
      <c r="H160" s="13" t="s">
        <v>59</v>
      </c>
      <c r="I160" s="13"/>
      <c r="J160" s="162">
        <v>10</v>
      </c>
      <c r="K160" s="156">
        <f>IF(J160&gt;=10,4,0)</f>
        <v>4</v>
      </c>
      <c r="L160" s="17" t="s">
        <v>2</v>
      </c>
      <c r="M160" s="69">
        <v>1</v>
      </c>
      <c r="N160" s="161">
        <v>12.2</v>
      </c>
      <c r="O160" s="22">
        <f t="shared" si="80"/>
        <v>5</v>
      </c>
      <c r="P160" s="17" t="s">
        <v>2</v>
      </c>
      <c r="Q160" s="142">
        <v>1</v>
      </c>
      <c r="R160" s="28">
        <v>11.57</v>
      </c>
      <c r="S160" s="22">
        <f t="shared" si="89"/>
        <v>3</v>
      </c>
      <c r="T160" s="17" t="s">
        <v>2</v>
      </c>
      <c r="U160" s="17">
        <v>1</v>
      </c>
      <c r="V160" s="28">
        <v>13.250666666666667</v>
      </c>
      <c r="W160" s="156">
        <f t="shared" si="81"/>
        <v>4</v>
      </c>
      <c r="X160" s="17" t="s">
        <v>2</v>
      </c>
      <c r="Y160" s="17">
        <v>2</v>
      </c>
      <c r="Z160" s="158">
        <v>11.071999999999999</v>
      </c>
      <c r="AA160" s="22">
        <f t="shared" si="82"/>
        <v>5</v>
      </c>
      <c r="AB160" s="20" t="s">
        <v>2</v>
      </c>
      <c r="AC160" s="19">
        <v>1</v>
      </c>
      <c r="AD160" s="21">
        <v>10</v>
      </c>
      <c r="AE160" s="22">
        <f t="shared" si="83"/>
        <v>6</v>
      </c>
      <c r="AF160" s="17" t="s">
        <v>2</v>
      </c>
      <c r="AG160" s="17">
        <v>1</v>
      </c>
      <c r="AH160" s="23">
        <v>10.046000000000001</v>
      </c>
      <c r="AI160" s="22">
        <f t="shared" si="84"/>
        <v>3</v>
      </c>
      <c r="AJ160" s="17" t="s">
        <v>2</v>
      </c>
      <c r="AK160" s="24">
        <v>1</v>
      </c>
      <c r="AL160" s="25">
        <f t="shared" si="90"/>
        <v>11.140355555555557</v>
      </c>
      <c r="AM160" s="26">
        <f t="shared" si="91"/>
        <v>30</v>
      </c>
      <c r="AN160" s="27" t="str">
        <f t="shared" si="92"/>
        <v>Admis</v>
      </c>
      <c r="AO160" s="17" t="s">
        <v>2</v>
      </c>
      <c r="AP160" s="17"/>
      <c r="AQ160" s="28">
        <v>11.195</v>
      </c>
      <c r="AR160" s="29">
        <f>IF(AQ160&gt;=10,6,0)</f>
        <v>6</v>
      </c>
      <c r="AS160" s="30" t="s">
        <v>2</v>
      </c>
      <c r="AT160" s="30">
        <v>2</v>
      </c>
      <c r="AU160" s="28">
        <v>11.442</v>
      </c>
      <c r="AV160" s="32">
        <f>IF(AU160&gt;=10,6,0)</f>
        <v>6</v>
      </c>
      <c r="AW160" s="30" t="s">
        <v>2</v>
      </c>
      <c r="AX160" s="30">
        <v>1</v>
      </c>
      <c r="AY160" s="28">
        <v>14.5</v>
      </c>
      <c r="AZ160" s="22">
        <f>IF(AY160&gt;=10,4,0)</f>
        <v>4</v>
      </c>
      <c r="BA160" s="17" t="s">
        <v>2</v>
      </c>
      <c r="BB160" s="24">
        <v>2</v>
      </c>
      <c r="BC160" s="23">
        <v>11.29</v>
      </c>
      <c r="BD160" s="22">
        <f t="shared" si="85"/>
        <v>6</v>
      </c>
      <c r="BE160" s="17" t="s">
        <v>2</v>
      </c>
      <c r="BF160" s="24">
        <v>2</v>
      </c>
      <c r="BG160" s="21">
        <v>12.53</v>
      </c>
      <c r="BH160" s="22">
        <f t="shared" si="86"/>
        <v>4</v>
      </c>
      <c r="BI160" s="17" t="s">
        <v>2</v>
      </c>
      <c r="BJ160" s="24">
        <v>1</v>
      </c>
      <c r="BK160" s="21">
        <v>11</v>
      </c>
      <c r="BL160" s="22">
        <f t="shared" si="87"/>
        <v>2</v>
      </c>
      <c r="BM160" s="17" t="s">
        <v>2</v>
      </c>
      <c r="BN160" s="24">
        <v>2</v>
      </c>
      <c r="BO160" s="23">
        <v>14</v>
      </c>
      <c r="BP160" s="22">
        <f t="shared" si="88"/>
        <v>2</v>
      </c>
      <c r="BQ160" s="17" t="s">
        <v>2</v>
      </c>
      <c r="BR160" s="24">
        <v>1</v>
      </c>
      <c r="BS160" s="25">
        <f t="shared" si="100"/>
        <v>12.056066666666668</v>
      </c>
      <c r="BT160" s="24">
        <f t="shared" si="93"/>
        <v>30</v>
      </c>
      <c r="BU160" s="27" t="str">
        <f t="shared" si="94"/>
        <v>Admis</v>
      </c>
      <c r="BV160" s="17" t="s">
        <v>2</v>
      </c>
      <c r="BW160" s="38">
        <v>2</v>
      </c>
      <c r="BX160" s="38">
        <f t="shared" si="95"/>
        <v>60</v>
      </c>
      <c r="BY160" s="27" t="str">
        <f t="shared" si="96"/>
        <v>Admis</v>
      </c>
    </row>
    <row r="161" spans="1:77" x14ac:dyDescent="0.55000000000000004">
      <c r="A161" s="85">
        <v>148</v>
      </c>
      <c r="B161" s="42" t="s">
        <v>698</v>
      </c>
      <c r="C161" s="60" t="s">
        <v>699</v>
      </c>
      <c r="D161" s="42" t="s">
        <v>700</v>
      </c>
      <c r="E161" s="42" t="s">
        <v>701</v>
      </c>
      <c r="F161" s="16">
        <v>37609</v>
      </c>
      <c r="G161" s="13" t="s">
        <v>71</v>
      </c>
      <c r="H161" s="13" t="s">
        <v>59</v>
      </c>
      <c r="I161" s="13"/>
      <c r="J161" s="159">
        <v>17</v>
      </c>
      <c r="K161" s="156">
        <v>4</v>
      </c>
      <c r="L161" s="17" t="s">
        <v>2</v>
      </c>
      <c r="M161" s="69">
        <v>2</v>
      </c>
      <c r="N161" s="203">
        <v>10</v>
      </c>
      <c r="O161" s="22">
        <f t="shared" si="80"/>
        <v>5</v>
      </c>
      <c r="P161" s="17" t="s">
        <v>2</v>
      </c>
      <c r="Q161" s="17">
        <v>1</v>
      </c>
      <c r="R161" s="125">
        <v>11.16</v>
      </c>
      <c r="S161" s="22">
        <f t="shared" si="89"/>
        <v>3</v>
      </c>
      <c r="T161" s="17" t="s">
        <v>61</v>
      </c>
      <c r="U161" s="17">
        <v>2</v>
      </c>
      <c r="V161" s="87">
        <v>10</v>
      </c>
      <c r="W161" s="239">
        <f t="shared" si="81"/>
        <v>4</v>
      </c>
      <c r="X161" s="17" t="s">
        <v>61</v>
      </c>
      <c r="Y161" s="17">
        <v>2</v>
      </c>
      <c r="Z161" s="101">
        <v>10</v>
      </c>
      <c r="AA161" s="22">
        <f t="shared" si="82"/>
        <v>5</v>
      </c>
      <c r="AB161" s="20" t="s">
        <v>61</v>
      </c>
      <c r="AC161" s="44">
        <v>1</v>
      </c>
      <c r="AD161" s="86">
        <v>10.94</v>
      </c>
      <c r="AE161" s="22">
        <f t="shared" si="83"/>
        <v>6</v>
      </c>
      <c r="AF161" s="17" t="s">
        <v>61</v>
      </c>
      <c r="AG161" s="17">
        <v>1</v>
      </c>
      <c r="AH161" s="87">
        <v>11.57</v>
      </c>
      <c r="AI161" s="22">
        <f t="shared" si="84"/>
        <v>3</v>
      </c>
      <c r="AJ161" s="17" t="s">
        <v>61</v>
      </c>
      <c r="AK161" s="24">
        <v>1</v>
      </c>
      <c r="AL161" s="21">
        <f t="shared" si="90"/>
        <v>11.394333333333332</v>
      </c>
      <c r="AM161" s="24">
        <f t="shared" si="91"/>
        <v>30</v>
      </c>
      <c r="AN161" s="27" t="str">
        <f t="shared" si="92"/>
        <v>Admis</v>
      </c>
      <c r="AO161" s="17" t="s">
        <v>2</v>
      </c>
      <c r="AP161" s="17">
        <v>2</v>
      </c>
      <c r="AQ161" s="86">
        <v>10</v>
      </c>
      <c r="AR161" s="22">
        <f t="shared" ref="AR161:AR170" si="101">IF(AQ161&gt;=10,6,0)</f>
        <v>6</v>
      </c>
      <c r="AS161" s="17" t="s">
        <v>61</v>
      </c>
      <c r="AT161" s="24">
        <v>2</v>
      </c>
      <c r="AU161" s="125">
        <v>14.7</v>
      </c>
      <c r="AV161" s="232"/>
      <c r="AW161" s="17" t="s">
        <v>61</v>
      </c>
      <c r="AX161" s="17">
        <v>2</v>
      </c>
      <c r="AY161" s="86">
        <v>12.33</v>
      </c>
      <c r="AZ161" s="22"/>
      <c r="BA161" s="17" t="s">
        <v>61</v>
      </c>
      <c r="BB161" s="24">
        <v>1</v>
      </c>
      <c r="BC161" s="87">
        <v>12.04</v>
      </c>
      <c r="BD161" s="22">
        <f t="shared" si="85"/>
        <v>6</v>
      </c>
      <c r="BE161" s="17" t="s">
        <v>61</v>
      </c>
      <c r="BF161" s="24">
        <v>1</v>
      </c>
      <c r="BG161" s="90">
        <v>10.19</v>
      </c>
      <c r="BH161" s="35">
        <f t="shared" si="86"/>
        <v>4</v>
      </c>
      <c r="BI161" s="36" t="s">
        <v>61</v>
      </c>
      <c r="BJ161" s="37">
        <v>2</v>
      </c>
      <c r="BK161" s="86">
        <v>10</v>
      </c>
      <c r="BL161" s="22">
        <f t="shared" si="87"/>
        <v>2</v>
      </c>
      <c r="BM161" s="17" t="s">
        <v>61</v>
      </c>
      <c r="BN161" s="24">
        <v>2</v>
      </c>
      <c r="BO161" s="87">
        <v>13.16</v>
      </c>
      <c r="BP161" s="22">
        <f t="shared" si="88"/>
        <v>2</v>
      </c>
      <c r="BQ161" s="17" t="s">
        <v>60</v>
      </c>
      <c r="BR161" s="24">
        <v>2</v>
      </c>
      <c r="BS161" s="21">
        <f t="shared" si="100"/>
        <v>11.894666666666666</v>
      </c>
      <c r="BT161" s="24">
        <f t="shared" si="93"/>
        <v>20</v>
      </c>
      <c r="BU161" s="27" t="str">
        <f t="shared" si="94"/>
        <v>Ajourné</v>
      </c>
      <c r="BV161" s="17" t="s">
        <v>2</v>
      </c>
      <c r="BW161" s="38">
        <v>2</v>
      </c>
      <c r="BX161" s="38">
        <f t="shared" si="95"/>
        <v>50</v>
      </c>
      <c r="BY161" s="27" t="str">
        <f t="shared" si="96"/>
        <v>Autorisé</v>
      </c>
    </row>
    <row r="162" spans="1:77" x14ac:dyDescent="0.55000000000000004">
      <c r="A162" s="91">
        <v>149</v>
      </c>
      <c r="B162" s="71" t="s">
        <v>702</v>
      </c>
      <c r="C162" s="41" t="s">
        <v>703</v>
      </c>
      <c r="D162" s="71" t="s">
        <v>704</v>
      </c>
      <c r="E162" s="71" t="s">
        <v>705</v>
      </c>
      <c r="F162" s="63">
        <v>35930</v>
      </c>
      <c r="G162" s="62" t="s">
        <v>597</v>
      </c>
      <c r="H162" s="62" t="s">
        <v>59</v>
      </c>
      <c r="I162" s="62" t="s">
        <v>72</v>
      </c>
      <c r="J162" s="162">
        <v>11</v>
      </c>
      <c r="K162" s="156">
        <f>IF(J162&gt;=10,4,0)</f>
        <v>4</v>
      </c>
      <c r="L162" s="17" t="s">
        <v>2</v>
      </c>
      <c r="M162" s="69">
        <v>1</v>
      </c>
      <c r="N162" s="172">
        <v>10</v>
      </c>
      <c r="O162" s="22">
        <f t="shared" si="80"/>
        <v>5</v>
      </c>
      <c r="P162" s="17" t="s">
        <v>61</v>
      </c>
      <c r="Q162" s="142">
        <v>2</v>
      </c>
      <c r="R162" s="28">
        <v>12.89</v>
      </c>
      <c r="S162" s="22">
        <f t="shared" si="89"/>
        <v>3</v>
      </c>
      <c r="T162" s="17" t="s">
        <v>2</v>
      </c>
      <c r="U162" s="17">
        <v>2</v>
      </c>
      <c r="V162" s="28">
        <v>10</v>
      </c>
      <c r="W162" s="156">
        <f t="shared" si="81"/>
        <v>4</v>
      </c>
      <c r="X162" s="17" t="s">
        <v>2</v>
      </c>
      <c r="Y162" s="17">
        <v>2</v>
      </c>
      <c r="Z162" s="171">
        <v>10.41</v>
      </c>
      <c r="AA162" s="22">
        <f t="shared" si="82"/>
        <v>5</v>
      </c>
      <c r="AB162" s="20" t="s">
        <v>61</v>
      </c>
      <c r="AC162" s="15">
        <v>1</v>
      </c>
      <c r="AD162" s="45">
        <v>7.42</v>
      </c>
      <c r="AE162" s="22">
        <f t="shared" si="83"/>
        <v>0</v>
      </c>
      <c r="AF162" s="17" t="s">
        <v>2</v>
      </c>
      <c r="AG162" s="17">
        <v>2</v>
      </c>
      <c r="AH162" s="87">
        <v>11.78</v>
      </c>
      <c r="AI162" s="22">
        <f t="shared" si="84"/>
        <v>3</v>
      </c>
      <c r="AJ162" s="17" t="s">
        <v>61</v>
      </c>
      <c r="AK162" s="24">
        <v>2</v>
      </c>
      <c r="AL162" s="25">
        <f t="shared" si="90"/>
        <v>10.152666666666667</v>
      </c>
      <c r="AM162" s="26">
        <f t="shared" si="91"/>
        <v>24</v>
      </c>
      <c r="AN162" s="27" t="str">
        <f t="shared" si="92"/>
        <v>Ajourné</v>
      </c>
      <c r="AO162" s="17" t="s">
        <v>2</v>
      </c>
      <c r="AP162" s="27"/>
      <c r="AQ162" s="89">
        <v>10</v>
      </c>
      <c r="AR162" s="29">
        <f t="shared" si="101"/>
        <v>6</v>
      </c>
      <c r="AS162" s="30" t="s">
        <v>61</v>
      </c>
      <c r="AT162" s="30">
        <v>1</v>
      </c>
      <c r="AU162" s="92">
        <v>10</v>
      </c>
      <c r="AV162" s="32"/>
      <c r="AW162" s="30" t="s">
        <v>61</v>
      </c>
      <c r="AX162" s="30">
        <v>2</v>
      </c>
      <c r="AY162" s="28">
        <v>12</v>
      </c>
      <c r="AZ162" s="22">
        <f t="shared" ref="AZ162:AZ168" si="102">IF(AY162&gt;=10,4,0)</f>
        <v>4</v>
      </c>
      <c r="BA162" s="17" t="s">
        <v>2</v>
      </c>
      <c r="BB162" s="17">
        <v>2</v>
      </c>
      <c r="BC162" s="23">
        <v>6.8606666666666669</v>
      </c>
      <c r="BD162" s="22">
        <f t="shared" si="85"/>
        <v>0</v>
      </c>
      <c r="BE162" s="17" t="s">
        <v>2</v>
      </c>
      <c r="BF162" s="24">
        <v>2</v>
      </c>
      <c r="BG162" s="57">
        <v>7.84</v>
      </c>
      <c r="BH162" s="35">
        <f t="shared" si="86"/>
        <v>0</v>
      </c>
      <c r="BI162" s="36" t="s">
        <v>2</v>
      </c>
      <c r="BJ162" s="37">
        <v>2</v>
      </c>
      <c r="BK162" s="21">
        <v>5.25</v>
      </c>
      <c r="BL162" s="22">
        <f t="shared" si="87"/>
        <v>0</v>
      </c>
      <c r="BM162" s="17" t="s">
        <v>2</v>
      </c>
      <c r="BN162" s="24">
        <v>2</v>
      </c>
      <c r="BO162" s="87">
        <v>14.5</v>
      </c>
      <c r="BP162" s="22">
        <f t="shared" si="88"/>
        <v>2</v>
      </c>
      <c r="BQ162" s="17" t="s">
        <v>61</v>
      </c>
      <c r="BR162" s="24">
        <v>1</v>
      </c>
      <c r="BS162" s="25">
        <f t="shared" si="100"/>
        <v>9.3341333333333338</v>
      </c>
      <c r="BT162" s="24">
        <f t="shared" si="93"/>
        <v>12</v>
      </c>
      <c r="BU162" s="27" t="str">
        <f t="shared" si="94"/>
        <v>Ajourné</v>
      </c>
      <c r="BV162" s="17" t="s">
        <v>2</v>
      </c>
      <c r="BW162" s="27"/>
      <c r="BX162" s="38">
        <f t="shared" si="95"/>
        <v>36</v>
      </c>
      <c r="BY162" s="27" t="str">
        <f t="shared" si="96"/>
        <v>Ajourné</v>
      </c>
    </row>
    <row r="163" spans="1:77" x14ac:dyDescent="0.55000000000000004">
      <c r="A163" s="12">
        <v>150</v>
      </c>
      <c r="B163" s="13" t="s">
        <v>706</v>
      </c>
      <c r="C163" s="14" t="s">
        <v>707</v>
      </c>
      <c r="D163" s="13" t="s">
        <v>708</v>
      </c>
      <c r="E163" s="13" t="s">
        <v>709</v>
      </c>
      <c r="F163" s="16">
        <v>38115</v>
      </c>
      <c r="G163" s="13" t="s">
        <v>71</v>
      </c>
      <c r="H163" s="13" t="s">
        <v>52</v>
      </c>
      <c r="I163" s="13"/>
      <c r="J163" s="162">
        <v>10</v>
      </c>
      <c r="K163" s="156">
        <f>IF(J163&gt;=10,4,0)</f>
        <v>4</v>
      </c>
      <c r="L163" s="17" t="s">
        <v>2</v>
      </c>
      <c r="M163" s="69">
        <v>1</v>
      </c>
      <c r="N163" s="157">
        <v>10.44</v>
      </c>
      <c r="O163" s="22">
        <f t="shared" si="80"/>
        <v>5</v>
      </c>
      <c r="P163" s="17" t="s">
        <v>2</v>
      </c>
      <c r="Q163" s="142">
        <v>2</v>
      </c>
      <c r="R163" s="28">
        <v>14.47</v>
      </c>
      <c r="S163" s="22">
        <f t="shared" si="89"/>
        <v>3</v>
      </c>
      <c r="T163" s="17" t="s">
        <v>2</v>
      </c>
      <c r="U163" s="17">
        <v>2</v>
      </c>
      <c r="V163" s="28">
        <v>14.46</v>
      </c>
      <c r="W163" s="156">
        <f t="shared" si="81"/>
        <v>4</v>
      </c>
      <c r="X163" s="17" t="s">
        <v>2</v>
      </c>
      <c r="Y163" s="17">
        <v>2</v>
      </c>
      <c r="Z163" s="158">
        <v>10</v>
      </c>
      <c r="AA163" s="22">
        <f t="shared" si="82"/>
        <v>5</v>
      </c>
      <c r="AB163" s="20" t="s">
        <v>2</v>
      </c>
      <c r="AC163" s="19">
        <v>1</v>
      </c>
      <c r="AD163" s="21">
        <v>10.41</v>
      </c>
      <c r="AE163" s="22">
        <f t="shared" si="83"/>
        <v>6</v>
      </c>
      <c r="AF163" s="17" t="s">
        <v>2</v>
      </c>
      <c r="AG163" s="17">
        <v>1</v>
      </c>
      <c r="AH163" s="23">
        <v>10.798</v>
      </c>
      <c r="AI163" s="22">
        <f t="shared" si="84"/>
        <v>3</v>
      </c>
      <c r="AJ163" s="17" t="s">
        <v>2</v>
      </c>
      <c r="AK163" s="24">
        <v>2</v>
      </c>
      <c r="AL163" s="25">
        <f t="shared" si="90"/>
        <v>11.2768</v>
      </c>
      <c r="AM163" s="26">
        <f t="shared" si="91"/>
        <v>30</v>
      </c>
      <c r="AN163" s="27" t="str">
        <f t="shared" si="92"/>
        <v>Admis</v>
      </c>
      <c r="AO163" s="17" t="s">
        <v>2</v>
      </c>
      <c r="AP163" s="17">
        <v>2</v>
      </c>
      <c r="AQ163" s="28">
        <v>7.3409999999999993</v>
      </c>
      <c r="AR163" s="29">
        <f t="shared" si="101"/>
        <v>0</v>
      </c>
      <c r="AS163" s="30" t="s">
        <v>2</v>
      </c>
      <c r="AT163" s="31">
        <v>2</v>
      </c>
      <c r="AU163" s="28">
        <v>10.199999999999999</v>
      </c>
      <c r="AV163" s="32">
        <f t="shared" ref="AV163:AV168" si="103">IF(AU163&gt;=10,6,0)</f>
        <v>6</v>
      </c>
      <c r="AW163" s="30" t="s">
        <v>2</v>
      </c>
      <c r="AX163" s="30">
        <v>2</v>
      </c>
      <c r="AY163" s="28">
        <v>12</v>
      </c>
      <c r="AZ163" s="22">
        <f t="shared" si="102"/>
        <v>4</v>
      </c>
      <c r="BA163" s="17" t="s">
        <v>2</v>
      </c>
      <c r="BB163" s="24">
        <v>2</v>
      </c>
      <c r="BC163" s="23">
        <v>10.82</v>
      </c>
      <c r="BD163" s="22">
        <f t="shared" si="85"/>
        <v>6</v>
      </c>
      <c r="BE163" s="17" t="s">
        <v>2</v>
      </c>
      <c r="BF163" s="24">
        <v>2</v>
      </c>
      <c r="BG163" s="34">
        <v>11.63</v>
      </c>
      <c r="BH163" s="35">
        <f t="shared" si="86"/>
        <v>4</v>
      </c>
      <c r="BI163" s="36" t="s">
        <v>2</v>
      </c>
      <c r="BJ163" s="37">
        <v>2</v>
      </c>
      <c r="BK163" s="21">
        <v>11.33</v>
      </c>
      <c r="BL163" s="22">
        <f t="shared" si="87"/>
        <v>2</v>
      </c>
      <c r="BM163" s="17" t="s">
        <v>2</v>
      </c>
      <c r="BN163" s="24">
        <v>1</v>
      </c>
      <c r="BO163" s="23">
        <v>14</v>
      </c>
      <c r="BP163" s="22">
        <f t="shared" si="88"/>
        <v>2</v>
      </c>
      <c r="BQ163" s="17" t="s">
        <v>2</v>
      </c>
      <c r="BR163" s="24">
        <v>1</v>
      </c>
      <c r="BS163" s="25">
        <f t="shared" si="100"/>
        <v>10.511533333333334</v>
      </c>
      <c r="BT163" s="24">
        <f t="shared" si="93"/>
        <v>24</v>
      </c>
      <c r="BU163" s="27" t="str">
        <f t="shared" si="94"/>
        <v>Ajourné</v>
      </c>
      <c r="BV163" s="17" t="s">
        <v>2</v>
      </c>
      <c r="BW163" s="38">
        <v>2</v>
      </c>
      <c r="BX163" s="38">
        <f t="shared" si="95"/>
        <v>54</v>
      </c>
      <c r="BY163" s="27" t="str">
        <f t="shared" si="96"/>
        <v>Autorisé</v>
      </c>
    </row>
    <row r="164" spans="1:77" x14ac:dyDescent="0.55000000000000004">
      <c r="A164" s="12">
        <v>151</v>
      </c>
      <c r="B164" s="13" t="s">
        <v>710</v>
      </c>
      <c r="C164" s="14" t="s">
        <v>711</v>
      </c>
      <c r="D164" s="13" t="s">
        <v>708</v>
      </c>
      <c r="E164" s="13" t="s">
        <v>712</v>
      </c>
      <c r="F164" s="16">
        <v>37533</v>
      </c>
      <c r="G164" s="13" t="s">
        <v>713</v>
      </c>
      <c r="H164" s="13" t="s">
        <v>52</v>
      </c>
      <c r="I164" s="13" t="s">
        <v>72</v>
      </c>
      <c r="J164" s="159">
        <v>18</v>
      </c>
      <c r="K164" s="156">
        <v>4</v>
      </c>
      <c r="L164" s="17" t="s">
        <v>2</v>
      </c>
      <c r="M164" s="69">
        <v>2</v>
      </c>
      <c r="N164" s="230">
        <v>12.373999999999999</v>
      </c>
      <c r="O164" s="22">
        <f t="shared" si="80"/>
        <v>5</v>
      </c>
      <c r="P164" s="17" t="s">
        <v>2</v>
      </c>
      <c r="Q164" s="17">
        <v>2</v>
      </c>
      <c r="R164" s="45">
        <v>16.309999999999999</v>
      </c>
      <c r="S164" s="22">
        <f t="shared" si="89"/>
        <v>3</v>
      </c>
      <c r="T164" s="17" t="s">
        <v>2</v>
      </c>
      <c r="U164" s="17">
        <v>2</v>
      </c>
      <c r="V164" s="45">
        <v>12.926666666666666</v>
      </c>
      <c r="W164" s="239">
        <f t="shared" si="81"/>
        <v>4</v>
      </c>
      <c r="X164" s="17" t="s">
        <v>2</v>
      </c>
      <c r="Y164" s="17">
        <v>2</v>
      </c>
      <c r="Z164" s="14">
        <v>7.4660000000000002</v>
      </c>
      <c r="AA164" s="22">
        <f t="shared" si="82"/>
        <v>0</v>
      </c>
      <c r="AB164" s="20" t="s">
        <v>2</v>
      </c>
      <c r="AC164" s="20">
        <v>2</v>
      </c>
      <c r="AD164" s="21">
        <v>10</v>
      </c>
      <c r="AE164" s="22">
        <f t="shared" si="83"/>
        <v>6</v>
      </c>
      <c r="AF164" s="17" t="s">
        <v>2</v>
      </c>
      <c r="AG164" s="17">
        <v>2</v>
      </c>
      <c r="AH164" s="23">
        <v>11.228</v>
      </c>
      <c r="AI164" s="22">
        <f t="shared" si="84"/>
        <v>3</v>
      </c>
      <c r="AJ164" s="17" t="s">
        <v>2</v>
      </c>
      <c r="AK164" s="24">
        <v>1</v>
      </c>
      <c r="AL164" s="21">
        <f t="shared" si="90"/>
        <v>12.184022222222222</v>
      </c>
      <c r="AM164" s="24">
        <f t="shared" si="91"/>
        <v>25</v>
      </c>
      <c r="AN164" s="27" t="str">
        <f t="shared" si="92"/>
        <v>Ajourné</v>
      </c>
      <c r="AO164" s="17" t="s">
        <v>2</v>
      </c>
      <c r="AP164" s="17">
        <v>2</v>
      </c>
      <c r="AQ164" s="45">
        <v>7.9720000000000004</v>
      </c>
      <c r="AR164" s="22">
        <f t="shared" si="101"/>
        <v>0</v>
      </c>
      <c r="AS164" s="17" t="s">
        <v>2</v>
      </c>
      <c r="AT164" s="24">
        <v>2</v>
      </c>
      <c r="AU164" s="45">
        <v>11.386666666666667</v>
      </c>
      <c r="AV164" s="232">
        <f t="shared" si="103"/>
        <v>6</v>
      </c>
      <c r="AW164" s="17" t="s">
        <v>2</v>
      </c>
      <c r="AX164" s="233">
        <v>2</v>
      </c>
      <c r="AY164" s="45">
        <v>14</v>
      </c>
      <c r="AZ164" s="22">
        <f t="shared" si="102"/>
        <v>4</v>
      </c>
      <c r="BA164" s="17" t="s">
        <v>2</v>
      </c>
      <c r="BB164" s="24">
        <v>2</v>
      </c>
      <c r="BC164" s="23">
        <v>10.82</v>
      </c>
      <c r="BD164" s="22">
        <f t="shared" si="85"/>
        <v>6</v>
      </c>
      <c r="BE164" s="17" t="s">
        <v>2</v>
      </c>
      <c r="BF164" s="24">
        <v>2</v>
      </c>
      <c r="BG164" s="34">
        <v>10</v>
      </c>
      <c r="BH164" s="35">
        <f t="shared" si="86"/>
        <v>4</v>
      </c>
      <c r="BI164" s="36" t="s">
        <v>2</v>
      </c>
      <c r="BJ164" s="37">
        <v>2</v>
      </c>
      <c r="BK164" s="21">
        <v>4.87</v>
      </c>
      <c r="BL164" s="22">
        <f t="shared" si="87"/>
        <v>0</v>
      </c>
      <c r="BM164" s="17" t="s">
        <v>2</v>
      </c>
      <c r="BN164" s="24">
        <v>2</v>
      </c>
      <c r="BO164" s="23">
        <v>15</v>
      </c>
      <c r="BP164" s="22">
        <f t="shared" si="88"/>
        <v>2</v>
      </c>
      <c r="BQ164" s="17" t="s">
        <v>2</v>
      </c>
      <c r="BR164" s="24">
        <v>1</v>
      </c>
      <c r="BS164" s="21">
        <f t="shared" si="100"/>
        <v>10.5604</v>
      </c>
      <c r="BT164" s="24">
        <f t="shared" si="93"/>
        <v>22</v>
      </c>
      <c r="BU164" s="27" t="str">
        <f t="shared" si="94"/>
        <v>Ajourné</v>
      </c>
      <c r="BV164" s="17" t="s">
        <v>2</v>
      </c>
      <c r="BW164" s="38">
        <v>2</v>
      </c>
      <c r="BX164" s="38">
        <f t="shared" si="95"/>
        <v>47</v>
      </c>
      <c r="BY164" s="27" t="str">
        <f t="shared" si="96"/>
        <v>Ajourné</v>
      </c>
    </row>
    <row r="165" spans="1:77" x14ac:dyDescent="0.55000000000000004">
      <c r="A165" s="20">
        <v>152</v>
      </c>
      <c r="B165" s="13" t="s">
        <v>714</v>
      </c>
      <c r="C165" s="14" t="s">
        <v>715</v>
      </c>
      <c r="D165" s="13" t="s">
        <v>716</v>
      </c>
      <c r="E165" s="13" t="s">
        <v>717</v>
      </c>
      <c r="F165" s="16">
        <v>37362</v>
      </c>
      <c r="G165" s="13" t="s">
        <v>71</v>
      </c>
      <c r="H165" s="13" t="s">
        <v>59</v>
      </c>
      <c r="I165" s="13" t="s">
        <v>72</v>
      </c>
      <c r="J165" s="159">
        <v>18</v>
      </c>
      <c r="K165" s="156">
        <v>4</v>
      </c>
      <c r="L165" s="17" t="s">
        <v>2</v>
      </c>
      <c r="M165" s="69">
        <v>2</v>
      </c>
      <c r="N165" s="230">
        <v>13.030000000000001</v>
      </c>
      <c r="O165" s="22">
        <f t="shared" si="80"/>
        <v>5</v>
      </c>
      <c r="P165" s="17" t="s">
        <v>2</v>
      </c>
      <c r="Q165" s="17">
        <v>2</v>
      </c>
      <c r="R165" s="45">
        <v>11.57</v>
      </c>
      <c r="S165" s="22">
        <f t="shared" si="89"/>
        <v>3</v>
      </c>
      <c r="T165" s="17" t="s">
        <v>2</v>
      </c>
      <c r="U165" s="17">
        <v>1</v>
      </c>
      <c r="V165" s="45">
        <v>12.095333333333333</v>
      </c>
      <c r="W165" s="239">
        <f t="shared" si="81"/>
        <v>4</v>
      </c>
      <c r="X165" s="17" t="s">
        <v>2</v>
      </c>
      <c r="Y165" s="17">
        <v>1</v>
      </c>
      <c r="Z165" s="14">
        <v>12.175999999999998</v>
      </c>
      <c r="AA165" s="22">
        <f t="shared" si="82"/>
        <v>5</v>
      </c>
      <c r="AB165" s="20" t="s">
        <v>2</v>
      </c>
      <c r="AC165" s="20">
        <v>1</v>
      </c>
      <c r="AD165" s="21">
        <v>13.21</v>
      </c>
      <c r="AE165" s="22">
        <f t="shared" si="83"/>
        <v>6</v>
      </c>
      <c r="AF165" s="17" t="s">
        <v>2</v>
      </c>
      <c r="AG165" s="17">
        <v>1</v>
      </c>
      <c r="AH165" s="23">
        <v>13.993333333333334</v>
      </c>
      <c r="AI165" s="22">
        <f t="shared" si="84"/>
        <v>3</v>
      </c>
      <c r="AJ165" s="17" t="s">
        <v>2</v>
      </c>
      <c r="AK165" s="24">
        <v>1</v>
      </c>
      <c r="AL165" s="21">
        <f t="shared" si="90"/>
        <v>13.412044444444444</v>
      </c>
      <c r="AM165" s="24">
        <f t="shared" si="91"/>
        <v>30</v>
      </c>
      <c r="AN165" s="27" t="str">
        <f t="shared" si="92"/>
        <v>Admis</v>
      </c>
      <c r="AO165" s="17" t="s">
        <v>2</v>
      </c>
      <c r="AP165" s="17">
        <v>2</v>
      </c>
      <c r="AQ165" s="45">
        <v>10.23</v>
      </c>
      <c r="AR165" s="22">
        <f t="shared" si="101"/>
        <v>6</v>
      </c>
      <c r="AS165" s="17" t="s">
        <v>2</v>
      </c>
      <c r="AT165" s="24">
        <v>1</v>
      </c>
      <c r="AU165" s="45">
        <v>10.776666666666667</v>
      </c>
      <c r="AV165" s="232">
        <f t="shared" si="103"/>
        <v>6</v>
      </c>
      <c r="AW165" s="17" t="s">
        <v>2</v>
      </c>
      <c r="AX165" s="17">
        <v>1</v>
      </c>
      <c r="AY165" s="45">
        <v>12</v>
      </c>
      <c r="AZ165" s="22">
        <f t="shared" si="102"/>
        <v>4</v>
      </c>
      <c r="BA165" s="17" t="s">
        <v>2</v>
      </c>
      <c r="BB165" s="24">
        <v>2</v>
      </c>
      <c r="BC165" s="23">
        <v>11.16</v>
      </c>
      <c r="BD165" s="22">
        <f t="shared" si="85"/>
        <v>6</v>
      </c>
      <c r="BE165" s="17" t="s">
        <v>2</v>
      </c>
      <c r="BF165" s="24">
        <v>2</v>
      </c>
      <c r="BG165" s="34">
        <v>11.19</v>
      </c>
      <c r="BH165" s="35">
        <f t="shared" si="86"/>
        <v>4</v>
      </c>
      <c r="BI165" s="36" t="s">
        <v>2</v>
      </c>
      <c r="BJ165" s="37">
        <v>2</v>
      </c>
      <c r="BK165" s="21">
        <v>10</v>
      </c>
      <c r="BL165" s="22">
        <f t="shared" si="87"/>
        <v>2</v>
      </c>
      <c r="BM165" s="17" t="s">
        <v>2</v>
      </c>
      <c r="BN165" s="24">
        <v>2</v>
      </c>
      <c r="BO165" s="23">
        <v>16</v>
      </c>
      <c r="BP165" s="22">
        <f t="shared" si="88"/>
        <v>2</v>
      </c>
      <c r="BQ165" s="17" t="s">
        <v>2</v>
      </c>
      <c r="BR165" s="24">
        <v>1</v>
      </c>
      <c r="BS165" s="21">
        <f t="shared" si="100"/>
        <v>11.258666666666667</v>
      </c>
      <c r="BT165" s="24">
        <f t="shared" si="93"/>
        <v>30</v>
      </c>
      <c r="BU165" s="27" t="str">
        <f t="shared" si="94"/>
        <v>Admis</v>
      </c>
      <c r="BV165" s="17" t="s">
        <v>2</v>
      </c>
      <c r="BW165" s="38">
        <v>2</v>
      </c>
      <c r="BX165" s="38">
        <f t="shared" si="95"/>
        <v>60</v>
      </c>
      <c r="BY165" s="27" t="str">
        <f t="shared" si="96"/>
        <v>Admis</v>
      </c>
    </row>
    <row r="166" spans="1:77" x14ac:dyDescent="0.55000000000000004">
      <c r="A166" s="12">
        <v>153</v>
      </c>
      <c r="B166" s="13" t="s">
        <v>718</v>
      </c>
      <c r="C166" s="14" t="s">
        <v>719</v>
      </c>
      <c r="D166" s="13" t="s">
        <v>720</v>
      </c>
      <c r="E166" s="13" t="s">
        <v>721</v>
      </c>
      <c r="F166" s="16">
        <v>37185</v>
      </c>
      <c r="G166" s="13" t="s">
        <v>722</v>
      </c>
      <c r="H166" s="13" t="s">
        <v>52</v>
      </c>
      <c r="I166" s="13" t="s">
        <v>72</v>
      </c>
      <c r="J166" s="162">
        <v>12</v>
      </c>
      <c r="K166" s="156">
        <f>IF(J166&gt;=10,4,0)</f>
        <v>4</v>
      </c>
      <c r="L166" s="17" t="s">
        <v>2</v>
      </c>
      <c r="M166" s="69">
        <v>1</v>
      </c>
      <c r="N166" s="157">
        <v>11.308</v>
      </c>
      <c r="O166" s="22">
        <f t="shared" si="80"/>
        <v>5</v>
      </c>
      <c r="P166" s="17" t="s">
        <v>2</v>
      </c>
      <c r="Q166" s="142">
        <v>2</v>
      </c>
      <c r="R166" s="28">
        <v>13.68</v>
      </c>
      <c r="S166" s="22">
        <f t="shared" si="89"/>
        <v>3</v>
      </c>
      <c r="T166" s="17" t="s">
        <v>2</v>
      </c>
      <c r="U166" s="17">
        <v>1</v>
      </c>
      <c r="V166" s="28">
        <v>11.154</v>
      </c>
      <c r="W166" s="156">
        <f t="shared" si="81"/>
        <v>4</v>
      </c>
      <c r="X166" s="17" t="s">
        <v>2</v>
      </c>
      <c r="Y166" s="17">
        <v>1</v>
      </c>
      <c r="Z166" s="158">
        <v>10.809999999999999</v>
      </c>
      <c r="AA166" s="22">
        <f t="shared" si="82"/>
        <v>5</v>
      </c>
      <c r="AB166" s="20" t="s">
        <v>2</v>
      </c>
      <c r="AC166" s="19">
        <v>1</v>
      </c>
      <c r="AD166" s="45">
        <v>10</v>
      </c>
      <c r="AE166" s="22">
        <f t="shared" si="83"/>
        <v>6</v>
      </c>
      <c r="AF166" s="17" t="s">
        <v>2</v>
      </c>
      <c r="AG166" s="17">
        <v>1</v>
      </c>
      <c r="AH166" s="23">
        <v>13.238</v>
      </c>
      <c r="AI166" s="22">
        <f t="shared" si="84"/>
        <v>3</v>
      </c>
      <c r="AJ166" s="17" t="s">
        <v>2</v>
      </c>
      <c r="AK166" s="24">
        <v>2</v>
      </c>
      <c r="AL166" s="25">
        <f t="shared" si="90"/>
        <v>11.465333333333332</v>
      </c>
      <c r="AM166" s="26">
        <f t="shared" si="91"/>
        <v>30</v>
      </c>
      <c r="AN166" s="27" t="str">
        <f t="shared" si="92"/>
        <v>Admis</v>
      </c>
      <c r="AO166" s="17" t="s">
        <v>2</v>
      </c>
      <c r="AP166" s="27"/>
      <c r="AQ166" s="28">
        <v>11.973000300000001</v>
      </c>
      <c r="AR166" s="29">
        <f t="shared" si="101"/>
        <v>6</v>
      </c>
      <c r="AS166" s="30" t="s">
        <v>2</v>
      </c>
      <c r="AT166" s="31">
        <v>1</v>
      </c>
      <c r="AU166" s="28">
        <v>13.21</v>
      </c>
      <c r="AV166" s="32">
        <f t="shared" si="103"/>
        <v>6</v>
      </c>
      <c r="AW166" s="30" t="s">
        <v>2</v>
      </c>
      <c r="AX166" s="30">
        <v>1</v>
      </c>
      <c r="AY166" s="28">
        <v>11.5</v>
      </c>
      <c r="AZ166" s="22">
        <f t="shared" si="102"/>
        <v>4</v>
      </c>
      <c r="BA166" s="17" t="s">
        <v>2</v>
      </c>
      <c r="BB166" s="17">
        <v>2</v>
      </c>
      <c r="BC166" s="23">
        <v>10.203333333333333</v>
      </c>
      <c r="BD166" s="22">
        <f t="shared" si="85"/>
        <v>6</v>
      </c>
      <c r="BE166" s="17" t="s">
        <v>2</v>
      </c>
      <c r="BF166" s="24">
        <v>1</v>
      </c>
      <c r="BG166" s="45">
        <v>12.62</v>
      </c>
      <c r="BH166" s="22">
        <f t="shared" si="86"/>
        <v>4</v>
      </c>
      <c r="BI166" s="17" t="s">
        <v>2</v>
      </c>
      <c r="BJ166" s="24">
        <v>1</v>
      </c>
      <c r="BK166" s="21">
        <v>10.75</v>
      </c>
      <c r="BL166" s="22">
        <f t="shared" si="87"/>
        <v>2</v>
      </c>
      <c r="BM166" s="17" t="s">
        <v>2</v>
      </c>
      <c r="BN166" s="24">
        <v>2</v>
      </c>
      <c r="BO166" s="23">
        <v>17</v>
      </c>
      <c r="BP166" s="22">
        <f t="shared" si="88"/>
        <v>2</v>
      </c>
      <c r="BQ166" s="17" t="s">
        <v>2</v>
      </c>
      <c r="BR166" s="24">
        <v>1</v>
      </c>
      <c r="BS166" s="25">
        <f t="shared" si="100"/>
        <v>12.143266726666669</v>
      </c>
      <c r="BT166" s="24">
        <f t="shared" si="93"/>
        <v>30</v>
      </c>
      <c r="BU166" s="27" t="str">
        <f t="shared" si="94"/>
        <v>Admis</v>
      </c>
      <c r="BV166" s="17" t="s">
        <v>2</v>
      </c>
      <c r="BW166" s="27"/>
      <c r="BX166" s="38">
        <f t="shared" si="95"/>
        <v>60</v>
      </c>
      <c r="BY166" s="27" t="str">
        <f t="shared" si="96"/>
        <v>Admis</v>
      </c>
    </row>
    <row r="167" spans="1:77" x14ac:dyDescent="0.55000000000000004">
      <c r="A167" s="12">
        <v>154</v>
      </c>
      <c r="B167" s="13" t="s">
        <v>723</v>
      </c>
      <c r="C167" s="14" t="s">
        <v>724</v>
      </c>
      <c r="D167" s="13" t="s">
        <v>725</v>
      </c>
      <c r="E167" s="13" t="s">
        <v>726</v>
      </c>
      <c r="F167" s="16">
        <v>37369</v>
      </c>
      <c r="G167" s="13" t="s">
        <v>727</v>
      </c>
      <c r="H167" s="13" t="s">
        <v>59</v>
      </c>
      <c r="I167" s="13" t="s">
        <v>728</v>
      </c>
      <c r="J167" s="159">
        <v>13.5</v>
      </c>
      <c r="K167" s="156">
        <v>4</v>
      </c>
      <c r="L167" s="17" t="s">
        <v>2</v>
      </c>
      <c r="M167" s="69">
        <v>2</v>
      </c>
      <c r="N167" s="230">
        <v>10.29</v>
      </c>
      <c r="O167" s="22">
        <f t="shared" si="80"/>
        <v>5</v>
      </c>
      <c r="P167" s="17" t="s">
        <v>2</v>
      </c>
      <c r="Q167" s="17">
        <v>2</v>
      </c>
      <c r="R167" s="45">
        <v>12.1</v>
      </c>
      <c r="S167" s="22">
        <f t="shared" si="89"/>
        <v>3</v>
      </c>
      <c r="T167" s="17" t="s">
        <v>2</v>
      </c>
      <c r="U167" s="17">
        <v>1</v>
      </c>
      <c r="V167" s="45">
        <v>12.101333333333333</v>
      </c>
      <c r="W167" s="239">
        <f t="shared" si="81"/>
        <v>4</v>
      </c>
      <c r="X167" s="17" t="s">
        <v>2</v>
      </c>
      <c r="Y167" s="17">
        <v>2</v>
      </c>
      <c r="Z167" s="14">
        <v>10</v>
      </c>
      <c r="AA167" s="22">
        <f t="shared" si="82"/>
        <v>5</v>
      </c>
      <c r="AB167" s="20" t="s">
        <v>2</v>
      </c>
      <c r="AC167" s="20">
        <v>2</v>
      </c>
      <c r="AD167" s="21">
        <v>10</v>
      </c>
      <c r="AE167" s="22">
        <f t="shared" si="83"/>
        <v>6</v>
      </c>
      <c r="AF167" s="17" t="s">
        <v>2</v>
      </c>
      <c r="AG167" s="17">
        <v>2</v>
      </c>
      <c r="AH167" s="23">
        <v>12.64</v>
      </c>
      <c r="AI167" s="22">
        <f t="shared" si="84"/>
        <v>3</v>
      </c>
      <c r="AJ167" s="17" t="s">
        <v>2</v>
      </c>
      <c r="AK167" s="24">
        <v>2</v>
      </c>
      <c r="AL167" s="21">
        <f t="shared" si="90"/>
        <v>11.269177777777777</v>
      </c>
      <c r="AM167" s="24">
        <f t="shared" si="91"/>
        <v>30</v>
      </c>
      <c r="AN167" s="27" t="str">
        <f t="shared" si="92"/>
        <v>Admis</v>
      </c>
      <c r="AO167" s="17" t="s">
        <v>2</v>
      </c>
      <c r="AP167" s="17">
        <v>2</v>
      </c>
      <c r="AQ167" s="45">
        <v>10.207000000000001</v>
      </c>
      <c r="AR167" s="22">
        <f t="shared" si="101"/>
        <v>6</v>
      </c>
      <c r="AS167" s="17" t="s">
        <v>2</v>
      </c>
      <c r="AT167" s="24">
        <v>2</v>
      </c>
      <c r="AU167" s="45">
        <v>12</v>
      </c>
      <c r="AV167" s="232">
        <f t="shared" si="103"/>
        <v>6</v>
      </c>
      <c r="AW167" s="17" t="s">
        <v>2</v>
      </c>
      <c r="AX167" s="233">
        <v>2</v>
      </c>
      <c r="AY167" s="45">
        <v>11.83</v>
      </c>
      <c r="AZ167" s="22">
        <f t="shared" si="102"/>
        <v>4</v>
      </c>
      <c r="BA167" s="17" t="s">
        <v>2</v>
      </c>
      <c r="BB167" s="24">
        <v>2</v>
      </c>
      <c r="BC167" s="23">
        <v>10.628333333333332</v>
      </c>
      <c r="BD167" s="22">
        <f t="shared" si="85"/>
        <v>6</v>
      </c>
      <c r="BE167" s="17" t="s">
        <v>2</v>
      </c>
      <c r="BF167" s="24">
        <v>1</v>
      </c>
      <c r="BG167" s="21">
        <v>10</v>
      </c>
      <c r="BH167" s="22">
        <f t="shared" si="86"/>
        <v>4</v>
      </c>
      <c r="BI167" s="17" t="s">
        <v>2</v>
      </c>
      <c r="BJ167" s="24">
        <v>1</v>
      </c>
      <c r="BK167" s="21">
        <v>6.25</v>
      </c>
      <c r="BL167" s="22">
        <f t="shared" si="87"/>
        <v>0</v>
      </c>
      <c r="BM167" s="17" t="s">
        <v>2</v>
      </c>
      <c r="BN167" s="24">
        <v>2</v>
      </c>
      <c r="BO167" s="23">
        <v>14</v>
      </c>
      <c r="BP167" s="22">
        <f t="shared" si="88"/>
        <v>2</v>
      </c>
      <c r="BQ167" s="17" t="s">
        <v>2</v>
      </c>
      <c r="BR167" s="24">
        <v>1</v>
      </c>
      <c r="BS167" s="21">
        <f t="shared" si="100"/>
        <v>10.827733333333333</v>
      </c>
      <c r="BT167" s="24">
        <f t="shared" si="93"/>
        <v>28</v>
      </c>
      <c r="BU167" s="27" t="str">
        <f t="shared" si="94"/>
        <v>Ajourné</v>
      </c>
      <c r="BV167" s="17" t="s">
        <v>2</v>
      </c>
      <c r="BW167" s="38">
        <v>2</v>
      </c>
      <c r="BX167" s="38">
        <f t="shared" si="95"/>
        <v>58</v>
      </c>
      <c r="BY167" s="27" t="str">
        <f t="shared" si="96"/>
        <v>Autorisé</v>
      </c>
    </row>
    <row r="168" spans="1:77" x14ac:dyDescent="0.55000000000000004">
      <c r="A168" s="20">
        <v>155</v>
      </c>
      <c r="B168" s="13" t="s">
        <v>729</v>
      </c>
      <c r="C168" s="14" t="s">
        <v>730</v>
      </c>
      <c r="D168" s="13" t="s">
        <v>725</v>
      </c>
      <c r="E168" s="13" t="s">
        <v>731</v>
      </c>
      <c r="F168" s="16">
        <v>37399</v>
      </c>
      <c r="G168" s="13" t="s">
        <v>732</v>
      </c>
      <c r="H168" s="13" t="s">
        <v>52</v>
      </c>
      <c r="I168" s="13"/>
      <c r="J168" s="159">
        <v>17.5</v>
      </c>
      <c r="K168" s="156">
        <v>4</v>
      </c>
      <c r="L168" s="17" t="s">
        <v>2</v>
      </c>
      <c r="M168" s="69">
        <v>2</v>
      </c>
      <c r="N168" s="203">
        <v>10</v>
      </c>
      <c r="O168" s="22">
        <f t="shared" si="80"/>
        <v>5</v>
      </c>
      <c r="P168" s="17" t="s">
        <v>2</v>
      </c>
      <c r="Q168" s="17">
        <v>1</v>
      </c>
      <c r="R168" s="45">
        <v>13.15</v>
      </c>
      <c r="S168" s="22">
        <f t="shared" si="89"/>
        <v>3</v>
      </c>
      <c r="T168" s="17" t="s">
        <v>2</v>
      </c>
      <c r="U168" s="17">
        <v>1</v>
      </c>
      <c r="V168" s="45">
        <v>11.862</v>
      </c>
      <c r="W168" s="239">
        <f t="shared" si="81"/>
        <v>4</v>
      </c>
      <c r="X168" s="17" t="s">
        <v>2</v>
      </c>
      <c r="Y168" s="17">
        <v>1</v>
      </c>
      <c r="Z168" s="14">
        <v>12.018000000000001</v>
      </c>
      <c r="AA168" s="22">
        <f t="shared" si="82"/>
        <v>5</v>
      </c>
      <c r="AB168" s="20" t="s">
        <v>2</v>
      </c>
      <c r="AC168" s="20">
        <v>1</v>
      </c>
      <c r="AD168" s="21">
        <v>11.14</v>
      </c>
      <c r="AE168" s="22">
        <f t="shared" si="83"/>
        <v>6</v>
      </c>
      <c r="AF168" s="17" t="s">
        <v>2</v>
      </c>
      <c r="AG168" s="17">
        <v>1</v>
      </c>
      <c r="AH168" s="23">
        <v>12.245333333333335</v>
      </c>
      <c r="AI168" s="22">
        <f t="shared" si="84"/>
        <v>3</v>
      </c>
      <c r="AJ168" s="17" t="s">
        <v>2</v>
      </c>
      <c r="AK168" s="24">
        <v>2</v>
      </c>
      <c r="AL168" s="21">
        <f t="shared" si="90"/>
        <v>12.352133333333333</v>
      </c>
      <c r="AM168" s="24">
        <f t="shared" si="91"/>
        <v>30</v>
      </c>
      <c r="AN168" s="27" t="str">
        <f t="shared" si="92"/>
        <v>Admis</v>
      </c>
      <c r="AO168" s="17" t="s">
        <v>2</v>
      </c>
      <c r="AP168" s="17">
        <v>2</v>
      </c>
      <c r="AQ168" s="45">
        <v>11.489000000000001</v>
      </c>
      <c r="AR168" s="22">
        <f t="shared" si="101"/>
        <v>6</v>
      </c>
      <c r="AS168" s="17" t="s">
        <v>2</v>
      </c>
      <c r="AT168" s="24">
        <v>2</v>
      </c>
      <c r="AU168" s="45">
        <v>12.786666666666665</v>
      </c>
      <c r="AV168" s="232">
        <f t="shared" si="103"/>
        <v>6</v>
      </c>
      <c r="AW168" s="17" t="s">
        <v>2</v>
      </c>
      <c r="AX168" s="233">
        <v>2</v>
      </c>
      <c r="AY168" s="45">
        <v>16</v>
      </c>
      <c r="AZ168" s="22">
        <f t="shared" si="102"/>
        <v>4</v>
      </c>
      <c r="BA168" s="17" t="s">
        <v>2</v>
      </c>
      <c r="BB168" s="24">
        <v>2</v>
      </c>
      <c r="BC168" s="23">
        <v>10.207333333333333</v>
      </c>
      <c r="BD168" s="22">
        <f t="shared" si="85"/>
        <v>6</v>
      </c>
      <c r="BE168" s="17" t="s">
        <v>2</v>
      </c>
      <c r="BF168" s="24">
        <v>1</v>
      </c>
      <c r="BG168" s="21">
        <v>11.39</v>
      </c>
      <c r="BH168" s="22">
        <f t="shared" si="86"/>
        <v>4</v>
      </c>
      <c r="BI168" s="17" t="s">
        <v>2</v>
      </c>
      <c r="BJ168" s="24">
        <v>1</v>
      </c>
      <c r="BK168" s="21">
        <v>10.62</v>
      </c>
      <c r="BL168" s="22">
        <f t="shared" si="87"/>
        <v>2</v>
      </c>
      <c r="BM168" s="17" t="s">
        <v>2</v>
      </c>
      <c r="BN168" s="24">
        <v>1</v>
      </c>
      <c r="BO168" s="23">
        <v>14</v>
      </c>
      <c r="BP168" s="22">
        <f t="shared" si="88"/>
        <v>2</v>
      </c>
      <c r="BQ168" s="17" t="s">
        <v>2</v>
      </c>
      <c r="BR168" s="24">
        <v>1</v>
      </c>
      <c r="BS168" s="21">
        <f t="shared" si="100"/>
        <v>12.189933333333334</v>
      </c>
      <c r="BT168" s="24">
        <f t="shared" si="93"/>
        <v>30</v>
      </c>
      <c r="BU168" s="27" t="str">
        <f t="shared" si="94"/>
        <v>Admis</v>
      </c>
      <c r="BV168" s="17" t="s">
        <v>2</v>
      </c>
      <c r="BW168" s="38">
        <v>2</v>
      </c>
      <c r="BX168" s="38">
        <f t="shared" si="95"/>
        <v>60</v>
      </c>
      <c r="BY168" s="27" t="str">
        <f t="shared" si="96"/>
        <v>Admis</v>
      </c>
    </row>
    <row r="169" spans="1:77" x14ac:dyDescent="0.55000000000000004">
      <c r="A169" s="85">
        <v>156</v>
      </c>
      <c r="B169" s="42" t="s">
        <v>733</v>
      </c>
      <c r="C169" s="60" t="s">
        <v>734</v>
      </c>
      <c r="D169" s="42" t="s">
        <v>735</v>
      </c>
      <c r="E169" s="42" t="s">
        <v>736</v>
      </c>
      <c r="F169" s="16">
        <v>37487</v>
      </c>
      <c r="G169" s="13" t="s">
        <v>737</v>
      </c>
      <c r="H169" s="13" t="s">
        <v>59</v>
      </c>
      <c r="I169" s="13" t="s">
        <v>72</v>
      </c>
      <c r="J169" s="162">
        <v>13</v>
      </c>
      <c r="K169" s="156">
        <f t="shared" ref="K169:K175" si="104">IF(J169&gt;=10,4,0)</f>
        <v>4</v>
      </c>
      <c r="L169" s="17" t="s">
        <v>2</v>
      </c>
      <c r="M169" s="69">
        <v>1</v>
      </c>
      <c r="N169" s="163">
        <v>10.37</v>
      </c>
      <c r="O169" s="22">
        <f t="shared" si="80"/>
        <v>5</v>
      </c>
      <c r="P169" s="17" t="s">
        <v>61</v>
      </c>
      <c r="Q169" s="142">
        <v>1</v>
      </c>
      <c r="R169" s="169">
        <v>11.62</v>
      </c>
      <c r="S169" s="22">
        <f t="shared" si="89"/>
        <v>3</v>
      </c>
      <c r="T169" s="17" t="s">
        <v>61</v>
      </c>
      <c r="U169" s="17">
        <v>2</v>
      </c>
      <c r="V169" s="191">
        <v>10</v>
      </c>
      <c r="W169" s="156">
        <f t="shared" si="81"/>
        <v>4</v>
      </c>
      <c r="X169" s="17" t="s">
        <v>61</v>
      </c>
      <c r="Y169" s="17">
        <v>2</v>
      </c>
      <c r="Z169" s="171">
        <v>11.9</v>
      </c>
      <c r="AA169" s="22">
        <f t="shared" si="82"/>
        <v>5</v>
      </c>
      <c r="AB169" s="20" t="s">
        <v>61</v>
      </c>
      <c r="AC169" s="15">
        <v>1</v>
      </c>
      <c r="AD169" s="86">
        <v>11.17</v>
      </c>
      <c r="AE169" s="22">
        <f t="shared" si="83"/>
        <v>6</v>
      </c>
      <c r="AF169" s="17" t="s">
        <v>61</v>
      </c>
      <c r="AG169" s="17">
        <v>1</v>
      </c>
      <c r="AH169" s="87">
        <v>12.14</v>
      </c>
      <c r="AI169" s="22">
        <f t="shared" si="84"/>
        <v>3</v>
      </c>
      <c r="AJ169" s="17" t="s">
        <v>61</v>
      </c>
      <c r="AK169" s="24">
        <v>1</v>
      </c>
      <c r="AL169" s="25">
        <f t="shared" si="90"/>
        <v>11.388333333333332</v>
      </c>
      <c r="AM169" s="26">
        <f t="shared" si="91"/>
        <v>30</v>
      </c>
      <c r="AN169" s="27" t="str">
        <f t="shared" si="92"/>
        <v>Admis</v>
      </c>
      <c r="AO169" s="17" t="s">
        <v>2</v>
      </c>
      <c r="AP169" s="17"/>
      <c r="AQ169" s="88">
        <v>10.99</v>
      </c>
      <c r="AR169" s="29">
        <f t="shared" si="101"/>
        <v>6</v>
      </c>
      <c r="AS169" s="30" t="s">
        <v>61</v>
      </c>
      <c r="AT169" s="31">
        <v>1</v>
      </c>
      <c r="AU169" s="89">
        <v>10</v>
      </c>
      <c r="AV169" s="32"/>
      <c r="AW169" s="30" t="s">
        <v>61</v>
      </c>
      <c r="AX169" s="33">
        <v>1</v>
      </c>
      <c r="AY169" s="86">
        <v>10</v>
      </c>
      <c r="AZ169" s="22"/>
      <c r="BA169" s="17" t="s">
        <v>61</v>
      </c>
      <c r="BB169" s="24">
        <v>1</v>
      </c>
      <c r="BC169" s="87">
        <v>12.12</v>
      </c>
      <c r="BD169" s="22">
        <f t="shared" si="85"/>
        <v>6</v>
      </c>
      <c r="BE169" s="17" t="s">
        <v>61</v>
      </c>
      <c r="BF169" s="24">
        <v>1</v>
      </c>
      <c r="BG169" s="90">
        <v>10</v>
      </c>
      <c r="BH169" s="35">
        <f t="shared" si="86"/>
        <v>4</v>
      </c>
      <c r="BI169" s="36" t="s">
        <v>61</v>
      </c>
      <c r="BJ169" s="37">
        <v>1</v>
      </c>
      <c r="BK169" s="86">
        <v>10.42</v>
      </c>
      <c r="BL169" s="22">
        <f t="shared" si="87"/>
        <v>2</v>
      </c>
      <c r="BM169" s="17" t="s">
        <v>61</v>
      </c>
      <c r="BN169" s="24">
        <v>1</v>
      </c>
      <c r="BO169" s="87">
        <v>14.25</v>
      </c>
      <c r="BP169" s="22">
        <f t="shared" si="88"/>
        <v>2</v>
      </c>
      <c r="BQ169" s="17" t="s">
        <v>61</v>
      </c>
      <c r="BR169" s="24">
        <v>1</v>
      </c>
      <c r="BS169" s="25">
        <f t="shared" si="100"/>
        <v>10.933333333333332</v>
      </c>
      <c r="BT169" s="24">
        <f t="shared" si="93"/>
        <v>20</v>
      </c>
      <c r="BU169" s="27" t="str">
        <f t="shared" si="94"/>
        <v>Ajourné</v>
      </c>
      <c r="BV169" s="17" t="s">
        <v>2</v>
      </c>
      <c r="BW169" s="38">
        <v>2</v>
      </c>
      <c r="BX169" s="38">
        <f t="shared" si="95"/>
        <v>50</v>
      </c>
      <c r="BY169" s="27" t="str">
        <f t="shared" si="96"/>
        <v>Autorisé</v>
      </c>
    </row>
    <row r="170" spans="1:77" x14ac:dyDescent="0.55000000000000004">
      <c r="A170" s="85">
        <v>157</v>
      </c>
      <c r="B170" s="42" t="s">
        <v>738</v>
      </c>
      <c r="C170" s="41" t="s">
        <v>739</v>
      </c>
      <c r="D170" s="42" t="s">
        <v>740</v>
      </c>
      <c r="E170" s="42" t="s">
        <v>741</v>
      </c>
      <c r="F170" s="16">
        <v>36492</v>
      </c>
      <c r="G170" s="13" t="s">
        <v>742</v>
      </c>
      <c r="H170" s="13" t="s">
        <v>59</v>
      </c>
      <c r="I170" s="13" t="s">
        <v>72</v>
      </c>
      <c r="J170" s="162">
        <v>15</v>
      </c>
      <c r="K170" s="156">
        <f t="shared" si="104"/>
        <v>4</v>
      </c>
      <c r="L170" s="17" t="s">
        <v>2</v>
      </c>
      <c r="M170" s="69">
        <v>1</v>
      </c>
      <c r="N170" s="170">
        <v>10.43</v>
      </c>
      <c r="O170" s="22">
        <f t="shared" si="80"/>
        <v>5</v>
      </c>
      <c r="P170" s="17" t="s">
        <v>60</v>
      </c>
      <c r="Q170" s="142">
        <v>2</v>
      </c>
      <c r="R170" s="169">
        <v>12.5</v>
      </c>
      <c r="S170" s="22">
        <f t="shared" si="89"/>
        <v>3</v>
      </c>
      <c r="T170" s="17" t="s">
        <v>60</v>
      </c>
      <c r="U170" s="17">
        <v>2</v>
      </c>
      <c r="V170" s="28">
        <v>10</v>
      </c>
      <c r="W170" s="156">
        <f t="shared" si="81"/>
        <v>4</v>
      </c>
      <c r="X170" s="17" t="s">
        <v>2</v>
      </c>
      <c r="Y170" s="17">
        <v>2</v>
      </c>
      <c r="Z170" s="158">
        <v>2.72</v>
      </c>
      <c r="AA170" s="22">
        <f t="shared" si="82"/>
        <v>0</v>
      </c>
      <c r="AB170" s="20" t="s">
        <v>2</v>
      </c>
      <c r="AC170" s="20">
        <v>2</v>
      </c>
      <c r="AD170" s="21">
        <v>7.76</v>
      </c>
      <c r="AE170" s="22">
        <f t="shared" si="83"/>
        <v>0</v>
      </c>
      <c r="AF170" s="17" t="s">
        <v>2</v>
      </c>
      <c r="AG170" s="17">
        <v>2</v>
      </c>
      <c r="AH170" s="87">
        <v>15.31</v>
      </c>
      <c r="AI170" s="22">
        <f t="shared" si="84"/>
        <v>3</v>
      </c>
      <c r="AJ170" s="17" t="s">
        <v>60</v>
      </c>
      <c r="AK170" s="24">
        <v>2</v>
      </c>
      <c r="AL170" s="25">
        <f t="shared" si="90"/>
        <v>9.8580000000000005</v>
      </c>
      <c r="AM170" s="26">
        <f t="shared" si="91"/>
        <v>19</v>
      </c>
      <c r="AN170" s="27" t="str">
        <f t="shared" si="92"/>
        <v>Ajourné</v>
      </c>
      <c r="AO170" s="17" t="s">
        <v>2</v>
      </c>
      <c r="AP170" s="17"/>
      <c r="AQ170" s="28">
        <v>10</v>
      </c>
      <c r="AR170" s="29">
        <f t="shared" si="101"/>
        <v>6</v>
      </c>
      <c r="AS170" s="30" t="s">
        <v>2</v>
      </c>
      <c r="AT170" s="31">
        <v>1</v>
      </c>
      <c r="AU170" s="89">
        <v>11.21</v>
      </c>
      <c r="AV170" s="32"/>
      <c r="AW170" s="30" t="s">
        <v>61</v>
      </c>
      <c r="AX170" s="33">
        <v>1</v>
      </c>
      <c r="AY170" s="86">
        <v>10.67</v>
      </c>
      <c r="AZ170" s="22"/>
      <c r="BA170" s="17" t="s">
        <v>60</v>
      </c>
      <c r="BB170" s="24">
        <v>2</v>
      </c>
      <c r="BC170" s="23">
        <v>11.08</v>
      </c>
      <c r="BD170" s="22">
        <f t="shared" si="85"/>
        <v>6</v>
      </c>
      <c r="BE170" s="17" t="s">
        <v>60</v>
      </c>
      <c r="BF170" s="24">
        <v>2</v>
      </c>
      <c r="BG170" s="34">
        <v>8</v>
      </c>
      <c r="BH170" s="35">
        <f t="shared" si="86"/>
        <v>0</v>
      </c>
      <c r="BI170" s="36" t="s">
        <v>2</v>
      </c>
      <c r="BJ170" s="37">
        <v>2</v>
      </c>
      <c r="BK170" s="21">
        <v>6.38</v>
      </c>
      <c r="BL170" s="22">
        <f t="shared" si="87"/>
        <v>0</v>
      </c>
      <c r="BM170" s="17" t="s">
        <v>2</v>
      </c>
      <c r="BN170" s="24">
        <v>2</v>
      </c>
      <c r="BO170" s="87">
        <v>12</v>
      </c>
      <c r="BP170" s="22">
        <f t="shared" si="88"/>
        <v>2</v>
      </c>
      <c r="BQ170" s="17" t="s">
        <v>60</v>
      </c>
      <c r="BR170" s="24">
        <v>2</v>
      </c>
      <c r="BS170" s="25">
        <f t="shared" si="100"/>
        <v>10.172666666666666</v>
      </c>
      <c r="BT170" s="24">
        <f t="shared" si="93"/>
        <v>14</v>
      </c>
      <c r="BU170" s="27" t="str">
        <f t="shared" si="94"/>
        <v>Ajourné</v>
      </c>
      <c r="BV170" s="17" t="s">
        <v>2</v>
      </c>
      <c r="BW170" s="38">
        <v>2</v>
      </c>
      <c r="BX170" s="38">
        <f t="shared" si="95"/>
        <v>33</v>
      </c>
      <c r="BY170" s="27" t="str">
        <f t="shared" si="96"/>
        <v>Ajourné</v>
      </c>
    </row>
    <row r="171" spans="1:77" x14ac:dyDescent="0.55000000000000004">
      <c r="A171" s="20">
        <v>158</v>
      </c>
      <c r="B171" s="13" t="s">
        <v>743</v>
      </c>
      <c r="C171" s="14" t="s">
        <v>744</v>
      </c>
      <c r="D171" s="13" t="s">
        <v>740</v>
      </c>
      <c r="E171" s="13" t="s">
        <v>745</v>
      </c>
      <c r="F171" s="16">
        <v>37563</v>
      </c>
      <c r="G171" s="13" t="s">
        <v>746</v>
      </c>
      <c r="H171" s="13" t="s">
        <v>52</v>
      </c>
      <c r="I171" s="13" t="s">
        <v>728</v>
      </c>
      <c r="J171" s="162">
        <v>13</v>
      </c>
      <c r="K171" s="156">
        <f t="shared" si="104"/>
        <v>4</v>
      </c>
      <c r="L171" s="17" t="s">
        <v>2</v>
      </c>
      <c r="M171" s="69">
        <v>1</v>
      </c>
      <c r="N171" s="157">
        <v>10.44</v>
      </c>
      <c r="O171" s="22">
        <f t="shared" si="80"/>
        <v>5</v>
      </c>
      <c r="P171" s="17" t="s">
        <v>2</v>
      </c>
      <c r="Q171" s="142">
        <v>2</v>
      </c>
      <c r="R171" s="28">
        <v>11.05</v>
      </c>
      <c r="S171" s="22">
        <f t="shared" si="89"/>
        <v>3</v>
      </c>
      <c r="T171" s="17" t="s">
        <v>2</v>
      </c>
      <c r="U171" s="17">
        <v>1</v>
      </c>
      <c r="V171" s="28">
        <v>12.641999999999999</v>
      </c>
      <c r="W171" s="156">
        <f t="shared" si="81"/>
        <v>4</v>
      </c>
      <c r="X171" s="17" t="s">
        <v>2</v>
      </c>
      <c r="Y171" s="17">
        <v>2</v>
      </c>
      <c r="Z171" s="158">
        <v>10</v>
      </c>
      <c r="AA171" s="22">
        <f t="shared" si="82"/>
        <v>5</v>
      </c>
      <c r="AB171" s="20" t="s">
        <v>2</v>
      </c>
      <c r="AC171" s="19">
        <v>1</v>
      </c>
      <c r="AD171" s="21">
        <v>10</v>
      </c>
      <c r="AE171" s="22">
        <f t="shared" si="83"/>
        <v>6</v>
      </c>
      <c r="AF171" s="17" t="s">
        <v>2</v>
      </c>
      <c r="AG171" s="17">
        <v>1</v>
      </c>
      <c r="AH171" s="23">
        <v>10.258666666666667</v>
      </c>
      <c r="AI171" s="22">
        <f t="shared" si="84"/>
        <v>3</v>
      </c>
      <c r="AJ171" s="17" t="s">
        <v>2</v>
      </c>
      <c r="AK171" s="24">
        <v>1</v>
      </c>
      <c r="AL171" s="25">
        <f t="shared" si="90"/>
        <v>10.956466666666667</v>
      </c>
      <c r="AM171" s="26">
        <f t="shared" si="91"/>
        <v>30</v>
      </c>
      <c r="AN171" s="27" t="str">
        <f t="shared" si="92"/>
        <v>Admis</v>
      </c>
      <c r="AO171" s="17" t="s">
        <v>2</v>
      </c>
      <c r="AP171" s="17">
        <v>2</v>
      </c>
      <c r="AQ171" s="28">
        <v>12.919</v>
      </c>
      <c r="AR171" s="29">
        <f>IF(AQ171&gt;=10,6,0)</f>
        <v>6</v>
      </c>
      <c r="AS171" s="30" t="s">
        <v>2</v>
      </c>
      <c r="AT171" s="31">
        <v>2</v>
      </c>
      <c r="AU171" s="28">
        <v>12.192</v>
      </c>
      <c r="AV171" s="32">
        <f>IF(AU171&gt;=10,6,0)</f>
        <v>6</v>
      </c>
      <c r="AW171" s="30" t="s">
        <v>2</v>
      </c>
      <c r="AX171" s="33">
        <v>1</v>
      </c>
      <c r="AY171" s="28">
        <v>15.66</v>
      </c>
      <c r="AZ171" s="22">
        <f>IF(AY171&gt;=10,4,0)</f>
        <v>4</v>
      </c>
      <c r="BA171" s="17" t="s">
        <v>2</v>
      </c>
      <c r="BB171" s="24">
        <v>2</v>
      </c>
      <c r="BC171" s="23">
        <v>10</v>
      </c>
      <c r="BD171" s="22">
        <f t="shared" si="85"/>
        <v>6</v>
      </c>
      <c r="BE171" s="17" t="s">
        <v>2</v>
      </c>
      <c r="BF171" s="24">
        <v>1</v>
      </c>
      <c r="BG171" s="34">
        <v>10</v>
      </c>
      <c r="BH171" s="35">
        <f t="shared" si="86"/>
        <v>4</v>
      </c>
      <c r="BI171" s="36" t="s">
        <v>2</v>
      </c>
      <c r="BJ171" s="37">
        <v>2</v>
      </c>
      <c r="BK171" s="21">
        <v>10.94</v>
      </c>
      <c r="BL171" s="22">
        <f t="shared" si="87"/>
        <v>2</v>
      </c>
      <c r="BM171" s="17" t="s">
        <v>2</v>
      </c>
      <c r="BN171" s="24">
        <v>2</v>
      </c>
      <c r="BO171" s="23">
        <v>14</v>
      </c>
      <c r="BP171" s="22">
        <f t="shared" si="88"/>
        <v>2</v>
      </c>
      <c r="BQ171" s="17" t="s">
        <v>2</v>
      </c>
      <c r="BR171" s="24">
        <v>1</v>
      </c>
      <c r="BS171" s="25">
        <f t="shared" si="100"/>
        <v>12.106199999999999</v>
      </c>
      <c r="BT171" s="24">
        <f t="shared" si="93"/>
        <v>30</v>
      </c>
      <c r="BU171" s="27" t="str">
        <f t="shared" si="94"/>
        <v>Admis</v>
      </c>
      <c r="BV171" s="17" t="s">
        <v>2</v>
      </c>
      <c r="BW171" s="38">
        <v>2</v>
      </c>
      <c r="BX171" s="38">
        <f t="shared" si="95"/>
        <v>60</v>
      </c>
      <c r="BY171" s="27" t="str">
        <f t="shared" si="96"/>
        <v>Admis</v>
      </c>
    </row>
    <row r="172" spans="1:77" x14ac:dyDescent="0.55000000000000004">
      <c r="A172" s="85">
        <v>159</v>
      </c>
      <c r="B172" s="71" t="s">
        <v>747</v>
      </c>
      <c r="C172" s="60" t="s">
        <v>748</v>
      </c>
      <c r="D172" s="71" t="s">
        <v>749</v>
      </c>
      <c r="E172" s="71" t="s">
        <v>750</v>
      </c>
      <c r="F172" s="63">
        <v>35513</v>
      </c>
      <c r="G172" s="62" t="s">
        <v>751</v>
      </c>
      <c r="H172" s="62" t="s">
        <v>59</v>
      </c>
      <c r="I172" s="62" t="s">
        <v>275</v>
      </c>
      <c r="J172" s="160">
        <v>11.39</v>
      </c>
      <c r="K172" s="156">
        <f t="shared" si="104"/>
        <v>4</v>
      </c>
      <c r="L172" s="17" t="s">
        <v>60</v>
      </c>
      <c r="M172" s="69">
        <v>2</v>
      </c>
      <c r="N172" s="177">
        <v>10</v>
      </c>
      <c r="O172" s="22">
        <f t="shared" si="80"/>
        <v>5</v>
      </c>
      <c r="P172" s="17" t="s">
        <v>60</v>
      </c>
      <c r="Q172" s="142">
        <v>2</v>
      </c>
      <c r="R172" s="160">
        <v>14.54</v>
      </c>
      <c r="S172" s="22">
        <f t="shared" si="89"/>
        <v>3</v>
      </c>
      <c r="T172" s="17" t="s">
        <v>60</v>
      </c>
      <c r="U172" s="17">
        <v>2</v>
      </c>
      <c r="V172" s="192">
        <v>13.32</v>
      </c>
      <c r="W172" s="156">
        <f t="shared" si="81"/>
        <v>4</v>
      </c>
      <c r="X172" s="17" t="s">
        <v>60</v>
      </c>
      <c r="Y172" s="17">
        <v>2</v>
      </c>
      <c r="Z172" s="179">
        <v>10.52</v>
      </c>
      <c r="AA172" s="22">
        <f t="shared" si="82"/>
        <v>5</v>
      </c>
      <c r="AB172" s="20" t="s">
        <v>60</v>
      </c>
      <c r="AC172" s="15">
        <v>2</v>
      </c>
      <c r="AD172" s="50">
        <v>11.56</v>
      </c>
      <c r="AE172" s="22">
        <f t="shared" si="83"/>
        <v>6</v>
      </c>
      <c r="AF172" s="69" t="s">
        <v>61</v>
      </c>
      <c r="AG172" s="69">
        <v>2</v>
      </c>
      <c r="AH172" s="48">
        <v>10</v>
      </c>
      <c r="AI172" s="22">
        <f t="shared" si="84"/>
        <v>3</v>
      </c>
      <c r="AJ172" s="69" t="s">
        <v>60</v>
      </c>
      <c r="AK172" s="24">
        <v>2</v>
      </c>
      <c r="AL172" s="123">
        <f t="shared" si="90"/>
        <v>11.480666666666668</v>
      </c>
      <c r="AM172" s="26">
        <f t="shared" si="91"/>
        <v>30</v>
      </c>
      <c r="AN172" s="27" t="str">
        <f t="shared" si="92"/>
        <v>Admis</v>
      </c>
      <c r="AO172" s="17" t="s">
        <v>2</v>
      </c>
      <c r="AP172" s="17">
        <v>2</v>
      </c>
      <c r="AQ172" s="61">
        <v>10</v>
      </c>
      <c r="AR172" s="29">
        <f>IF(AQ172&gt;=10,6,0)</f>
        <v>6</v>
      </c>
      <c r="AS172" s="30" t="s">
        <v>60</v>
      </c>
      <c r="AT172" s="31">
        <v>2</v>
      </c>
      <c r="AU172" s="46">
        <v>10</v>
      </c>
      <c r="AV172" s="32"/>
      <c r="AW172" s="30" t="s">
        <v>60</v>
      </c>
      <c r="AX172" s="33">
        <v>2</v>
      </c>
      <c r="AY172" s="50">
        <v>11.33</v>
      </c>
      <c r="AZ172" s="22"/>
      <c r="BA172" s="69" t="s">
        <v>60</v>
      </c>
      <c r="BB172" s="24">
        <v>2</v>
      </c>
      <c r="BC172" s="48">
        <v>10.58</v>
      </c>
      <c r="BD172" s="22">
        <f t="shared" si="85"/>
        <v>6</v>
      </c>
      <c r="BE172" s="69" t="s">
        <v>60</v>
      </c>
      <c r="BF172" s="24">
        <v>2</v>
      </c>
      <c r="BG172" s="50">
        <v>10</v>
      </c>
      <c r="BH172" s="22">
        <f t="shared" si="86"/>
        <v>4</v>
      </c>
      <c r="BI172" s="69" t="s">
        <v>2</v>
      </c>
      <c r="BJ172" s="24">
        <v>1</v>
      </c>
      <c r="BK172" s="50">
        <v>11.83</v>
      </c>
      <c r="BL172" s="22">
        <f t="shared" si="87"/>
        <v>2</v>
      </c>
      <c r="BM172" s="69" t="s">
        <v>60</v>
      </c>
      <c r="BN172" s="24">
        <v>2</v>
      </c>
      <c r="BO172" s="48">
        <v>14</v>
      </c>
      <c r="BP172" s="22">
        <f t="shared" si="88"/>
        <v>2</v>
      </c>
      <c r="BQ172" s="69" t="s">
        <v>61</v>
      </c>
      <c r="BR172" s="24">
        <v>2</v>
      </c>
      <c r="BS172" s="123">
        <f t="shared" si="100"/>
        <v>10.682</v>
      </c>
      <c r="BT172" s="24">
        <f t="shared" si="93"/>
        <v>20</v>
      </c>
      <c r="BU172" s="27" t="str">
        <f t="shared" si="94"/>
        <v>Ajourné</v>
      </c>
      <c r="BV172" s="17" t="s">
        <v>2</v>
      </c>
      <c r="BW172" s="38">
        <v>1</v>
      </c>
      <c r="BX172" s="38">
        <f t="shared" si="95"/>
        <v>50</v>
      </c>
      <c r="BY172" s="27" t="str">
        <f t="shared" si="96"/>
        <v>Autorisé</v>
      </c>
    </row>
    <row r="173" spans="1:77" s="198" customFormat="1" x14ac:dyDescent="0.55000000000000004">
      <c r="A173" s="18">
        <v>160</v>
      </c>
      <c r="B173" s="93" t="s">
        <v>752</v>
      </c>
      <c r="C173" s="21" t="s">
        <v>753</v>
      </c>
      <c r="D173" s="94" t="s">
        <v>749</v>
      </c>
      <c r="E173" s="94" t="s">
        <v>754</v>
      </c>
      <c r="F173" s="95">
        <v>37321</v>
      </c>
      <c r="G173" s="93" t="s">
        <v>755</v>
      </c>
      <c r="H173" s="94" t="s">
        <v>59</v>
      </c>
      <c r="I173" s="94" t="s">
        <v>72</v>
      </c>
      <c r="J173" s="25"/>
      <c r="K173" s="156">
        <f t="shared" si="104"/>
        <v>0</v>
      </c>
      <c r="L173" s="69"/>
      <c r="M173" s="69"/>
      <c r="N173" s="163"/>
      <c r="O173" s="22">
        <f t="shared" si="80"/>
        <v>0</v>
      </c>
      <c r="P173" s="69"/>
      <c r="Q173" s="175"/>
      <c r="R173" s="204">
        <v>12.63</v>
      </c>
      <c r="S173" s="22">
        <f t="shared" si="89"/>
        <v>3</v>
      </c>
      <c r="T173" s="69" t="s">
        <v>2</v>
      </c>
      <c r="U173" s="69">
        <v>1</v>
      </c>
      <c r="V173" s="187"/>
      <c r="W173" s="156">
        <f t="shared" si="81"/>
        <v>0</v>
      </c>
      <c r="X173" s="69"/>
      <c r="Y173" s="69"/>
      <c r="Z173" s="205"/>
      <c r="AA173" s="22">
        <f t="shared" si="82"/>
        <v>0</v>
      </c>
      <c r="AB173" s="18"/>
      <c r="AC173" s="243"/>
      <c r="AD173" s="21"/>
      <c r="AE173" s="22">
        <f t="shared" si="83"/>
        <v>0</v>
      </c>
      <c r="AF173" s="69"/>
      <c r="AG173" s="69"/>
      <c r="AH173" s="23"/>
      <c r="AI173" s="22">
        <f t="shared" si="84"/>
        <v>0</v>
      </c>
      <c r="AJ173" s="69"/>
      <c r="AK173" s="24"/>
      <c r="AL173" s="25">
        <f t="shared" si="90"/>
        <v>1.2630000000000001</v>
      </c>
      <c r="AM173" s="26">
        <f t="shared" si="91"/>
        <v>3</v>
      </c>
      <c r="AN173" s="96" t="str">
        <f t="shared" si="92"/>
        <v>Ajourné</v>
      </c>
      <c r="AO173" s="69" t="s">
        <v>2</v>
      </c>
      <c r="AP173" s="69">
        <v>2</v>
      </c>
      <c r="AQ173" s="51"/>
      <c r="AR173" s="29"/>
      <c r="AS173" s="80"/>
      <c r="AT173" s="31"/>
      <c r="AU173" s="51"/>
      <c r="AV173" s="29"/>
      <c r="AW173" s="80"/>
      <c r="AX173" s="31"/>
      <c r="AY173" s="21"/>
      <c r="AZ173" s="22"/>
      <c r="BA173" s="69"/>
      <c r="BB173" s="24"/>
      <c r="BC173" s="23"/>
      <c r="BD173" s="22">
        <f t="shared" si="85"/>
        <v>0</v>
      </c>
      <c r="BE173" s="69"/>
      <c r="BF173" s="24"/>
      <c r="BG173" s="34"/>
      <c r="BH173" s="35">
        <f t="shared" si="86"/>
        <v>0</v>
      </c>
      <c r="BI173" s="97"/>
      <c r="BJ173" s="37"/>
      <c r="BK173" s="21"/>
      <c r="BL173" s="22">
        <f t="shared" si="87"/>
        <v>0</v>
      </c>
      <c r="BM173" s="69"/>
      <c r="BN173" s="24"/>
      <c r="BO173" s="23"/>
      <c r="BP173" s="22">
        <f t="shared" si="88"/>
        <v>0</v>
      </c>
      <c r="BQ173" s="69"/>
      <c r="BR173" s="24"/>
      <c r="BS173" s="25">
        <f t="shared" si="100"/>
        <v>0</v>
      </c>
      <c r="BT173" s="24">
        <f t="shared" si="93"/>
        <v>0</v>
      </c>
      <c r="BU173" s="96" t="str">
        <f t="shared" si="94"/>
        <v>Ajourné</v>
      </c>
      <c r="BV173" s="69" t="s">
        <v>2</v>
      </c>
      <c r="BW173" s="38">
        <v>2</v>
      </c>
      <c r="BX173" s="38">
        <f t="shared" si="95"/>
        <v>3</v>
      </c>
      <c r="BY173" s="96" t="str">
        <f t="shared" si="96"/>
        <v>Ajourné</v>
      </c>
    </row>
    <row r="174" spans="1:77" x14ac:dyDescent="0.55000000000000004">
      <c r="A174" s="91">
        <v>161</v>
      </c>
      <c r="B174" s="42" t="s">
        <v>756</v>
      </c>
      <c r="C174" s="41" t="s">
        <v>757</v>
      </c>
      <c r="D174" s="42" t="s">
        <v>749</v>
      </c>
      <c r="E174" s="42" t="s">
        <v>758</v>
      </c>
      <c r="F174" s="65">
        <v>36514</v>
      </c>
      <c r="G174" s="13" t="s">
        <v>116</v>
      </c>
      <c r="H174" s="13" t="s">
        <v>52</v>
      </c>
      <c r="I174" s="13" t="s">
        <v>72</v>
      </c>
      <c r="J174" s="160">
        <v>10</v>
      </c>
      <c r="K174" s="156">
        <f t="shared" si="104"/>
        <v>4</v>
      </c>
      <c r="L174" s="17" t="s">
        <v>60</v>
      </c>
      <c r="M174" s="69">
        <v>2</v>
      </c>
      <c r="N174" s="177">
        <v>12.11</v>
      </c>
      <c r="O174" s="22">
        <f t="shared" si="80"/>
        <v>5</v>
      </c>
      <c r="P174" s="17" t="s">
        <v>60</v>
      </c>
      <c r="Q174" s="142">
        <v>2</v>
      </c>
      <c r="R174" s="160">
        <v>13.18</v>
      </c>
      <c r="S174" s="22">
        <f t="shared" si="89"/>
        <v>3</v>
      </c>
      <c r="T174" s="17" t="s">
        <v>60</v>
      </c>
      <c r="U174" s="17">
        <v>2</v>
      </c>
      <c r="V174" s="46">
        <v>11.789333333333332</v>
      </c>
      <c r="W174" s="156">
        <f t="shared" si="81"/>
        <v>4</v>
      </c>
      <c r="X174" s="17" t="s">
        <v>2</v>
      </c>
      <c r="Y174" s="17">
        <v>2</v>
      </c>
      <c r="Z174" s="179">
        <v>13.13</v>
      </c>
      <c r="AA174" s="22">
        <f t="shared" si="82"/>
        <v>5</v>
      </c>
      <c r="AB174" s="20" t="s">
        <v>61</v>
      </c>
      <c r="AC174" s="15">
        <v>2</v>
      </c>
      <c r="AD174" s="50">
        <v>4.78</v>
      </c>
      <c r="AE174" s="22">
        <f t="shared" si="83"/>
        <v>0</v>
      </c>
      <c r="AF174" s="69" t="s">
        <v>2</v>
      </c>
      <c r="AG174" s="69">
        <v>2</v>
      </c>
      <c r="AH174" s="48">
        <v>14.04</v>
      </c>
      <c r="AI174" s="22">
        <f t="shared" si="84"/>
        <v>3</v>
      </c>
      <c r="AJ174" s="69" t="s">
        <v>60</v>
      </c>
      <c r="AK174" s="24">
        <v>2</v>
      </c>
      <c r="AL174" s="123">
        <f t="shared" si="90"/>
        <v>10.789911111111111</v>
      </c>
      <c r="AM174" s="26">
        <f t="shared" si="91"/>
        <v>24</v>
      </c>
      <c r="AN174" s="27" t="str">
        <f t="shared" si="92"/>
        <v>Ajourné</v>
      </c>
      <c r="AO174" s="17" t="s">
        <v>2</v>
      </c>
      <c r="AP174" s="17">
        <v>2</v>
      </c>
      <c r="AQ174" s="61">
        <v>10.18</v>
      </c>
      <c r="AR174" s="29">
        <f>IF(AQ174&gt;=10,6,0)</f>
        <v>6</v>
      </c>
      <c r="AS174" s="30" t="s">
        <v>61</v>
      </c>
      <c r="AT174" s="30">
        <v>1</v>
      </c>
      <c r="AU174" s="46">
        <v>10</v>
      </c>
      <c r="AV174" s="32"/>
      <c r="AW174" s="30" t="s">
        <v>60</v>
      </c>
      <c r="AX174" s="33">
        <v>2</v>
      </c>
      <c r="AY174" s="46">
        <v>14.5</v>
      </c>
      <c r="AZ174" s="22">
        <f>IF(AY174&gt;=10,4,0)</f>
        <v>4</v>
      </c>
      <c r="BA174" s="69" t="s">
        <v>2</v>
      </c>
      <c r="BB174" s="24">
        <v>2</v>
      </c>
      <c r="BC174" s="48">
        <v>15.6</v>
      </c>
      <c r="BD174" s="22">
        <f t="shared" si="85"/>
        <v>6</v>
      </c>
      <c r="BE174" s="69" t="s">
        <v>60</v>
      </c>
      <c r="BF174" s="24">
        <v>2</v>
      </c>
      <c r="BG174" s="64">
        <v>10.45</v>
      </c>
      <c r="BH174" s="35">
        <f t="shared" si="86"/>
        <v>4</v>
      </c>
      <c r="BI174" s="97" t="s">
        <v>60</v>
      </c>
      <c r="BJ174" s="37">
        <v>2</v>
      </c>
      <c r="BK174" s="50">
        <v>11.67</v>
      </c>
      <c r="BL174" s="22">
        <f t="shared" si="87"/>
        <v>2</v>
      </c>
      <c r="BM174" s="69" t="s">
        <v>60</v>
      </c>
      <c r="BN174" s="24">
        <v>2</v>
      </c>
      <c r="BO174" s="48">
        <v>13</v>
      </c>
      <c r="BP174" s="22">
        <f t="shared" si="88"/>
        <v>2</v>
      </c>
      <c r="BQ174" s="69" t="s">
        <v>60</v>
      </c>
      <c r="BR174" s="24">
        <v>2</v>
      </c>
      <c r="BS174" s="123">
        <f t="shared" si="100"/>
        <v>12.127333333333331</v>
      </c>
      <c r="BT174" s="24">
        <f t="shared" si="93"/>
        <v>24</v>
      </c>
      <c r="BU174" s="27" t="str">
        <f t="shared" si="94"/>
        <v>Ajourné</v>
      </c>
      <c r="BV174" s="17" t="s">
        <v>2</v>
      </c>
      <c r="BW174" s="38">
        <v>2</v>
      </c>
      <c r="BX174" s="38">
        <f t="shared" si="95"/>
        <v>48</v>
      </c>
      <c r="BY174" s="27" t="str">
        <f t="shared" si="96"/>
        <v>Autorisé</v>
      </c>
    </row>
    <row r="175" spans="1:77" s="201" customFormat="1" ht="16.5" customHeight="1" x14ac:dyDescent="0.55000000000000004">
      <c r="A175" s="18">
        <v>162</v>
      </c>
      <c r="B175" s="139" t="s">
        <v>759</v>
      </c>
      <c r="C175" s="202" t="s">
        <v>760</v>
      </c>
      <c r="D175" s="199" t="s">
        <v>749</v>
      </c>
      <c r="E175" s="139" t="s">
        <v>761</v>
      </c>
      <c r="F175" s="63">
        <v>36905</v>
      </c>
      <c r="G175" s="199" t="s">
        <v>762</v>
      </c>
      <c r="H175" s="199" t="s">
        <v>52</v>
      </c>
      <c r="I175" s="199"/>
      <c r="J175" s="194">
        <v>10</v>
      </c>
      <c r="K175" s="156">
        <f t="shared" si="104"/>
        <v>4</v>
      </c>
      <c r="L175" s="69" t="s">
        <v>2</v>
      </c>
      <c r="M175" s="69">
        <v>1</v>
      </c>
      <c r="N175" s="174">
        <v>11</v>
      </c>
      <c r="O175" s="22">
        <f t="shared" si="80"/>
        <v>5</v>
      </c>
      <c r="P175" s="69" t="s">
        <v>2</v>
      </c>
      <c r="Q175" s="175">
        <v>2</v>
      </c>
      <c r="R175" s="51">
        <v>11.57</v>
      </c>
      <c r="S175" s="22">
        <f t="shared" si="89"/>
        <v>3</v>
      </c>
      <c r="T175" s="69" t="s">
        <v>2</v>
      </c>
      <c r="U175" s="69">
        <v>1</v>
      </c>
      <c r="V175" s="51">
        <v>13.476000000000001</v>
      </c>
      <c r="W175" s="156">
        <f t="shared" si="81"/>
        <v>4</v>
      </c>
      <c r="X175" s="69" t="s">
        <v>2</v>
      </c>
      <c r="Y175" s="69">
        <v>2</v>
      </c>
      <c r="Z175" s="200">
        <v>10.013999999999999</v>
      </c>
      <c r="AA175" s="22">
        <f t="shared" si="82"/>
        <v>5</v>
      </c>
      <c r="AB175" s="18" t="s">
        <v>2</v>
      </c>
      <c r="AC175" s="70">
        <v>1</v>
      </c>
      <c r="AD175" s="21">
        <v>11.35</v>
      </c>
      <c r="AE175" s="22">
        <f t="shared" si="83"/>
        <v>6</v>
      </c>
      <c r="AF175" s="69" t="s">
        <v>2</v>
      </c>
      <c r="AG175" s="69">
        <v>1</v>
      </c>
      <c r="AH175" s="23">
        <v>11.932666666666668</v>
      </c>
      <c r="AI175" s="22">
        <f t="shared" si="84"/>
        <v>3</v>
      </c>
      <c r="AJ175" s="69" t="s">
        <v>2</v>
      </c>
      <c r="AK175" s="24">
        <v>1</v>
      </c>
      <c r="AL175" s="25">
        <f t="shared" si="90"/>
        <v>11.252733333333333</v>
      </c>
      <c r="AM175" s="26">
        <f t="shared" si="91"/>
        <v>30</v>
      </c>
      <c r="AN175" s="69" t="str">
        <f t="shared" si="92"/>
        <v>Admis</v>
      </c>
      <c r="AO175" s="69" t="s">
        <v>2</v>
      </c>
      <c r="AP175" s="69"/>
      <c r="AQ175" s="51">
        <v>10</v>
      </c>
      <c r="AR175" s="29">
        <f>IF(AQ175&gt;=10,6,0)</f>
        <v>6</v>
      </c>
      <c r="AS175" s="80" t="s">
        <v>2</v>
      </c>
      <c r="AT175" s="31">
        <v>1</v>
      </c>
      <c r="AU175" s="51"/>
      <c r="AV175" s="29"/>
      <c r="AW175" s="80"/>
      <c r="AX175" s="31"/>
      <c r="AY175" s="51">
        <v>16.66</v>
      </c>
      <c r="AZ175" s="22">
        <f>IF(AY175&gt;=10,4,0)</f>
        <v>4</v>
      </c>
      <c r="BA175" s="69" t="s">
        <v>2</v>
      </c>
      <c r="BB175" s="24">
        <v>2</v>
      </c>
      <c r="BC175" s="23">
        <v>12.09</v>
      </c>
      <c r="BD175" s="22">
        <f t="shared" si="85"/>
        <v>6</v>
      </c>
      <c r="BE175" s="69" t="s">
        <v>2</v>
      </c>
      <c r="BF175" s="24">
        <v>2</v>
      </c>
      <c r="BG175" s="21">
        <v>10.56</v>
      </c>
      <c r="BH175" s="22">
        <f t="shared" si="86"/>
        <v>4</v>
      </c>
      <c r="BI175" s="69" t="s">
        <v>2</v>
      </c>
      <c r="BJ175" s="24">
        <v>1</v>
      </c>
      <c r="BK175" s="21">
        <v>10</v>
      </c>
      <c r="BL175" s="22">
        <f t="shared" si="87"/>
        <v>2</v>
      </c>
      <c r="BM175" s="69" t="s">
        <v>2</v>
      </c>
      <c r="BN175" s="24">
        <v>1</v>
      </c>
      <c r="BO175" s="23">
        <v>13</v>
      </c>
      <c r="BP175" s="22">
        <f t="shared" si="88"/>
        <v>2</v>
      </c>
      <c r="BQ175" s="69" t="s">
        <v>2</v>
      </c>
      <c r="BR175" s="24">
        <v>1</v>
      </c>
      <c r="BS175" s="25">
        <f t="shared" si="100"/>
        <v>9.5806666666666676</v>
      </c>
      <c r="BT175" s="24">
        <f t="shared" si="93"/>
        <v>24</v>
      </c>
      <c r="BU175" s="69" t="str">
        <f t="shared" si="94"/>
        <v>Ajourné</v>
      </c>
      <c r="BV175" s="69" t="s">
        <v>2</v>
      </c>
      <c r="BW175" s="38">
        <v>2</v>
      </c>
      <c r="BX175" s="38">
        <f t="shared" si="95"/>
        <v>54</v>
      </c>
      <c r="BY175" s="69" t="str">
        <f t="shared" si="96"/>
        <v>Autorisé</v>
      </c>
    </row>
    <row r="176" spans="1:77" s="219" customFormat="1" ht="14.25" customHeight="1" x14ac:dyDescent="0.55000000000000004">
      <c r="A176" s="12">
        <v>163</v>
      </c>
      <c r="B176" s="220" t="s">
        <v>763</v>
      </c>
      <c r="C176" s="221" t="s">
        <v>764</v>
      </c>
      <c r="D176" s="220" t="s">
        <v>749</v>
      </c>
      <c r="E176" s="220" t="s">
        <v>765</v>
      </c>
      <c r="F176" s="208">
        <v>37543</v>
      </c>
      <c r="G176" s="206" t="s">
        <v>766</v>
      </c>
      <c r="H176" s="206" t="s">
        <v>52</v>
      </c>
      <c r="I176" s="206"/>
      <c r="J176" s="207">
        <v>17</v>
      </c>
      <c r="K176" s="209">
        <v>4</v>
      </c>
      <c r="L176" s="210" t="s">
        <v>2</v>
      </c>
      <c r="M176" s="210">
        <v>2</v>
      </c>
      <c r="N176" s="225">
        <v>10</v>
      </c>
      <c r="O176" s="212">
        <f t="shared" si="80"/>
        <v>5</v>
      </c>
      <c r="P176" s="210" t="s">
        <v>2</v>
      </c>
      <c r="Q176" s="210">
        <v>2</v>
      </c>
      <c r="R176" s="207">
        <v>10</v>
      </c>
      <c r="S176" s="212">
        <f t="shared" si="89"/>
        <v>3</v>
      </c>
      <c r="T176" s="210" t="s">
        <v>2</v>
      </c>
      <c r="U176" s="210">
        <v>1</v>
      </c>
      <c r="V176" s="207">
        <v>11</v>
      </c>
      <c r="W176" s="209">
        <f t="shared" si="81"/>
        <v>4</v>
      </c>
      <c r="X176" s="210" t="s">
        <v>2</v>
      </c>
      <c r="Y176" s="210">
        <v>2</v>
      </c>
      <c r="Z176" s="207">
        <v>5.3</v>
      </c>
      <c r="AA176" s="212">
        <f t="shared" si="82"/>
        <v>0</v>
      </c>
      <c r="AB176" s="12" t="s">
        <v>2</v>
      </c>
      <c r="AC176" s="12">
        <v>2</v>
      </c>
      <c r="AD176" s="207">
        <v>10</v>
      </c>
      <c r="AE176" s="212">
        <f t="shared" si="83"/>
        <v>6</v>
      </c>
      <c r="AF176" s="210" t="s">
        <v>2</v>
      </c>
      <c r="AG176" s="210">
        <v>2</v>
      </c>
      <c r="AH176" s="213">
        <v>11.171999999999999</v>
      </c>
      <c r="AI176" s="212">
        <f t="shared" si="84"/>
        <v>3</v>
      </c>
      <c r="AJ176" s="210" t="s">
        <v>2</v>
      </c>
      <c r="AK176" s="214">
        <v>2</v>
      </c>
      <c r="AL176" s="207">
        <f t="shared" si="90"/>
        <v>10.400533333333334</v>
      </c>
      <c r="AM176" s="214">
        <f t="shared" si="91"/>
        <v>25</v>
      </c>
      <c r="AN176" s="210" t="str">
        <f t="shared" si="92"/>
        <v>Ajourné</v>
      </c>
      <c r="AO176" s="210" t="s">
        <v>2</v>
      </c>
      <c r="AP176" s="210">
        <v>2</v>
      </c>
      <c r="AQ176" s="207">
        <v>10</v>
      </c>
      <c r="AR176" s="212">
        <f>IF(AQ176&gt;=10,6,0)</f>
        <v>6</v>
      </c>
      <c r="AS176" s="210" t="s">
        <v>2</v>
      </c>
      <c r="AT176" s="214">
        <v>2</v>
      </c>
      <c r="AU176" s="207">
        <v>11.416</v>
      </c>
      <c r="AV176" s="212">
        <f>IF(AU176&gt;=10,6,0)</f>
        <v>6</v>
      </c>
      <c r="AW176" s="210" t="s">
        <v>2</v>
      </c>
      <c r="AX176" s="214">
        <v>1</v>
      </c>
      <c r="AY176" s="207">
        <v>10</v>
      </c>
      <c r="AZ176" s="212">
        <f>IF(AY176&gt;=10,4,0)</f>
        <v>4</v>
      </c>
      <c r="BA176" s="210" t="s">
        <v>2</v>
      </c>
      <c r="BB176" s="214">
        <v>2</v>
      </c>
      <c r="BC176" s="213">
        <v>6.7549999999999999</v>
      </c>
      <c r="BD176" s="212">
        <f t="shared" si="85"/>
        <v>0</v>
      </c>
      <c r="BE176" s="210" t="s">
        <v>2</v>
      </c>
      <c r="BF176" s="214">
        <v>2</v>
      </c>
      <c r="BG176" s="211">
        <v>10</v>
      </c>
      <c r="BH176" s="215">
        <f t="shared" si="86"/>
        <v>4</v>
      </c>
      <c r="BI176" s="216" t="s">
        <v>2</v>
      </c>
      <c r="BJ176" s="217">
        <v>2</v>
      </c>
      <c r="BK176" s="207">
        <v>5.88</v>
      </c>
      <c r="BL176" s="212">
        <f t="shared" si="87"/>
        <v>0</v>
      </c>
      <c r="BM176" s="210" t="s">
        <v>2</v>
      </c>
      <c r="BN176" s="214">
        <v>2</v>
      </c>
      <c r="BO176" s="213">
        <v>14</v>
      </c>
      <c r="BP176" s="212">
        <f t="shared" si="88"/>
        <v>2</v>
      </c>
      <c r="BQ176" s="210" t="s">
        <v>2</v>
      </c>
      <c r="BR176" s="214">
        <v>1</v>
      </c>
      <c r="BS176" s="207">
        <f t="shared" si="100"/>
        <v>9.6262000000000008</v>
      </c>
      <c r="BT176" s="214">
        <f t="shared" si="93"/>
        <v>22</v>
      </c>
      <c r="BU176" s="210" t="str">
        <f t="shared" si="94"/>
        <v>Ajourné</v>
      </c>
      <c r="BV176" s="210" t="s">
        <v>2</v>
      </c>
      <c r="BW176" s="218">
        <v>2</v>
      </c>
      <c r="BX176" s="218">
        <f t="shared" si="95"/>
        <v>47</v>
      </c>
      <c r="BY176" s="210" t="str">
        <f t="shared" si="96"/>
        <v>Ajourné</v>
      </c>
    </row>
    <row r="177" spans="1:77" x14ac:dyDescent="0.55000000000000004">
      <c r="A177" s="20">
        <v>164</v>
      </c>
      <c r="B177" s="13" t="s">
        <v>767</v>
      </c>
      <c r="C177" s="14" t="s">
        <v>768</v>
      </c>
      <c r="D177" s="13" t="s">
        <v>769</v>
      </c>
      <c r="E177" s="13" t="s">
        <v>770</v>
      </c>
      <c r="F177" s="16">
        <v>37357</v>
      </c>
      <c r="G177" s="13" t="s">
        <v>71</v>
      </c>
      <c r="H177" s="13" t="s">
        <v>52</v>
      </c>
      <c r="I177" s="13"/>
      <c r="J177" s="162">
        <v>11</v>
      </c>
      <c r="K177" s="156">
        <f>IF(J177&gt;=10,4,0)</f>
        <v>4</v>
      </c>
      <c r="L177" s="17" t="s">
        <v>2</v>
      </c>
      <c r="M177" s="69">
        <v>1</v>
      </c>
      <c r="N177" s="157">
        <v>11.17</v>
      </c>
      <c r="O177" s="22">
        <f t="shared" si="80"/>
        <v>5</v>
      </c>
      <c r="P177" s="17" t="s">
        <v>2</v>
      </c>
      <c r="Q177" s="142">
        <v>2</v>
      </c>
      <c r="R177" s="28">
        <v>12.1</v>
      </c>
      <c r="S177" s="22">
        <f t="shared" si="89"/>
        <v>3</v>
      </c>
      <c r="T177" s="17" t="s">
        <v>2</v>
      </c>
      <c r="U177" s="17">
        <v>1</v>
      </c>
      <c r="V177" s="28">
        <v>15.759333333333334</v>
      </c>
      <c r="W177" s="156">
        <f t="shared" si="81"/>
        <v>4</v>
      </c>
      <c r="X177" s="17" t="s">
        <v>2</v>
      </c>
      <c r="Y177" s="17">
        <v>2</v>
      </c>
      <c r="Z177" s="158">
        <v>12.872</v>
      </c>
      <c r="AA177" s="22">
        <f t="shared" si="82"/>
        <v>5</v>
      </c>
      <c r="AB177" s="20" t="s">
        <v>2</v>
      </c>
      <c r="AC177" s="20">
        <v>2</v>
      </c>
      <c r="AD177" s="21">
        <v>11.14</v>
      </c>
      <c r="AE177" s="22">
        <f t="shared" si="83"/>
        <v>6</v>
      </c>
      <c r="AF177" s="17" t="s">
        <v>2</v>
      </c>
      <c r="AG177" s="17">
        <v>2</v>
      </c>
      <c r="AH177" s="23">
        <v>13.892666666666665</v>
      </c>
      <c r="AI177" s="22">
        <f t="shared" si="84"/>
        <v>3</v>
      </c>
      <c r="AJ177" s="17" t="s">
        <v>2</v>
      </c>
      <c r="AK177" s="24">
        <v>2</v>
      </c>
      <c r="AL177" s="25">
        <f t="shared" si="90"/>
        <v>12.402177777777778</v>
      </c>
      <c r="AM177" s="26">
        <f t="shared" si="91"/>
        <v>30</v>
      </c>
      <c r="AN177" s="27" t="str">
        <f t="shared" si="92"/>
        <v>Admis</v>
      </c>
      <c r="AO177" s="17" t="s">
        <v>2</v>
      </c>
      <c r="AP177" s="17"/>
      <c r="AQ177" s="28">
        <v>12.090999999999999</v>
      </c>
      <c r="AR177" s="29">
        <f>IF(AQ177&gt;=10,6,0)</f>
        <v>6</v>
      </c>
      <c r="AS177" s="30"/>
      <c r="AT177" s="31">
        <v>2</v>
      </c>
      <c r="AU177" s="28">
        <v>12.07</v>
      </c>
      <c r="AV177" s="32">
        <f>IF(AU177&gt;=10,6,0)</f>
        <v>6</v>
      </c>
      <c r="AW177" s="30" t="s">
        <v>2</v>
      </c>
      <c r="AX177" s="33">
        <v>1</v>
      </c>
      <c r="AY177" s="58">
        <v>12.37</v>
      </c>
      <c r="AZ177" s="22">
        <f>IF(AY177&gt;=10,4,0)</f>
        <v>4</v>
      </c>
      <c r="BA177" s="17" t="s">
        <v>2</v>
      </c>
      <c r="BB177" s="24">
        <v>1</v>
      </c>
      <c r="BC177" s="23">
        <v>10</v>
      </c>
      <c r="BD177" s="22">
        <f t="shared" si="85"/>
        <v>6</v>
      </c>
      <c r="BE177" s="17" t="s">
        <v>2</v>
      </c>
      <c r="BF177" s="24">
        <v>1</v>
      </c>
      <c r="BG177" s="21">
        <v>10</v>
      </c>
      <c r="BH177" s="22">
        <f t="shared" si="86"/>
        <v>4</v>
      </c>
      <c r="BI177" s="17" t="s">
        <v>2</v>
      </c>
      <c r="BJ177" s="24">
        <v>1</v>
      </c>
      <c r="BK177" s="21">
        <v>10</v>
      </c>
      <c r="BL177" s="22">
        <f t="shared" si="87"/>
        <v>2</v>
      </c>
      <c r="BM177" s="17" t="s">
        <v>2</v>
      </c>
      <c r="BN177" s="24">
        <v>2</v>
      </c>
      <c r="BO177" s="23"/>
      <c r="BP177" s="22">
        <f t="shared" si="88"/>
        <v>0</v>
      </c>
      <c r="BQ177" s="17"/>
      <c r="BR177" s="24"/>
      <c r="BS177" s="25">
        <f t="shared" si="100"/>
        <v>10.481533333333335</v>
      </c>
      <c r="BT177" s="24">
        <f t="shared" si="93"/>
        <v>28</v>
      </c>
      <c r="BU177" s="27" t="str">
        <f t="shared" si="94"/>
        <v>Ajourné</v>
      </c>
      <c r="BV177" s="17" t="s">
        <v>2</v>
      </c>
      <c r="BW177" s="38">
        <v>2</v>
      </c>
      <c r="BX177" s="38">
        <f t="shared" si="95"/>
        <v>58</v>
      </c>
      <c r="BY177" s="27" t="str">
        <f t="shared" si="96"/>
        <v>Autorisé</v>
      </c>
    </row>
    <row r="178" spans="1:77" x14ac:dyDescent="0.55000000000000004">
      <c r="A178" s="12">
        <v>165</v>
      </c>
      <c r="B178" s="79" t="s">
        <v>771</v>
      </c>
      <c r="C178" s="72" t="s">
        <v>772</v>
      </c>
      <c r="D178" s="83" t="s">
        <v>773</v>
      </c>
      <c r="E178" s="83" t="s">
        <v>774</v>
      </c>
      <c r="F178" s="54">
        <v>36982</v>
      </c>
      <c r="G178" s="79" t="s">
        <v>586</v>
      </c>
      <c r="H178" s="83" t="s">
        <v>52</v>
      </c>
      <c r="I178" s="83" t="s">
        <v>72</v>
      </c>
      <c r="J178" s="164"/>
      <c r="K178" s="156">
        <f>IF(J178&gt;=10,4,0)</f>
        <v>0</v>
      </c>
      <c r="L178" s="17"/>
      <c r="M178" s="69"/>
      <c r="N178" s="163"/>
      <c r="O178" s="22">
        <f t="shared" si="80"/>
        <v>0</v>
      </c>
      <c r="P178" s="17"/>
      <c r="Q178" s="142"/>
      <c r="R178" s="164"/>
      <c r="S178" s="22">
        <f t="shared" si="89"/>
        <v>0</v>
      </c>
      <c r="T178" s="17"/>
      <c r="U178" s="17"/>
      <c r="V178" s="187"/>
      <c r="W178" s="156">
        <f t="shared" si="81"/>
        <v>0</v>
      </c>
      <c r="X178" s="17"/>
      <c r="Y178" s="17"/>
      <c r="Z178" s="143"/>
      <c r="AA178" s="22">
        <f t="shared" si="82"/>
        <v>0</v>
      </c>
      <c r="AB178" s="20"/>
      <c r="AC178" s="15"/>
      <c r="AD178" s="21"/>
      <c r="AE178" s="22">
        <f t="shared" si="83"/>
        <v>0</v>
      </c>
      <c r="AF178" s="17"/>
      <c r="AG178" s="17"/>
      <c r="AH178" s="23"/>
      <c r="AI178" s="22">
        <f t="shared" si="84"/>
        <v>0</v>
      </c>
      <c r="AJ178" s="17"/>
      <c r="AK178" s="24"/>
      <c r="AL178" s="25">
        <f t="shared" si="90"/>
        <v>0</v>
      </c>
      <c r="AM178" s="26">
        <f t="shared" si="91"/>
        <v>0</v>
      </c>
      <c r="AN178" s="27" t="str">
        <f t="shared" si="92"/>
        <v>Ajourné</v>
      </c>
      <c r="AO178" s="17" t="s">
        <v>2</v>
      </c>
      <c r="AP178" s="17">
        <v>2</v>
      </c>
      <c r="AQ178" s="51"/>
      <c r="AR178" s="29"/>
      <c r="AS178" s="30"/>
      <c r="AT178" s="31"/>
      <c r="AU178" s="28"/>
      <c r="AV178" s="32"/>
      <c r="AW178" s="30"/>
      <c r="AX178" s="30"/>
      <c r="AY178" s="21"/>
      <c r="AZ178" s="22"/>
      <c r="BA178" s="17"/>
      <c r="BB178" s="24"/>
      <c r="BC178" s="23"/>
      <c r="BD178" s="22">
        <f t="shared" si="85"/>
        <v>0</v>
      </c>
      <c r="BE178" s="17"/>
      <c r="BF178" s="24"/>
      <c r="BG178" s="34"/>
      <c r="BH178" s="35">
        <f t="shared" si="86"/>
        <v>0</v>
      </c>
      <c r="BI178" s="36"/>
      <c r="BJ178" s="37"/>
      <c r="BK178" s="21"/>
      <c r="BL178" s="22">
        <f t="shared" si="87"/>
        <v>0</v>
      </c>
      <c r="BM178" s="17"/>
      <c r="BN178" s="24"/>
      <c r="BO178" s="23"/>
      <c r="BP178" s="22">
        <f t="shared" si="88"/>
        <v>0</v>
      </c>
      <c r="BQ178" s="17"/>
      <c r="BR178" s="24"/>
      <c r="BS178" s="25">
        <f t="shared" si="100"/>
        <v>0</v>
      </c>
      <c r="BT178" s="24">
        <f t="shared" si="93"/>
        <v>0</v>
      </c>
      <c r="BU178" s="27" t="str">
        <f t="shared" si="94"/>
        <v>Ajourné</v>
      </c>
      <c r="BV178" s="17" t="s">
        <v>2</v>
      </c>
      <c r="BW178" s="38">
        <v>1</v>
      </c>
      <c r="BX178" s="38">
        <f t="shared" si="95"/>
        <v>0</v>
      </c>
      <c r="BY178" s="27" t="str">
        <f t="shared" si="96"/>
        <v>Ajourné</v>
      </c>
    </row>
    <row r="179" spans="1:77" x14ac:dyDescent="0.55000000000000004">
      <c r="A179" s="85">
        <v>166</v>
      </c>
      <c r="B179" s="71" t="s">
        <v>775</v>
      </c>
      <c r="C179" s="60" t="s">
        <v>776</v>
      </c>
      <c r="D179" s="71" t="s">
        <v>777</v>
      </c>
      <c r="E179" s="71" t="s">
        <v>778</v>
      </c>
      <c r="F179" s="63">
        <v>34683</v>
      </c>
      <c r="G179" s="62" t="s">
        <v>779</v>
      </c>
      <c r="H179" s="62" t="s">
        <v>52</v>
      </c>
      <c r="I179" s="62" t="s">
        <v>72</v>
      </c>
      <c r="J179" s="162">
        <v>15</v>
      </c>
      <c r="K179" s="156">
        <f>IF(J179&gt;=10,4,0)</f>
        <v>4</v>
      </c>
      <c r="L179" s="17" t="s">
        <v>2</v>
      </c>
      <c r="M179" s="69">
        <v>1</v>
      </c>
      <c r="N179" s="170">
        <v>11.52</v>
      </c>
      <c r="O179" s="22">
        <f t="shared" si="80"/>
        <v>5</v>
      </c>
      <c r="P179" s="17" t="s">
        <v>60</v>
      </c>
      <c r="Q179" s="142">
        <v>2</v>
      </c>
      <c r="R179" s="169">
        <v>13.02</v>
      </c>
      <c r="S179" s="22">
        <f t="shared" si="89"/>
        <v>3</v>
      </c>
      <c r="T179" s="17" t="s">
        <v>60</v>
      </c>
      <c r="U179" s="17">
        <v>2</v>
      </c>
      <c r="V179" s="191">
        <v>10.28</v>
      </c>
      <c r="W179" s="156">
        <f t="shared" si="81"/>
        <v>4</v>
      </c>
      <c r="X179" s="17" t="s">
        <v>60</v>
      </c>
      <c r="Y179" s="17">
        <v>2</v>
      </c>
      <c r="Z179" s="171">
        <v>11.49</v>
      </c>
      <c r="AA179" s="22">
        <f t="shared" si="82"/>
        <v>5</v>
      </c>
      <c r="AB179" s="20" t="s">
        <v>60</v>
      </c>
      <c r="AC179" s="15">
        <v>2</v>
      </c>
      <c r="AD179" s="86">
        <v>10</v>
      </c>
      <c r="AE179" s="22">
        <f t="shared" si="83"/>
        <v>6</v>
      </c>
      <c r="AF179" s="17" t="s">
        <v>60</v>
      </c>
      <c r="AG179" s="17">
        <v>2</v>
      </c>
      <c r="AH179" s="87">
        <v>11.88</v>
      </c>
      <c r="AI179" s="22">
        <f t="shared" si="84"/>
        <v>3</v>
      </c>
      <c r="AJ179" s="17" t="s">
        <v>60</v>
      </c>
      <c r="AK179" s="24">
        <v>2</v>
      </c>
      <c r="AL179" s="25">
        <f t="shared" si="90"/>
        <v>11.695666666666666</v>
      </c>
      <c r="AM179" s="26">
        <f t="shared" si="91"/>
        <v>30</v>
      </c>
      <c r="AN179" s="27" t="str">
        <f t="shared" si="92"/>
        <v>Admis</v>
      </c>
      <c r="AO179" s="17" t="s">
        <v>2</v>
      </c>
      <c r="AP179" s="17">
        <v>2</v>
      </c>
      <c r="AQ179" s="88">
        <v>10.78</v>
      </c>
      <c r="AR179" s="29">
        <f>IF(AQ179&gt;=10,6,0)</f>
        <v>6</v>
      </c>
      <c r="AS179" s="30" t="s">
        <v>60</v>
      </c>
      <c r="AT179" s="30">
        <v>2</v>
      </c>
      <c r="AU179" s="89">
        <v>11.93</v>
      </c>
      <c r="AV179" s="32"/>
      <c r="AW179" s="30" t="s">
        <v>60</v>
      </c>
      <c r="AX179" s="33">
        <v>2</v>
      </c>
      <c r="AY179" s="86">
        <v>12.56</v>
      </c>
      <c r="AZ179" s="22"/>
      <c r="BA179" s="17" t="s">
        <v>60</v>
      </c>
      <c r="BB179" s="24">
        <v>2</v>
      </c>
      <c r="BC179" s="87">
        <v>12.49</v>
      </c>
      <c r="BD179" s="22">
        <f t="shared" si="85"/>
        <v>6</v>
      </c>
      <c r="BE179" s="17" t="s">
        <v>60</v>
      </c>
      <c r="BF179" s="24">
        <v>2</v>
      </c>
      <c r="BG179" s="90">
        <v>11.67</v>
      </c>
      <c r="BH179" s="35">
        <f t="shared" si="86"/>
        <v>4</v>
      </c>
      <c r="BI179" s="36" t="s">
        <v>60</v>
      </c>
      <c r="BJ179" s="37">
        <v>2</v>
      </c>
      <c r="BK179" s="86">
        <v>10.11</v>
      </c>
      <c r="BL179" s="22">
        <f t="shared" si="87"/>
        <v>2</v>
      </c>
      <c r="BM179" s="17" t="s">
        <v>60</v>
      </c>
      <c r="BN179" s="24">
        <v>2</v>
      </c>
      <c r="BO179" s="87">
        <v>12</v>
      </c>
      <c r="BP179" s="22">
        <f t="shared" si="88"/>
        <v>2</v>
      </c>
      <c r="BQ179" s="17" t="s">
        <v>60</v>
      </c>
      <c r="BR179" s="24">
        <v>2</v>
      </c>
      <c r="BS179" s="25">
        <f t="shared" si="100"/>
        <v>11.744666666666667</v>
      </c>
      <c r="BT179" s="24">
        <f t="shared" si="93"/>
        <v>20</v>
      </c>
      <c r="BU179" s="27" t="str">
        <f t="shared" si="94"/>
        <v>Ajourné</v>
      </c>
      <c r="BV179" s="17" t="s">
        <v>2</v>
      </c>
      <c r="BW179" s="38">
        <v>1</v>
      </c>
      <c r="BX179" s="38">
        <f t="shared" si="95"/>
        <v>50</v>
      </c>
      <c r="BY179" s="27" t="str">
        <f t="shared" si="96"/>
        <v>Autorisé</v>
      </c>
    </row>
    <row r="180" spans="1:77" x14ac:dyDescent="0.55000000000000004">
      <c r="A180" s="20">
        <v>167</v>
      </c>
      <c r="B180" s="13" t="s">
        <v>780</v>
      </c>
      <c r="C180" s="14" t="s">
        <v>781</v>
      </c>
      <c r="D180" s="13" t="s">
        <v>782</v>
      </c>
      <c r="E180" s="13" t="s">
        <v>783</v>
      </c>
      <c r="F180" s="16">
        <v>38019</v>
      </c>
      <c r="G180" s="13" t="s">
        <v>784</v>
      </c>
      <c r="H180" s="13" t="s">
        <v>52</v>
      </c>
      <c r="I180" s="13"/>
      <c r="J180" s="162">
        <v>10</v>
      </c>
      <c r="K180" s="156">
        <f>IF(J180&gt;=10,4,0)</f>
        <v>4</v>
      </c>
      <c r="L180" s="17" t="s">
        <v>2</v>
      </c>
      <c r="M180" s="69">
        <v>1</v>
      </c>
      <c r="N180" s="161">
        <v>10.847999999999999</v>
      </c>
      <c r="O180" s="22">
        <f t="shared" si="80"/>
        <v>5</v>
      </c>
      <c r="P180" s="17" t="s">
        <v>2</v>
      </c>
      <c r="Q180" s="142">
        <v>1</v>
      </c>
      <c r="R180" s="28">
        <v>10.52</v>
      </c>
      <c r="S180" s="22">
        <f t="shared" si="89"/>
        <v>3</v>
      </c>
      <c r="T180" s="17" t="s">
        <v>2</v>
      </c>
      <c r="U180" s="17">
        <v>1</v>
      </c>
      <c r="V180" s="28">
        <v>14.003333333333332</v>
      </c>
      <c r="W180" s="156">
        <f t="shared" si="81"/>
        <v>4</v>
      </c>
      <c r="X180" s="17" t="s">
        <v>2</v>
      </c>
      <c r="Y180" s="17">
        <v>1</v>
      </c>
      <c r="Z180" s="158">
        <v>11.82</v>
      </c>
      <c r="AA180" s="22">
        <f t="shared" si="82"/>
        <v>5</v>
      </c>
      <c r="AB180" s="20" t="s">
        <v>2</v>
      </c>
      <c r="AC180" s="19">
        <v>1</v>
      </c>
      <c r="AD180" s="21">
        <v>13.7</v>
      </c>
      <c r="AE180" s="22">
        <f t="shared" si="83"/>
        <v>6</v>
      </c>
      <c r="AF180" s="17" t="s">
        <v>2</v>
      </c>
      <c r="AG180" s="17">
        <v>1</v>
      </c>
      <c r="AH180" s="23">
        <v>13.240666666666668</v>
      </c>
      <c r="AI180" s="22">
        <f t="shared" si="84"/>
        <v>3</v>
      </c>
      <c r="AJ180" s="17" t="s">
        <v>2</v>
      </c>
      <c r="AK180" s="24">
        <v>1</v>
      </c>
      <c r="AL180" s="25">
        <f t="shared" si="90"/>
        <v>12.09451111111111</v>
      </c>
      <c r="AM180" s="26">
        <f t="shared" si="91"/>
        <v>30</v>
      </c>
      <c r="AN180" s="27" t="str">
        <f t="shared" si="92"/>
        <v>Admis</v>
      </c>
      <c r="AO180" s="17" t="s">
        <v>2</v>
      </c>
      <c r="AP180" s="17">
        <v>2</v>
      </c>
      <c r="AQ180" s="28">
        <v>12.091999999999999</v>
      </c>
      <c r="AR180" s="29">
        <f>IF(AQ180&gt;=10,6,0)</f>
        <v>6</v>
      </c>
      <c r="AS180" s="30" t="s">
        <v>2</v>
      </c>
      <c r="AT180" s="31">
        <v>1</v>
      </c>
      <c r="AU180" s="28">
        <v>12.238</v>
      </c>
      <c r="AV180" s="32">
        <f>IF(AU180&gt;=10,6,0)</f>
        <v>6</v>
      </c>
      <c r="AW180" s="30" t="s">
        <v>2</v>
      </c>
      <c r="AX180" s="33">
        <v>1</v>
      </c>
      <c r="AY180" s="58">
        <v>13</v>
      </c>
      <c r="AZ180" s="22">
        <f>IF(AY180&gt;=10,4,0)</f>
        <v>4</v>
      </c>
      <c r="BA180" s="17" t="s">
        <v>2</v>
      </c>
      <c r="BB180" s="24">
        <v>1</v>
      </c>
      <c r="BC180" s="23">
        <v>10.831333333333333</v>
      </c>
      <c r="BD180" s="22">
        <f t="shared" si="85"/>
        <v>6</v>
      </c>
      <c r="BE180" s="17" t="s">
        <v>2</v>
      </c>
      <c r="BF180" s="24">
        <v>1</v>
      </c>
      <c r="BG180" s="21">
        <v>14.64</v>
      </c>
      <c r="BH180" s="22">
        <f t="shared" si="86"/>
        <v>4</v>
      </c>
      <c r="BI180" s="17" t="s">
        <v>2</v>
      </c>
      <c r="BJ180" s="24">
        <v>1</v>
      </c>
      <c r="BK180" s="21">
        <v>13.37</v>
      </c>
      <c r="BL180" s="22">
        <f t="shared" si="87"/>
        <v>2</v>
      </c>
      <c r="BM180" s="17" t="s">
        <v>2</v>
      </c>
      <c r="BN180" s="24">
        <v>1</v>
      </c>
      <c r="BO180" s="23">
        <v>16</v>
      </c>
      <c r="BP180" s="22">
        <f t="shared" si="88"/>
        <v>2</v>
      </c>
      <c r="BQ180" s="17" t="s">
        <v>2</v>
      </c>
      <c r="BR180" s="24">
        <v>1</v>
      </c>
      <c r="BS180" s="25">
        <f t="shared" si="100"/>
        <v>12.675599999999999</v>
      </c>
      <c r="BT180" s="24">
        <f t="shared" si="93"/>
        <v>30</v>
      </c>
      <c r="BU180" s="27" t="str">
        <f t="shared" si="94"/>
        <v>Admis</v>
      </c>
      <c r="BV180" s="17" t="s">
        <v>2</v>
      </c>
      <c r="BW180" s="38">
        <v>2</v>
      </c>
      <c r="BX180" s="38">
        <f t="shared" si="95"/>
        <v>60</v>
      </c>
      <c r="BY180" s="27" t="str">
        <f t="shared" si="96"/>
        <v>Admis</v>
      </c>
    </row>
    <row r="181" spans="1:77" x14ac:dyDescent="0.55000000000000004">
      <c r="A181" s="12">
        <v>168</v>
      </c>
      <c r="B181" s="103" t="s">
        <v>785</v>
      </c>
      <c r="C181" s="101" t="s">
        <v>786</v>
      </c>
      <c r="D181" s="42" t="s">
        <v>787</v>
      </c>
      <c r="E181" s="42" t="s">
        <v>788</v>
      </c>
      <c r="F181" s="66">
        <v>36186</v>
      </c>
      <c r="G181" s="13" t="s">
        <v>789</v>
      </c>
      <c r="H181" s="13" t="s">
        <v>52</v>
      </c>
      <c r="I181" s="13" t="s">
        <v>72</v>
      </c>
      <c r="J181" s="160">
        <v>10.35</v>
      </c>
      <c r="K181" s="156">
        <f t="shared" ref="K181" si="105">IF(J181&gt;=10,4,0)</f>
        <v>4</v>
      </c>
      <c r="L181" s="17" t="s">
        <v>60</v>
      </c>
      <c r="M181" s="69">
        <v>2</v>
      </c>
      <c r="N181" s="177">
        <v>10.25</v>
      </c>
      <c r="O181" s="22">
        <f t="shared" si="80"/>
        <v>5</v>
      </c>
      <c r="P181" s="17" t="s">
        <v>60</v>
      </c>
      <c r="Q181" s="142">
        <v>2</v>
      </c>
      <c r="R181" s="160">
        <v>15.45</v>
      </c>
      <c r="S181" s="22">
        <f t="shared" si="89"/>
        <v>3</v>
      </c>
      <c r="T181" s="17" t="s">
        <v>60</v>
      </c>
      <c r="U181" s="17">
        <v>2</v>
      </c>
      <c r="V181" s="192">
        <v>12.17</v>
      </c>
      <c r="W181" s="156">
        <f t="shared" si="81"/>
        <v>4</v>
      </c>
      <c r="X181" s="17" t="s">
        <v>60</v>
      </c>
      <c r="Y181" s="17">
        <v>2</v>
      </c>
      <c r="Z181" s="179">
        <v>10.67</v>
      </c>
      <c r="AA181" s="22">
        <f t="shared" si="82"/>
        <v>5</v>
      </c>
      <c r="AB181" s="20" t="s">
        <v>60</v>
      </c>
      <c r="AC181" s="15">
        <v>2</v>
      </c>
      <c r="AD181" s="50">
        <v>10</v>
      </c>
      <c r="AE181" s="22">
        <f t="shared" si="83"/>
        <v>6</v>
      </c>
      <c r="AF181" s="17" t="s">
        <v>60</v>
      </c>
      <c r="AG181" s="17">
        <v>2</v>
      </c>
      <c r="AH181" s="48">
        <v>11.91</v>
      </c>
      <c r="AI181" s="22">
        <f t="shared" si="84"/>
        <v>3</v>
      </c>
      <c r="AJ181" s="17" t="s">
        <v>60</v>
      </c>
      <c r="AK181" s="24">
        <v>2</v>
      </c>
      <c r="AL181" s="123">
        <f t="shared" si="90"/>
        <v>11.225333333333333</v>
      </c>
      <c r="AM181" s="26">
        <f t="shared" si="91"/>
        <v>30</v>
      </c>
      <c r="AN181" s="27" t="str">
        <f t="shared" si="92"/>
        <v>Admis</v>
      </c>
      <c r="AO181" s="17" t="s">
        <v>61</v>
      </c>
      <c r="AP181" s="17">
        <v>2</v>
      </c>
      <c r="AQ181" s="46">
        <v>10</v>
      </c>
      <c r="AR181" s="29">
        <f t="shared" ref="AR181:AR195" si="106">IF(AQ181&gt;=10,6,0)</f>
        <v>6</v>
      </c>
      <c r="AS181" s="30" t="s">
        <v>2</v>
      </c>
      <c r="AT181" s="31">
        <v>1</v>
      </c>
      <c r="AU181" s="46">
        <v>13.1</v>
      </c>
      <c r="AV181" s="32">
        <f t="shared" ref="AV181:AV184" si="107">IF(AU181&gt;=10,6,0)</f>
        <v>6</v>
      </c>
      <c r="AW181" s="30" t="s">
        <v>60</v>
      </c>
      <c r="AX181" s="30">
        <v>2</v>
      </c>
      <c r="AY181" s="50">
        <v>13.37</v>
      </c>
      <c r="AZ181" s="22">
        <f t="shared" ref="AZ181:AZ184" si="108">IF(AY181&gt;=10,4,0)</f>
        <v>4</v>
      </c>
      <c r="BA181" s="17" t="s">
        <v>60</v>
      </c>
      <c r="BB181" s="24">
        <v>2</v>
      </c>
      <c r="BC181" s="48">
        <v>10.8</v>
      </c>
      <c r="BD181" s="22">
        <f t="shared" si="85"/>
        <v>6</v>
      </c>
      <c r="BE181" s="17" t="s">
        <v>60</v>
      </c>
      <c r="BF181" s="24">
        <v>2</v>
      </c>
      <c r="BG181" s="64">
        <v>10</v>
      </c>
      <c r="BH181" s="35">
        <f t="shared" si="86"/>
        <v>4</v>
      </c>
      <c r="BI181" s="36" t="s">
        <v>60</v>
      </c>
      <c r="BJ181" s="37">
        <v>2</v>
      </c>
      <c r="BK181" s="50">
        <v>10.79</v>
      </c>
      <c r="BL181" s="22">
        <f t="shared" si="87"/>
        <v>2</v>
      </c>
      <c r="BM181" s="17" t="s">
        <v>60</v>
      </c>
      <c r="BN181" s="24">
        <v>2</v>
      </c>
      <c r="BO181" s="48">
        <v>13</v>
      </c>
      <c r="BP181" s="22">
        <f t="shared" si="88"/>
        <v>2</v>
      </c>
      <c r="BQ181" s="17" t="s">
        <v>60</v>
      </c>
      <c r="BR181" s="24">
        <v>2</v>
      </c>
      <c r="BS181" s="123">
        <f t="shared" si="100"/>
        <v>11.481999999999999</v>
      </c>
      <c r="BT181" s="24">
        <f t="shared" si="93"/>
        <v>30</v>
      </c>
      <c r="BU181" s="27" t="str">
        <f t="shared" si="94"/>
        <v>Admis</v>
      </c>
      <c r="BV181" s="17" t="s">
        <v>2</v>
      </c>
      <c r="BW181" s="38">
        <v>2</v>
      </c>
      <c r="BX181" s="38">
        <f t="shared" si="95"/>
        <v>60</v>
      </c>
      <c r="BY181" s="27" t="str">
        <f t="shared" si="96"/>
        <v>Admis</v>
      </c>
    </row>
    <row r="182" spans="1:77" x14ac:dyDescent="0.55000000000000004">
      <c r="A182" s="12">
        <v>169</v>
      </c>
      <c r="B182" s="100" t="s">
        <v>790</v>
      </c>
      <c r="C182" s="144" t="s">
        <v>791</v>
      </c>
      <c r="D182" s="71" t="s">
        <v>792</v>
      </c>
      <c r="E182" s="71" t="s">
        <v>793</v>
      </c>
      <c r="F182" s="63">
        <v>37596</v>
      </c>
      <c r="G182" s="62" t="s">
        <v>794</v>
      </c>
      <c r="H182" s="62" t="s">
        <v>59</v>
      </c>
      <c r="I182" s="62"/>
      <c r="J182" s="159">
        <v>17</v>
      </c>
      <c r="K182" s="156">
        <v>4</v>
      </c>
      <c r="L182" s="17" t="s">
        <v>2</v>
      </c>
      <c r="M182" s="69">
        <v>2</v>
      </c>
      <c r="N182" s="226">
        <v>12.1</v>
      </c>
      <c r="O182" s="22">
        <f t="shared" si="80"/>
        <v>5</v>
      </c>
      <c r="P182" s="17" t="s">
        <v>61</v>
      </c>
      <c r="Q182" s="17">
        <v>1</v>
      </c>
      <c r="R182" s="45">
        <v>12.38</v>
      </c>
      <c r="S182" s="22">
        <f t="shared" si="89"/>
        <v>3</v>
      </c>
      <c r="T182" s="17" t="s">
        <v>61</v>
      </c>
      <c r="U182" s="17">
        <v>1</v>
      </c>
      <c r="V182" s="23">
        <v>11.75</v>
      </c>
      <c r="W182" s="239">
        <f t="shared" si="81"/>
        <v>4</v>
      </c>
      <c r="X182" s="17" t="s">
        <v>61</v>
      </c>
      <c r="Y182" s="17">
        <v>1</v>
      </c>
      <c r="Z182" s="27">
        <v>13.05</v>
      </c>
      <c r="AA182" s="22">
        <f t="shared" si="82"/>
        <v>5</v>
      </c>
      <c r="AB182" s="20" t="s">
        <v>61</v>
      </c>
      <c r="AC182" s="44">
        <v>1</v>
      </c>
      <c r="AD182" s="21">
        <v>11.72</v>
      </c>
      <c r="AE182" s="22">
        <f t="shared" si="83"/>
        <v>6</v>
      </c>
      <c r="AF182" s="17" t="s">
        <v>61</v>
      </c>
      <c r="AG182" s="17">
        <v>1</v>
      </c>
      <c r="AH182" s="23">
        <v>11.84</v>
      </c>
      <c r="AI182" s="22">
        <f t="shared" si="84"/>
        <v>3</v>
      </c>
      <c r="AJ182" s="17" t="s">
        <v>61</v>
      </c>
      <c r="AK182" s="24">
        <v>1</v>
      </c>
      <c r="AL182" s="21">
        <f t="shared" si="90"/>
        <v>12.790999999999999</v>
      </c>
      <c r="AM182" s="24">
        <f t="shared" si="91"/>
        <v>30</v>
      </c>
      <c r="AN182" s="27" t="str">
        <f t="shared" si="92"/>
        <v>Admis</v>
      </c>
      <c r="AO182" s="17" t="s">
        <v>2</v>
      </c>
      <c r="AP182" s="17">
        <v>2</v>
      </c>
      <c r="AQ182" s="21">
        <v>11.77</v>
      </c>
      <c r="AR182" s="22">
        <f t="shared" si="106"/>
        <v>6</v>
      </c>
      <c r="AS182" s="17" t="s">
        <v>61</v>
      </c>
      <c r="AT182" s="17">
        <v>1</v>
      </c>
      <c r="AU182" s="45">
        <v>10.51</v>
      </c>
      <c r="AV182" s="232">
        <f t="shared" si="107"/>
        <v>6</v>
      </c>
      <c r="AW182" s="17" t="s">
        <v>61</v>
      </c>
      <c r="AX182" s="233">
        <v>1</v>
      </c>
      <c r="AY182" s="21">
        <v>12.63</v>
      </c>
      <c r="AZ182" s="22">
        <f t="shared" si="108"/>
        <v>4</v>
      </c>
      <c r="BA182" s="17" t="s">
        <v>61</v>
      </c>
      <c r="BB182" s="24">
        <v>2</v>
      </c>
      <c r="BC182" s="23">
        <v>14.42</v>
      </c>
      <c r="BD182" s="22">
        <f t="shared" si="85"/>
        <v>6</v>
      </c>
      <c r="BE182" s="17" t="s">
        <v>61</v>
      </c>
      <c r="BF182" s="24">
        <v>1</v>
      </c>
      <c r="BG182" s="34">
        <v>12.51</v>
      </c>
      <c r="BH182" s="35">
        <f t="shared" si="86"/>
        <v>4</v>
      </c>
      <c r="BI182" s="36" t="s">
        <v>61</v>
      </c>
      <c r="BJ182" s="37">
        <v>1</v>
      </c>
      <c r="BK182" s="21">
        <v>10.220000000000001</v>
      </c>
      <c r="BL182" s="22">
        <f t="shared" si="87"/>
        <v>2</v>
      </c>
      <c r="BM182" s="17" t="s">
        <v>61</v>
      </c>
      <c r="BN182" s="24">
        <v>1</v>
      </c>
      <c r="BO182" s="23">
        <v>14.25</v>
      </c>
      <c r="BP182" s="22">
        <f t="shared" si="88"/>
        <v>2</v>
      </c>
      <c r="BQ182" s="17" t="s">
        <v>61</v>
      </c>
      <c r="BR182" s="24">
        <v>1</v>
      </c>
      <c r="BS182" s="21">
        <f t="shared" si="100"/>
        <v>12.323333333333334</v>
      </c>
      <c r="BT182" s="24">
        <f t="shared" si="93"/>
        <v>30</v>
      </c>
      <c r="BU182" s="27" t="str">
        <f t="shared" si="94"/>
        <v>Admis</v>
      </c>
      <c r="BV182" s="17" t="s">
        <v>61</v>
      </c>
      <c r="BW182" s="38">
        <v>2</v>
      </c>
      <c r="BX182" s="38">
        <f t="shared" si="95"/>
        <v>60</v>
      </c>
      <c r="BY182" s="27" t="str">
        <f t="shared" si="96"/>
        <v>Admis</v>
      </c>
    </row>
    <row r="183" spans="1:77" x14ac:dyDescent="0.55000000000000004">
      <c r="A183" s="20">
        <v>170</v>
      </c>
      <c r="B183" s="106" t="s">
        <v>795</v>
      </c>
      <c r="C183" s="108" t="s">
        <v>796</v>
      </c>
      <c r="D183" s="42" t="s">
        <v>797</v>
      </c>
      <c r="E183" s="42" t="s">
        <v>798</v>
      </c>
      <c r="F183" s="16">
        <v>37707</v>
      </c>
      <c r="G183" s="43" t="s">
        <v>799</v>
      </c>
      <c r="H183" s="13" t="s">
        <v>59</v>
      </c>
      <c r="I183" s="13" t="s">
        <v>72</v>
      </c>
      <c r="J183" s="160">
        <v>10</v>
      </c>
      <c r="K183" s="156">
        <f>IF(J183&gt;=10,4,0)</f>
        <v>4</v>
      </c>
      <c r="L183" s="17" t="s">
        <v>60</v>
      </c>
      <c r="M183" s="69">
        <v>2</v>
      </c>
      <c r="N183" s="177">
        <v>10.07</v>
      </c>
      <c r="O183" s="22">
        <f t="shared" si="80"/>
        <v>5</v>
      </c>
      <c r="P183" s="17" t="s">
        <v>60</v>
      </c>
      <c r="Q183" s="142">
        <v>2</v>
      </c>
      <c r="R183" s="160">
        <v>13.63</v>
      </c>
      <c r="S183" s="22">
        <f t="shared" si="89"/>
        <v>3</v>
      </c>
      <c r="T183" s="17" t="s">
        <v>60</v>
      </c>
      <c r="U183" s="17">
        <v>2</v>
      </c>
      <c r="V183" s="192">
        <v>0</v>
      </c>
      <c r="W183" s="156">
        <f t="shared" si="81"/>
        <v>0</v>
      </c>
      <c r="X183" s="17" t="s">
        <v>2</v>
      </c>
      <c r="Y183" s="17">
        <v>2</v>
      </c>
      <c r="Z183" s="179">
        <v>10</v>
      </c>
      <c r="AA183" s="22">
        <f t="shared" si="82"/>
        <v>5</v>
      </c>
      <c r="AB183" s="20" t="s">
        <v>61</v>
      </c>
      <c r="AC183" s="15">
        <v>2</v>
      </c>
      <c r="AD183" s="50">
        <v>0</v>
      </c>
      <c r="AE183" s="22">
        <f t="shared" si="83"/>
        <v>0</v>
      </c>
      <c r="AF183" s="17" t="s">
        <v>2</v>
      </c>
      <c r="AG183" s="17">
        <v>2</v>
      </c>
      <c r="AH183" s="48">
        <v>11.07</v>
      </c>
      <c r="AI183" s="22">
        <f t="shared" si="84"/>
        <v>3</v>
      </c>
      <c r="AJ183" s="17" t="s">
        <v>60</v>
      </c>
      <c r="AK183" s="24">
        <v>2</v>
      </c>
      <c r="AL183" s="123">
        <f t="shared" si="90"/>
        <v>7.1483333333333343</v>
      </c>
      <c r="AM183" s="26">
        <f t="shared" si="91"/>
        <v>20</v>
      </c>
      <c r="AN183" s="27" t="str">
        <f t="shared" si="92"/>
        <v>Ajourné</v>
      </c>
      <c r="AO183" s="17" t="s">
        <v>2</v>
      </c>
      <c r="AP183" s="17">
        <v>2</v>
      </c>
      <c r="AQ183" s="61">
        <v>10</v>
      </c>
      <c r="AR183" s="29">
        <f t="shared" si="106"/>
        <v>6</v>
      </c>
      <c r="AS183" s="30" t="s">
        <v>61</v>
      </c>
      <c r="AT183" s="31">
        <v>2</v>
      </c>
      <c r="AU183" s="46">
        <v>10</v>
      </c>
      <c r="AV183" s="32">
        <f t="shared" si="107"/>
        <v>6</v>
      </c>
      <c r="AW183" s="30" t="s">
        <v>60</v>
      </c>
      <c r="AX183" s="30">
        <v>2</v>
      </c>
      <c r="AY183" s="50">
        <v>10.93</v>
      </c>
      <c r="AZ183" s="22">
        <f t="shared" si="108"/>
        <v>4</v>
      </c>
      <c r="BA183" s="17" t="s">
        <v>60</v>
      </c>
      <c r="BB183" s="24">
        <v>2</v>
      </c>
      <c r="BC183" s="48">
        <v>15.6</v>
      </c>
      <c r="BD183" s="22">
        <f t="shared" si="85"/>
        <v>6</v>
      </c>
      <c r="BE183" s="17" t="s">
        <v>60</v>
      </c>
      <c r="BF183" s="24">
        <v>2</v>
      </c>
      <c r="BG183" s="64">
        <v>0</v>
      </c>
      <c r="BH183" s="35">
        <f t="shared" si="86"/>
        <v>0</v>
      </c>
      <c r="BI183" s="36" t="s">
        <v>2</v>
      </c>
      <c r="BJ183" s="37">
        <v>2</v>
      </c>
      <c r="BK183" s="50">
        <v>11.25</v>
      </c>
      <c r="BL183" s="22">
        <f t="shared" si="87"/>
        <v>2</v>
      </c>
      <c r="BM183" s="17" t="s">
        <v>60</v>
      </c>
      <c r="BN183" s="24">
        <v>2</v>
      </c>
      <c r="BO183" s="48">
        <v>12</v>
      </c>
      <c r="BP183" s="22">
        <f t="shared" si="88"/>
        <v>2</v>
      </c>
      <c r="BQ183" s="17" t="s">
        <v>60</v>
      </c>
      <c r="BR183" s="24">
        <v>2</v>
      </c>
      <c r="BS183" s="123">
        <f t="shared" si="100"/>
        <v>10.127333333333333</v>
      </c>
      <c r="BT183" s="24">
        <f t="shared" si="93"/>
        <v>26</v>
      </c>
      <c r="BU183" s="27" t="str">
        <f t="shared" si="94"/>
        <v>Ajourné</v>
      </c>
      <c r="BV183" s="17" t="s">
        <v>2</v>
      </c>
      <c r="BW183" s="38">
        <v>2</v>
      </c>
      <c r="BX183" s="38">
        <f t="shared" si="95"/>
        <v>46</v>
      </c>
      <c r="BY183" s="27" t="str">
        <f t="shared" si="96"/>
        <v>Ajourné</v>
      </c>
    </row>
    <row r="184" spans="1:77" x14ac:dyDescent="0.55000000000000004">
      <c r="A184" s="12">
        <v>171</v>
      </c>
      <c r="B184" s="103" t="s">
        <v>800</v>
      </c>
      <c r="C184" s="101" t="s">
        <v>801</v>
      </c>
      <c r="D184" s="42" t="s">
        <v>802</v>
      </c>
      <c r="E184" s="42" t="s">
        <v>803</v>
      </c>
      <c r="F184" s="16">
        <v>35793</v>
      </c>
      <c r="G184" s="13" t="s">
        <v>804</v>
      </c>
      <c r="H184" s="13" t="s">
        <v>59</v>
      </c>
      <c r="I184" s="13" t="s">
        <v>72</v>
      </c>
      <c r="J184" s="160">
        <v>10.59</v>
      </c>
      <c r="K184" s="156">
        <f>IF(J184&gt;=10,4,0)</f>
        <v>4</v>
      </c>
      <c r="L184" s="17" t="s">
        <v>60</v>
      </c>
      <c r="M184" s="69">
        <v>2</v>
      </c>
      <c r="N184" s="177">
        <v>11.04</v>
      </c>
      <c r="O184" s="22">
        <f t="shared" si="80"/>
        <v>5</v>
      </c>
      <c r="P184" s="17" t="s">
        <v>60</v>
      </c>
      <c r="Q184" s="142">
        <v>2</v>
      </c>
      <c r="R184" s="160">
        <v>14.77</v>
      </c>
      <c r="S184" s="22">
        <f t="shared" si="89"/>
        <v>3</v>
      </c>
      <c r="T184" s="17" t="s">
        <v>60</v>
      </c>
      <c r="U184" s="17">
        <v>2</v>
      </c>
      <c r="V184" s="192">
        <v>10.33</v>
      </c>
      <c r="W184" s="156">
        <f t="shared" si="81"/>
        <v>4</v>
      </c>
      <c r="X184" s="17" t="s">
        <v>60</v>
      </c>
      <c r="Y184" s="17">
        <v>2</v>
      </c>
      <c r="Z184" s="179">
        <v>10.8</v>
      </c>
      <c r="AA184" s="22">
        <f t="shared" si="82"/>
        <v>5</v>
      </c>
      <c r="AB184" s="20" t="s">
        <v>60</v>
      </c>
      <c r="AC184" s="15">
        <v>2</v>
      </c>
      <c r="AD184" s="50">
        <v>11.15</v>
      </c>
      <c r="AE184" s="22">
        <f t="shared" si="83"/>
        <v>6</v>
      </c>
      <c r="AF184" s="17" t="s">
        <v>60</v>
      </c>
      <c r="AG184" s="17">
        <v>2</v>
      </c>
      <c r="AH184" s="48">
        <v>10.27</v>
      </c>
      <c r="AI184" s="22">
        <f t="shared" si="84"/>
        <v>3</v>
      </c>
      <c r="AJ184" s="17" t="s">
        <v>60</v>
      </c>
      <c r="AK184" s="24">
        <v>2</v>
      </c>
      <c r="AL184" s="123">
        <f t="shared" si="90"/>
        <v>11.163333333333334</v>
      </c>
      <c r="AM184" s="26">
        <f t="shared" si="91"/>
        <v>30</v>
      </c>
      <c r="AN184" s="27" t="str">
        <f t="shared" si="92"/>
        <v>Admis</v>
      </c>
      <c r="AO184" s="17" t="s">
        <v>61</v>
      </c>
      <c r="AP184" s="17">
        <v>2</v>
      </c>
      <c r="AQ184" s="46">
        <v>10</v>
      </c>
      <c r="AR184" s="29">
        <f t="shared" si="106"/>
        <v>6</v>
      </c>
      <c r="AS184" s="30" t="s">
        <v>2</v>
      </c>
      <c r="AT184" s="31">
        <v>2</v>
      </c>
      <c r="AU184" s="46">
        <v>10</v>
      </c>
      <c r="AV184" s="32">
        <f t="shared" si="107"/>
        <v>6</v>
      </c>
      <c r="AW184" s="30" t="s">
        <v>60</v>
      </c>
      <c r="AX184" s="33">
        <v>2</v>
      </c>
      <c r="AY184" s="46">
        <v>13.33</v>
      </c>
      <c r="AZ184" s="22">
        <f t="shared" si="108"/>
        <v>4</v>
      </c>
      <c r="BA184" s="17" t="s">
        <v>61</v>
      </c>
      <c r="BB184" s="24">
        <v>1</v>
      </c>
      <c r="BC184" s="48">
        <v>12.19</v>
      </c>
      <c r="BD184" s="22">
        <f t="shared" si="85"/>
        <v>6</v>
      </c>
      <c r="BE184" s="17" t="s">
        <v>60</v>
      </c>
      <c r="BF184" s="24">
        <v>2</v>
      </c>
      <c r="BG184" s="50">
        <v>11.28</v>
      </c>
      <c r="BH184" s="22">
        <f t="shared" si="86"/>
        <v>4</v>
      </c>
      <c r="BI184" s="17" t="s">
        <v>2</v>
      </c>
      <c r="BJ184" s="24">
        <v>1</v>
      </c>
      <c r="BK184" s="50">
        <v>4.75</v>
      </c>
      <c r="BL184" s="22">
        <f t="shared" si="87"/>
        <v>0</v>
      </c>
      <c r="BM184" s="17" t="s">
        <v>2</v>
      </c>
      <c r="BN184" s="24">
        <v>2</v>
      </c>
      <c r="BO184" s="48">
        <v>12</v>
      </c>
      <c r="BP184" s="22">
        <f t="shared" si="88"/>
        <v>2</v>
      </c>
      <c r="BQ184" s="17" t="s">
        <v>60</v>
      </c>
      <c r="BR184" s="24">
        <v>2</v>
      </c>
      <c r="BS184" s="123">
        <f t="shared" si="100"/>
        <v>10.836</v>
      </c>
      <c r="BT184" s="24">
        <f t="shared" si="93"/>
        <v>28</v>
      </c>
      <c r="BU184" s="27" t="str">
        <f t="shared" si="94"/>
        <v>Ajourné</v>
      </c>
      <c r="BV184" s="17" t="s">
        <v>2</v>
      </c>
      <c r="BW184" s="38">
        <v>2</v>
      </c>
      <c r="BX184" s="38">
        <f t="shared" si="95"/>
        <v>58</v>
      </c>
      <c r="BY184" s="27" t="str">
        <f t="shared" si="96"/>
        <v>Autorisé</v>
      </c>
    </row>
    <row r="185" spans="1:77" x14ac:dyDescent="0.55000000000000004">
      <c r="A185" s="12">
        <v>172</v>
      </c>
      <c r="B185" s="13" t="s">
        <v>805</v>
      </c>
      <c r="C185" s="14" t="s">
        <v>806</v>
      </c>
      <c r="D185" s="13" t="s">
        <v>802</v>
      </c>
      <c r="E185" s="13" t="s">
        <v>807</v>
      </c>
      <c r="F185" s="16">
        <v>37848</v>
      </c>
      <c r="G185" s="13" t="s">
        <v>808</v>
      </c>
      <c r="H185" s="13" t="s">
        <v>52</v>
      </c>
      <c r="I185" s="13"/>
      <c r="J185" s="162">
        <v>14</v>
      </c>
      <c r="K185" s="156">
        <f>IF(J185&gt;=10,4,0)</f>
        <v>4</v>
      </c>
      <c r="L185" s="17" t="s">
        <v>2</v>
      </c>
      <c r="M185" s="69">
        <v>1</v>
      </c>
      <c r="N185" s="157">
        <v>13.792</v>
      </c>
      <c r="O185" s="22">
        <f t="shared" si="80"/>
        <v>5</v>
      </c>
      <c r="P185" s="17" t="s">
        <v>2</v>
      </c>
      <c r="Q185" s="142">
        <v>2</v>
      </c>
      <c r="R185" s="28">
        <v>15.78</v>
      </c>
      <c r="S185" s="22">
        <f t="shared" si="89"/>
        <v>3</v>
      </c>
      <c r="T185" s="17" t="s">
        <v>2</v>
      </c>
      <c r="U185" s="17">
        <v>2</v>
      </c>
      <c r="V185" s="28">
        <v>10.266666666666667</v>
      </c>
      <c r="W185" s="156">
        <f t="shared" si="81"/>
        <v>4</v>
      </c>
      <c r="X185" s="17" t="s">
        <v>2</v>
      </c>
      <c r="Y185" s="17">
        <v>1</v>
      </c>
      <c r="Z185" s="158">
        <v>11.038</v>
      </c>
      <c r="AA185" s="22">
        <f t="shared" si="82"/>
        <v>5</v>
      </c>
      <c r="AB185" s="20" t="s">
        <v>2</v>
      </c>
      <c r="AC185" s="19">
        <v>1</v>
      </c>
      <c r="AD185" s="21">
        <v>10.7</v>
      </c>
      <c r="AE185" s="22">
        <f t="shared" si="83"/>
        <v>6</v>
      </c>
      <c r="AF185" s="17" t="s">
        <v>2</v>
      </c>
      <c r="AG185" s="17">
        <v>1</v>
      </c>
      <c r="AH185" s="23">
        <v>10.224</v>
      </c>
      <c r="AI185" s="22">
        <f t="shared" si="84"/>
        <v>3</v>
      </c>
      <c r="AJ185" s="17" t="s">
        <v>2</v>
      </c>
      <c r="AK185" s="24">
        <v>1</v>
      </c>
      <c r="AL185" s="25">
        <f t="shared" si="90"/>
        <v>12.114288888888888</v>
      </c>
      <c r="AM185" s="26">
        <f t="shared" si="91"/>
        <v>30</v>
      </c>
      <c r="AN185" s="27" t="str">
        <f t="shared" si="92"/>
        <v>Admis</v>
      </c>
      <c r="AO185" s="17" t="s">
        <v>2</v>
      </c>
      <c r="AP185" s="27"/>
      <c r="AQ185" s="28">
        <v>12.641</v>
      </c>
      <c r="AR185" s="29">
        <f t="shared" si="106"/>
        <v>6</v>
      </c>
      <c r="AS185" s="30" t="s">
        <v>2</v>
      </c>
      <c r="AT185" s="31">
        <v>2</v>
      </c>
      <c r="AU185" s="28">
        <v>11.433333333333334</v>
      </c>
      <c r="AV185" s="32">
        <f>IF(AU185&gt;=10,6,0)</f>
        <v>6</v>
      </c>
      <c r="AW185" s="30" t="s">
        <v>2</v>
      </c>
      <c r="AX185" s="33">
        <v>1</v>
      </c>
      <c r="AY185" s="17"/>
      <c r="AZ185" s="22"/>
      <c r="BA185" s="17"/>
      <c r="BB185" s="17"/>
      <c r="BC185" s="23">
        <v>10.791333333333332</v>
      </c>
      <c r="BD185" s="22">
        <f t="shared" si="85"/>
        <v>6</v>
      </c>
      <c r="BE185" s="17" t="s">
        <v>2</v>
      </c>
      <c r="BF185" s="24">
        <v>2</v>
      </c>
      <c r="BG185" s="45">
        <v>10</v>
      </c>
      <c r="BH185" s="22">
        <f t="shared" si="86"/>
        <v>4</v>
      </c>
      <c r="BI185" s="17" t="s">
        <v>2</v>
      </c>
      <c r="BJ185" s="24">
        <v>1</v>
      </c>
      <c r="BK185" s="21">
        <v>10.38</v>
      </c>
      <c r="BL185" s="22">
        <f t="shared" si="87"/>
        <v>2</v>
      </c>
      <c r="BM185" s="17" t="s">
        <v>2</v>
      </c>
      <c r="BN185" s="24">
        <v>1</v>
      </c>
      <c r="BO185" s="23">
        <v>14</v>
      </c>
      <c r="BP185" s="22">
        <f t="shared" si="88"/>
        <v>2</v>
      </c>
      <c r="BQ185" s="17" t="s">
        <v>2</v>
      </c>
      <c r="BR185" s="24">
        <v>1</v>
      </c>
      <c r="BS185" s="25">
        <f t="shared" si="100"/>
        <v>9.9318000000000008</v>
      </c>
      <c r="BT185" s="24">
        <f t="shared" si="93"/>
        <v>26</v>
      </c>
      <c r="BU185" s="27" t="str">
        <f t="shared" si="94"/>
        <v>Ajourné</v>
      </c>
      <c r="BV185" s="17" t="s">
        <v>2</v>
      </c>
      <c r="BW185" s="27"/>
      <c r="BX185" s="38">
        <f t="shared" si="95"/>
        <v>56</v>
      </c>
      <c r="BY185" s="27" t="str">
        <f t="shared" si="96"/>
        <v>Autorisé</v>
      </c>
    </row>
    <row r="186" spans="1:77" x14ac:dyDescent="0.55000000000000004">
      <c r="A186" s="20">
        <v>173</v>
      </c>
      <c r="B186" s="13" t="s">
        <v>809</v>
      </c>
      <c r="C186" s="14" t="s">
        <v>810</v>
      </c>
      <c r="D186" s="13" t="s">
        <v>811</v>
      </c>
      <c r="E186" s="13" t="s">
        <v>812</v>
      </c>
      <c r="F186" s="16">
        <v>37306</v>
      </c>
      <c r="G186" s="13" t="s">
        <v>813</v>
      </c>
      <c r="H186" s="13" t="s">
        <v>59</v>
      </c>
      <c r="I186" s="13" t="s">
        <v>72</v>
      </c>
      <c r="J186" s="159">
        <v>14</v>
      </c>
      <c r="K186" s="156">
        <v>4</v>
      </c>
      <c r="L186" s="17" t="s">
        <v>2</v>
      </c>
      <c r="M186" s="69">
        <v>2</v>
      </c>
      <c r="N186" s="230">
        <v>11.16</v>
      </c>
      <c r="O186" s="22">
        <f t="shared" si="80"/>
        <v>5</v>
      </c>
      <c r="P186" s="17" t="s">
        <v>2</v>
      </c>
      <c r="Q186" s="17">
        <v>2</v>
      </c>
      <c r="R186" s="45">
        <v>11.57</v>
      </c>
      <c r="S186" s="22">
        <f t="shared" si="89"/>
        <v>3</v>
      </c>
      <c r="T186" s="17" t="s">
        <v>2</v>
      </c>
      <c r="U186" s="17">
        <v>1</v>
      </c>
      <c r="V186" s="45">
        <v>10.474666666666668</v>
      </c>
      <c r="W186" s="239">
        <f t="shared" si="81"/>
        <v>4</v>
      </c>
      <c r="X186" s="17" t="s">
        <v>2</v>
      </c>
      <c r="Y186" s="17">
        <v>1</v>
      </c>
      <c r="Z186" s="14">
        <v>10</v>
      </c>
      <c r="AA186" s="22">
        <f t="shared" si="82"/>
        <v>5</v>
      </c>
      <c r="AB186" s="20" t="s">
        <v>2</v>
      </c>
      <c r="AC186" s="20">
        <v>2</v>
      </c>
      <c r="AD186" s="45">
        <v>10.53</v>
      </c>
      <c r="AE186" s="22">
        <f t="shared" si="83"/>
        <v>6</v>
      </c>
      <c r="AF186" s="17" t="s">
        <v>2</v>
      </c>
      <c r="AG186" s="17">
        <v>2</v>
      </c>
      <c r="AH186" s="23">
        <v>10.737333333333334</v>
      </c>
      <c r="AI186" s="22">
        <f t="shared" si="84"/>
        <v>3</v>
      </c>
      <c r="AJ186" s="17" t="s">
        <v>2</v>
      </c>
      <c r="AK186" s="24">
        <v>1</v>
      </c>
      <c r="AL186" s="21">
        <f t="shared" si="90"/>
        <v>11.126688888888888</v>
      </c>
      <c r="AM186" s="24">
        <f t="shared" si="91"/>
        <v>30</v>
      </c>
      <c r="AN186" s="27" t="str">
        <f t="shared" si="92"/>
        <v>Admis</v>
      </c>
      <c r="AO186" s="17" t="s">
        <v>2</v>
      </c>
      <c r="AP186" s="17">
        <v>2</v>
      </c>
      <c r="AQ186" s="45">
        <v>10.726000000000001</v>
      </c>
      <c r="AR186" s="22">
        <f t="shared" si="106"/>
        <v>6</v>
      </c>
      <c r="AS186" s="17" t="s">
        <v>2</v>
      </c>
      <c r="AT186" s="17">
        <v>1</v>
      </c>
      <c r="AU186" s="45">
        <v>10.248000000000001</v>
      </c>
      <c r="AV186" s="232">
        <f>IF(AU186&gt;=10,6,0)</f>
        <v>6</v>
      </c>
      <c r="AW186" s="17" t="s">
        <v>2</v>
      </c>
      <c r="AX186" s="17">
        <v>1</v>
      </c>
      <c r="AY186" s="57">
        <v>10</v>
      </c>
      <c r="AZ186" s="22">
        <f>IF(AY186&gt;=10,4,0)</f>
        <v>4</v>
      </c>
      <c r="BA186" s="17" t="s">
        <v>2</v>
      </c>
      <c r="BB186" s="24">
        <v>1</v>
      </c>
      <c r="BC186" s="23">
        <v>12.354666666666667</v>
      </c>
      <c r="BD186" s="22">
        <f t="shared" si="85"/>
        <v>6</v>
      </c>
      <c r="BE186" s="17" t="s">
        <v>2</v>
      </c>
      <c r="BF186" s="24">
        <v>2</v>
      </c>
      <c r="BG186" s="21">
        <v>11.44</v>
      </c>
      <c r="BH186" s="22">
        <f t="shared" si="86"/>
        <v>4</v>
      </c>
      <c r="BI186" s="17" t="s">
        <v>2</v>
      </c>
      <c r="BJ186" s="24">
        <v>1</v>
      </c>
      <c r="BK186" s="21">
        <v>12.62</v>
      </c>
      <c r="BL186" s="22">
        <f t="shared" si="87"/>
        <v>2</v>
      </c>
      <c r="BM186" s="17" t="s">
        <v>2</v>
      </c>
      <c r="BN186" s="24">
        <v>2</v>
      </c>
      <c r="BO186" s="23">
        <v>14</v>
      </c>
      <c r="BP186" s="22">
        <f t="shared" si="88"/>
        <v>2</v>
      </c>
      <c r="BQ186" s="17" t="s">
        <v>2</v>
      </c>
      <c r="BR186" s="24">
        <v>1</v>
      </c>
      <c r="BS186" s="21">
        <f t="shared" si="100"/>
        <v>11.299066666666668</v>
      </c>
      <c r="BT186" s="24">
        <f t="shared" si="93"/>
        <v>30</v>
      </c>
      <c r="BU186" s="27" t="str">
        <f t="shared" si="94"/>
        <v>Admis</v>
      </c>
      <c r="BV186" s="17" t="s">
        <v>2</v>
      </c>
      <c r="BW186" s="38">
        <v>2</v>
      </c>
      <c r="BX186" s="38">
        <f t="shared" si="95"/>
        <v>60</v>
      </c>
      <c r="BY186" s="27" t="str">
        <f t="shared" si="96"/>
        <v>Admis</v>
      </c>
    </row>
    <row r="187" spans="1:77" x14ac:dyDescent="0.55000000000000004">
      <c r="A187" s="12">
        <v>174</v>
      </c>
      <c r="B187" s="62" t="s">
        <v>814</v>
      </c>
      <c r="C187" s="14" t="s">
        <v>815</v>
      </c>
      <c r="D187" s="62" t="s">
        <v>816</v>
      </c>
      <c r="E187" s="62" t="s">
        <v>817</v>
      </c>
      <c r="F187" s="63">
        <v>35962</v>
      </c>
      <c r="G187" s="62" t="s">
        <v>818</v>
      </c>
      <c r="H187" s="62" t="s">
        <v>52</v>
      </c>
      <c r="I187" s="62" t="s">
        <v>72</v>
      </c>
      <c r="J187" s="159">
        <v>17</v>
      </c>
      <c r="K187" s="156">
        <v>4</v>
      </c>
      <c r="L187" s="17" t="s">
        <v>2</v>
      </c>
      <c r="M187" s="69">
        <v>2</v>
      </c>
      <c r="N187" s="230">
        <v>12.064</v>
      </c>
      <c r="O187" s="22">
        <f t="shared" si="80"/>
        <v>5</v>
      </c>
      <c r="P187" s="17" t="s">
        <v>2</v>
      </c>
      <c r="Q187" s="17">
        <v>2</v>
      </c>
      <c r="R187" s="45">
        <v>15.26</v>
      </c>
      <c r="S187" s="22">
        <f t="shared" si="89"/>
        <v>3</v>
      </c>
      <c r="T187" s="17" t="s">
        <v>2</v>
      </c>
      <c r="U187" s="17">
        <v>2</v>
      </c>
      <c r="V187" s="45">
        <v>11.334666666666667</v>
      </c>
      <c r="W187" s="239">
        <f t="shared" si="81"/>
        <v>4</v>
      </c>
      <c r="X187" s="17" t="s">
        <v>2</v>
      </c>
      <c r="Y187" s="17">
        <v>2</v>
      </c>
      <c r="Z187" s="14">
        <v>12.552</v>
      </c>
      <c r="AA187" s="22">
        <f t="shared" si="82"/>
        <v>5</v>
      </c>
      <c r="AB187" s="20" t="s">
        <v>2</v>
      </c>
      <c r="AC187" s="20">
        <v>2</v>
      </c>
      <c r="AD187" s="21">
        <v>10</v>
      </c>
      <c r="AE187" s="22">
        <f t="shared" si="83"/>
        <v>6</v>
      </c>
      <c r="AF187" s="17" t="s">
        <v>2</v>
      </c>
      <c r="AG187" s="17">
        <v>1</v>
      </c>
      <c r="AH187" s="23">
        <v>13.981333333333334</v>
      </c>
      <c r="AI187" s="22">
        <f t="shared" si="84"/>
        <v>3</v>
      </c>
      <c r="AJ187" s="17" t="s">
        <v>2</v>
      </c>
      <c r="AK187" s="24">
        <v>2</v>
      </c>
      <c r="AL187" s="21">
        <f t="shared" si="90"/>
        <v>12.804755555555555</v>
      </c>
      <c r="AM187" s="24">
        <f t="shared" si="91"/>
        <v>30</v>
      </c>
      <c r="AN187" s="27" t="str">
        <f t="shared" si="92"/>
        <v>Admis</v>
      </c>
      <c r="AO187" s="17" t="s">
        <v>2</v>
      </c>
      <c r="AP187" s="17">
        <v>2</v>
      </c>
      <c r="AQ187" s="45">
        <v>10.091999999999999</v>
      </c>
      <c r="AR187" s="22">
        <f t="shared" si="106"/>
        <v>6</v>
      </c>
      <c r="AS187" s="17" t="s">
        <v>2</v>
      </c>
      <c r="AT187" s="24">
        <v>1</v>
      </c>
      <c r="AU187" s="45">
        <v>10.210000000000001</v>
      </c>
      <c r="AV187" s="232">
        <f>IF(AU187&gt;=10,6,0)</f>
        <v>6</v>
      </c>
      <c r="AW187" s="17" t="s">
        <v>2</v>
      </c>
      <c r="AX187" s="233">
        <v>1</v>
      </c>
      <c r="AY187" s="45">
        <v>13</v>
      </c>
      <c r="AZ187" s="22">
        <f>IF(AY187&gt;=10,4,0)</f>
        <v>4</v>
      </c>
      <c r="BA187" s="17" t="s">
        <v>2</v>
      </c>
      <c r="BB187" s="24">
        <v>2</v>
      </c>
      <c r="BC187" s="23">
        <v>10</v>
      </c>
      <c r="BD187" s="22">
        <f t="shared" si="85"/>
        <v>6</v>
      </c>
      <c r="BE187" s="17" t="s">
        <v>2</v>
      </c>
      <c r="BF187" s="24">
        <v>2</v>
      </c>
      <c r="BG187" s="34">
        <v>10.87</v>
      </c>
      <c r="BH187" s="35">
        <f t="shared" si="86"/>
        <v>4</v>
      </c>
      <c r="BI187" s="36" t="s">
        <v>2</v>
      </c>
      <c r="BJ187" s="37">
        <v>2</v>
      </c>
      <c r="BK187" s="21">
        <v>11.99</v>
      </c>
      <c r="BL187" s="22">
        <f t="shared" si="87"/>
        <v>2</v>
      </c>
      <c r="BM187" s="17" t="s">
        <v>2</v>
      </c>
      <c r="BN187" s="24">
        <v>1</v>
      </c>
      <c r="BO187" s="23">
        <v>14</v>
      </c>
      <c r="BP187" s="22">
        <f t="shared" si="88"/>
        <v>2</v>
      </c>
      <c r="BQ187" s="17" t="s">
        <v>2</v>
      </c>
      <c r="BR187" s="24">
        <v>1</v>
      </c>
      <c r="BS187" s="21">
        <f t="shared" si="100"/>
        <v>10.975733333333334</v>
      </c>
      <c r="BT187" s="24">
        <f t="shared" si="93"/>
        <v>30</v>
      </c>
      <c r="BU187" s="27" t="str">
        <f t="shared" si="94"/>
        <v>Admis</v>
      </c>
      <c r="BV187" s="17" t="s">
        <v>2</v>
      </c>
      <c r="BW187" s="38">
        <v>2</v>
      </c>
      <c r="BX187" s="38">
        <f t="shared" si="95"/>
        <v>60</v>
      </c>
      <c r="BY187" s="27" t="str">
        <f t="shared" si="96"/>
        <v>Admis</v>
      </c>
    </row>
    <row r="188" spans="1:77" x14ac:dyDescent="0.55000000000000004">
      <c r="A188" s="12">
        <v>175</v>
      </c>
      <c r="B188" s="62" t="s">
        <v>819</v>
      </c>
      <c r="C188" s="76" t="s">
        <v>820</v>
      </c>
      <c r="D188" s="62" t="s">
        <v>821</v>
      </c>
      <c r="E188" s="62" t="s">
        <v>822</v>
      </c>
      <c r="F188" s="63">
        <v>38578</v>
      </c>
      <c r="G188" s="62" t="s">
        <v>823</v>
      </c>
      <c r="H188" s="62" t="s">
        <v>52</v>
      </c>
      <c r="I188" s="62"/>
      <c r="J188" s="162">
        <v>12</v>
      </c>
      <c r="K188" s="156">
        <f>IF(J188&gt;=10,4,0)</f>
        <v>4</v>
      </c>
      <c r="L188" s="17" t="s">
        <v>2</v>
      </c>
      <c r="M188" s="69">
        <v>1</v>
      </c>
      <c r="N188" s="161">
        <v>10.49</v>
      </c>
      <c r="O188" s="22">
        <f t="shared" si="80"/>
        <v>5</v>
      </c>
      <c r="P188" s="17" t="s">
        <v>2</v>
      </c>
      <c r="Q188" s="142">
        <v>1</v>
      </c>
      <c r="R188" s="28">
        <v>12.1</v>
      </c>
      <c r="S188" s="22">
        <f t="shared" si="89"/>
        <v>3</v>
      </c>
      <c r="T188" s="17" t="s">
        <v>2</v>
      </c>
      <c r="U188" s="17">
        <v>1</v>
      </c>
      <c r="V188" s="28">
        <v>15.260000000000002</v>
      </c>
      <c r="W188" s="156">
        <f t="shared" si="81"/>
        <v>4</v>
      </c>
      <c r="X188" s="17" t="s">
        <v>2</v>
      </c>
      <c r="Y188" s="17">
        <v>2</v>
      </c>
      <c r="Z188" s="158">
        <v>12.718</v>
      </c>
      <c r="AA188" s="22">
        <f t="shared" si="82"/>
        <v>5</v>
      </c>
      <c r="AB188" s="20" t="s">
        <v>2</v>
      </c>
      <c r="AC188" s="20">
        <v>2</v>
      </c>
      <c r="AD188" s="21">
        <v>11.17</v>
      </c>
      <c r="AE188" s="22">
        <f t="shared" si="83"/>
        <v>6</v>
      </c>
      <c r="AF188" s="17" t="s">
        <v>2</v>
      </c>
      <c r="AG188" s="17">
        <v>1</v>
      </c>
      <c r="AH188" s="23">
        <v>10.107999999999999</v>
      </c>
      <c r="AI188" s="22">
        <f t="shared" si="84"/>
        <v>3</v>
      </c>
      <c r="AJ188" s="17" t="s">
        <v>2</v>
      </c>
      <c r="AK188" s="24">
        <v>1</v>
      </c>
      <c r="AL188" s="25">
        <f t="shared" si="90"/>
        <v>11.957466666666667</v>
      </c>
      <c r="AM188" s="26">
        <f t="shared" si="91"/>
        <v>30</v>
      </c>
      <c r="AN188" s="27" t="str">
        <f t="shared" si="92"/>
        <v>Admis</v>
      </c>
      <c r="AO188" s="17" t="s">
        <v>2</v>
      </c>
      <c r="AP188" s="17">
        <v>2</v>
      </c>
      <c r="AQ188" s="28">
        <v>11.827999999999999</v>
      </c>
      <c r="AR188" s="29">
        <f t="shared" si="106"/>
        <v>6</v>
      </c>
      <c r="AS188" s="30" t="s">
        <v>2</v>
      </c>
      <c r="AT188" s="31">
        <v>1</v>
      </c>
      <c r="AU188" s="28">
        <v>11.630666666666666</v>
      </c>
      <c r="AV188" s="32">
        <f>IF(AU188&gt;=10,6,0)</f>
        <v>6</v>
      </c>
      <c r="AW188" s="30" t="s">
        <v>2</v>
      </c>
      <c r="AX188" s="30">
        <v>1</v>
      </c>
      <c r="AY188" s="28">
        <v>12.66</v>
      </c>
      <c r="AZ188" s="22">
        <f>IF(AY188&gt;=10,4,0)</f>
        <v>4</v>
      </c>
      <c r="BA188" s="17" t="s">
        <v>2</v>
      </c>
      <c r="BB188" s="24">
        <v>2</v>
      </c>
      <c r="BC188" s="23">
        <v>10.810666666666666</v>
      </c>
      <c r="BD188" s="22">
        <f t="shared" si="85"/>
        <v>6</v>
      </c>
      <c r="BE188" s="17" t="s">
        <v>2</v>
      </c>
      <c r="BF188" s="24">
        <v>1</v>
      </c>
      <c r="BG188" s="21">
        <v>10.5</v>
      </c>
      <c r="BH188" s="22">
        <f t="shared" si="86"/>
        <v>4</v>
      </c>
      <c r="BI188" s="17" t="s">
        <v>2</v>
      </c>
      <c r="BJ188" s="24">
        <v>1</v>
      </c>
      <c r="BK188" s="21">
        <v>10.119999999999999</v>
      </c>
      <c r="BL188" s="22">
        <f t="shared" si="87"/>
        <v>2</v>
      </c>
      <c r="BM188" s="17" t="s">
        <v>2</v>
      </c>
      <c r="BN188" s="24">
        <v>1</v>
      </c>
      <c r="BO188" s="23">
        <v>15</v>
      </c>
      <c r="BP188" s="22">
        <f t="shared" si="88"/>
        <v>2</v>
      </c>
      <c r="BQ188" s="17" t="s">
        <v>2</v>
      </c>
      <c r="BR188" s="24">
        <v>1</v>
      </c>
      <c r="BS188" s="25">
        <f t="shared" si="100"/>
        <v>11.616533333333333</v>
      </c>
      <c r="BT188" s="24">
        <f t="shared" si="93"/>
        <v>30</v>
      </c>
      <c r="BU188" s="27" t="str">
        <f t="shared" si="94"/>
        <v>Admis</v>
      </c>
      <c r="BV188" s="17" t="s">
        <v>2</v>
      </c>
      <c r="BW188" s="38">
        <v>1</v>
      </c>
      <c r="BX188" s="38">
        <f t="shared" si="95"/>
        <v>60</v>
      </c>
      <c r="BY188" s="27" t="str">
        <f t="shared" si="96"/>
        <v>Admis</v>
      </c>
    </row>
    <row r="189" spans="1:77" x14ac:dyDescent="0.55000000000000004">
      <c r="A189" s="20">
        <v>176</v>
      </c>
      <c r="B189" s="13" t="s">
        <v>824</v>
      </c>
      <c r="C189" s="27" t="s">
        <v>825</v>
      </c>
      <c r="D189" s="13" t="s">
        <v>826</v>
      </c>
      <c r="E189" s="13" t="s">
        <v>827</v>
      </c>
      <c r="F189" s="16">
        <v>35826</v>
      </c>
      <c r="G189" s="13" t="s">
        <v>828</v>
      </c>
      <c r="H189" s="13" t="s">
        <v>52</v>
      </c>
      <c r="I189" s="13" t="s">
        <v>72</v>
      </c>
      <c r="J189" s="164"/>
      <c r="K189" s="156">
        <f>IF(J189&gt;=10,4,0)</f>
        <v>0</v>
      </c>
      <c r="L189" s="17"/>
      <c r="M189" s="69"/>
      <c r="N189" s="163"/>
      <c r="O189" s="22">
        <f t="shared" si="80"/>
        <v>0</v>
      </c>
      <c r="P189" s="17"/>
      <c r="Q189" s="142"/>
      <c r="R189" s="164"/>
      <c r="S189" s="22">
        <f t="shared" si="89"/>
        <v>0</v>
      </c>
      <c r="T189" s="17"/>
      <c r="U189" s="17"/>
      <c r="V189" s="187"/>
      <c r="W189" s="156">
        <f t="shared" si="81"/>
        <v>0</v>
      </c>
      <c r="X189" s="17"/>
      <c r="Y189" s="17"/>
      <c r="Z189" s="143"/>
      <c r="AA189" s="22">
        <f t="shared" si="82"/>
        <v>0</v>
      </c>
      <c r="AB189" s="20"/>
      <c r="AC189" s="15"/>
      <c r="AD189" s="21"/>
      <c r="AE189" s="22">
        <f t="shared" si="83"/>
        <v>0</v>
      </c>
      <c r="AF189" s="17"/>
      <c r="AG189" s="17"/>
      <c r="AH189" s="23"/>
      <c r="AI189" s="22">
        <f t="shared" si="84"/>
        <v>0</v>
      </c>
      <c r="AJ189" s="17"/>
      <c r="AK189" s="24"/>
      <c r="AL189" s="25">
        <f t="shared" si="90"/>
        <v>0</v>
      </c>
      <c r="AM189" s="26">
        <f t="shared" si="91"/>
        <v>0</v>
      </c>
      <c r="AN189" s="27" t="str">
        <f t="shared" si="92"/>
        <v>Ajourné</v>
      </c>
      <c r="AO189" s="17" t="s">
        <v>2</v>
      </c>
      <c r="AP189" s="17">
        <v>2</v>
      </c>
      <c r="AQ189" s="28">
        <v>10</v>
      </c>
      <c r="AR189" s="29">
        <f t="shared" si="106"/>
        <v>6</v>
      </c>
      <c r="AS189" s="30" t="s">
        <v>2</v>
      </c>
      <c r="AT189" s="31">
        <v>1</v>
      </c>
      <c r="AU189" s="28"/>
      <c r="AV189" s="32"/>
      <c r="AW189" s="30"/>
      <c r="AX189" s="33"/>
      <c r="AY189" s="21"/>
      <c r="AZ189" s="22"/>
      <c r="BA189" s="17"/>
      <c r="BB189" s="24"/>
      <c r="BC189" s="23"/>
      <c r="BD189" s="22">
        <f t="shared" si="85"/>
        <v>0</v>
      </c>
      <c r="BE189" s="17"/>
      <c r="BF189" s="24"/>
      <c r="BG189" s="34"/>
      <c r="BH189" s="35">
        <f t="shared" si="86"/>
        <v>0</v>
      </c>
      <c r="BI189" s="36"/>
      <c r="BJ189" s="37"/>
      <c r="BK189" s="21"/>
      <c r="BL189" s="22">
        <f t="shared" si="87"/>
        <v>0</v>
      </c>
      <c r="BM189" s="17"/>
      <c r="BN189" s="24"/>
      <c r="BO189" s="23"/>
      <c r="BP189" s="22">
        <f t="shared" si="88"/>
        <v>0</v>
      </c>
      <c r="BQ189" s="17"/>
      <c r="BR189" s="24"/>
      <c r="BS189" s="25">
        <f t="shared" si="100"/>
        <v>2</v>
      </c>
      <c r="BT189" s="24">
        <f t="shared" si="93"/>
        <v>6</v>
      </c>
      <c r="BU189" s="27" t="str">
        <f t="shared" si="94"/>
        <v>Ajourné</v>
      </c>
      <c r="BV189" s="17" t="s">
        <v>2</v>
      </c>
      <c r="BW189" s="38">
        <v>2</v>
      </c>
      <c r="BX189" s="38">
        <f t="shared" si="95"/>
        <v>6</v>
      </c>
      <c r="BY189" s="27" t="str">
        <f t="shared" si="96"/>
        <v>Ajourné</v>
      </c>
    </row>
    <row r="190" spans="1:77" x14ac:dyDescent="0.55000000000000004">
      <c r="A190" s="12">
        <v>177</v>
      </c>
      <c r="B190" s="13" t="s">
        <v>829</v>
      </c>
      <c r="C190" s="14" t="s">
        <v>830</v>
      </c>
      <c r="D190" s="13" t="s">
        <v>826</v>
      </c>
      <c r="E190" s="13" t="s">
        <v>831</v>
      </c>
      <c r="F190" s="16">
        <v>36714</v>
      </c>
      <c r="G190" s="13" t="s">
        <v>832</v>
      </c>
      <c r="H190" s="13" t="s">
        <v>59</v>
      </c>
      <c r="I190" s="13"/>
      <c r="J190" s="162">
        <v>12</v>
      </c>
      <c r="K190" s="156">
        <f>IF(J190&gt;=10,4,0)</f>
        <v>4</v>
      </c>
      <c r="L190" s="17" t="s">
        <v>2</v>
      </c>
      <c r="M190" s="69">
        <v>1</v>
      </c>
      <c r="N190" s="161">
        <v>10.824000000000002</v>
      </c>
      <c r="O190" s="22">
        <f t="shared" si="80"/>
        <v>5</v>
      </c>
      <c r="P190" s="17" t="s">
        <v>2</v>
      </c>
      <c r="Q190" s="142">
        <v>1</v>
      </c>
      <c r="R190" s="28">
        <v>11.05</v>
      </c>
      <c r="S190" s="22">
        <f t="shared" si="89"/>
        <v>3</v>
      </c>
      <c r="T190" s="17" t="s">
        <v>2</v>
      </c>
      <c r="U190" s="17">
        <v>1</v>
      </c>
      <c r="V190" s="28">
        <v>10.708</v>
      </c>
      <c r="W190" s="156">
        <f t="shared" si="81"/>
        <v>4</v>
      </c>
      <c r="X190" s="17" t="s">
        <v>2</v>
      </c>
      <c r="Y190" s="17">
        <v>1</v>
      </c>
      <c r="Z190" s="143">
        <v>11.69</v>
      </c>
      <c r="AA190" s="22">
        <f t="shared" si="82"/>
        <v>5</v>
      </c>
      <c r="AB190" s="20" t="s">
        <v>2</v>
      </c>
      <c r="AC190" s="19">
        <v>1</v>
      </c>
      <c r="AD190" s="21">
        <v>11.68</v>
      </c>
      <c r="AE190" s="22">
        <f t="shared" si="83"/>
        <v>6</v>
      </c>
      <c r="AF190" s="17" t="s">
        <v>2</v>
      </c>
      <c r="AG190" s="17">
        <v>2</v>
      </c>
      <c r="AH190" s="23">
        <v>11.972</v>
      </c>
      <c r="AI190" s="22">
        <f t="shared" si="84"/>
        <v>3</v>
      </c>
      <c r="AJ190" s="17" t="s">
        <v>2</v>
      </c>
      <c r="AK190" s="24">
        <v>1</v>
      </c>
      <c r="AL190" s="25">
        <f t="shared" si="90"/>
        <v>11.418266666666666</v>
      </c>
      <c r="AM190" s="26">
        <f t="shared" si="91"/>
        <v>30</v>
      </c>
      <c r="AN190" s="27" t="str">
        <f t="shared" si="92"/>
        <v>Admis</v>
      </c>
      <c r="AO190" s="17" t="s">
        <v>2</v>
      </c>
      <c r="AP190" s="17"/>
      <c r="AQ190" s="28">
        <v>10.909000000000001</v>
      </c>
      <c r="AR190" s="29">
        <f t="shared" si="106"/>
        <v>6</v>
      </c>
      <c r="AS190" s="30" t="s">
        <v>2</v>
      </c>
      <c r="AT190" s="31">
        <v>1</v>
      </c>
      <c r="AU190" s="28">
        <v>12.776666666666667</v>
      </c>
      <c r="AV190" s="32">
        <f>IF(AU190&gt;=10,6,0)</f>
        <v>6</v>
      </c>
      <c r="AW190" s="30" t="s">
        <v>2</v>
      </c>
      <c r="AX190" s="33">
        <v>1</v>
      </c>
      <c r="AY190" s="58">
        <v>10</v>
      </c>
      <c r="AZ190" s="22">
        <f>IF(AY190&gt;=10,4,0)</f>
        <v>4</v>
      </c>
      <c r="BA190" s="17" t="s">
        <v>2</v>
      </c>
      <c r="BB190" s="24">
        <v>1</v>
      </c>
      <c r="BC190" s="23">
        <v>11.876666666666665</v>
      </c>
      <c r="BD190" s="22">
        <f t="shared" si="85"/>
        <v>6</v>
      </c>
      <c r="BE190" s="17" t="s">
        <v>2</v>
      </c>
      <c r="BF190" s="24">
        <v>1</v>
      </c>
      <c r="BG190" s="21">
        <v>13</v>
      </c>
      <c r="BH190" s="22">
        <f t="shared" si="86"/>
        <v>4</v>
      </c>
      <c r="BI190" s="17" t="s">
        <v>2</v>
      </c>
      <c r="BJ190" s="24">
        <v>1</v>
      </c>
      <c r="BK190" s="21">
        <v>11.43</v>
      </c>
      <c r="BL190" s="22">
        <f t="shared" si="87"/>
        <v>2</v>
      </c>
      <c r="BM190" s="17" t="s">
        <v>2</v>
      </c>
      <c r="BN190" s="24">
        <v>1</v>
      </c>
      <c r="BO190" s="23">
        <v>13</v>
      </c>
      <c r="BP190" s="22">
        <f t="shared" si="88"/>
        <v>2</v>
      </c>
      <c r="BQ190" s="17" t="s">
        <v>2</v>
      </c>
      <c r="BR190" s="24">
        <v>1</v>
      </c>
      <c r="BS190" s="25">
        <f t="shared" si="100"/>
        <v>11.807800000000002</v>
      </c>
      <c r="BT190" s="24">
        <f t="shared" si="93"/>
        <v>30</v>
      </c>
      <c r="BU190" s="27" t="str">
        <f t="shared" si="94"/>
        <v>Admis</v>
      </c>
      <c r="BV190" s="17" t="s">
        <v>2</v>
      </c>
      <c r="BW190" s="38">
        <v>2</v>
      </c>
      <c r="BX190" s="38">
        <f t="shared" si="95"/>
        <v>60</v>
      </c>
      <c r="BY190" s="27" t="str">
        <f t="shared" si="96"/>
        <v>Admis</v>
      </c>
    </row>
    <row r="191" spans="1:77" s="198" customFormat="1" x14ac:dyDescent="0.55000000000000004">
      <c r="A191" s="18">
        <v>178</v>
      </c>
      <c r="B191" s="62" t="s">
        <v>833</v>
      </c>
      <c r="C191" s="76" t="s">
        <v>834</v>
      </c>
      <c r="D191" s="62" t="s">
        <v>835</v>
      </c>
      <c r="E191" s="62" t="s">
        <v>836</v>
      </c>
      <c r="F191" s="63">
        <v>37025</v>
      </c>
      <c r="G191" s="62" t="s">
        <v>837</v>
      </c>
      <c r="H191" s="62" t="s">
        <v>59</v>
      </c>
      <c r="I191" s="62" t="s">
        <v>72</v>
      </c>
      <c r="J191" s="194">
        <v>10</v>
      </c>
      <c r="K191" s="156">
        <f>IF(J191&gt;=10,4,0)</f>
        <v>4</v>
      </c>
      <c r="L191" s="69" t="s">
        <v>2</v>
      </c>
      <c r="M191" s="69">
        <v>1</v>
      </c>
      <c r="N191" s="174">
        <v>13.463999999999999</v>
      </c>
      <c r="O191" s="22">
        <f t="shared" si="80"/>
        <v>5</v>
      </c>
      <c r="P191" s="69" t="s">
        <v>2</v>
      </c>
      <c r="Q191" s="175">
        <v>2</v>
      </c>
      <c r="R191" s="51">
        <v>11.05</v>
      </c>
      <c r="S191" s="22">
        <f t="shared" si="89"/>
        <v>3</v>
      </c>
      <c r="T191" s="69" t="s">
        <v>2</v>
      </c>
      <c r="U191" s="69">
        <v>1</v>
      </c>
      <c r="V191" s="51">
        <v>11.64</v>
      </c>
      <c r="W191" s="156">
        <f t="shared" si="81"/>
        <v>4</v>
      </c>
      <c r="X191" s="69" t="s">
        <v>2</v>
      </c>
      <c r="Y191" s="69">
        <v>1</v>
      </c>
      <c r="Z191" s="197">
        <v>10.614000000000001</v>
      </c>
      <c r="AA191" s="22">
        <f t="shared" si="82"/>
        <v>5</v>
      </c>
      <c r="AB191" s="18" t="s">
        <v>2</v>
      </c>
      <c r="AC191" s="18">
        <v>2</v>
      </c>
      <c r="AD191" s="21">
        <v>11.73</v>
      </c>
      <c r="AE191" s="22">
        <f t="shared" si="83"/>
        <v>6</v>
      </c>
      <c r="AF191" s="69" t="s">
        <v>2</v>
      </c>
      <c r="AG191" s="69">
        <v>1</v>
      </c>
      <c r="AH191" s="23">
        <v>13.969999999999999</v>
      </c>
      <c r="AI191" s="22">
        <f t="shared" si="84"/>
        <v>3</v>
      </c>
      <c r="AJ191" s="69" t="s">
        <v>2</v>
      </c>
      <c r="AK191" s="24">
        <v>2</v>
      </c>
      <c r="AL191" s="25">
        <f t="shared" si="90"/>
        <v>11.746333333333332</v>
      </c>
      <c r="AM191" s="26">
        <f t="shared" si="91"/>
        <v>30</v>
      </c>
      <c r="AN191" s="96" t="str">
        <f t="shared" si="92"/>
        <v>Admis</v>
      </c>
      <c r="AO191" s="69" t="s">
        <v>2</v>
      </c>
      <c r="AP191" s="69">
        <v>2</v>
      </c>
      <c r="AQ191" s="51">
        <v>12.248999999999999</v>
      </c>
      <c r="AR191" s="29">
        <f t="shared" si="106"/>
        <v>6</v>
      </c>
      <c r="AS191" s="80" t="s">
        <v>2</v>
      </c>
      <c r="AT191" s="31">
        <v>1</v>
      </c>
      <c r="AU191" s="51">
        <v>12.780000000000001</v>
      </c>
      <c r="AV191" s="29">
        <f>IF(AU191&gt;=10,6,0)</f>
        <v>6</v>
      </c>
      <c r="AW191" s="80" t="s">
        <v>2</v>
      </c>
      <c r="AX191" s="31">
        <v>2</v>
      </c>
      <c r="AY191" s="51">
        <v>10.5</v>
      </c>
      <c r="AZ191" s="22">
        <f>IF(AY191&gt;=10,4,0)</f>
        <v>4</v>
      </c>
      <c r="BA191" s="69" t="s">
        <v>2</v>
      </c>
      <c r="BB191" s="24">
        <v>2</v>
      </c>
      <c r="BC191" s="23">
        <v>11.378666666666668</v>
      </c>
      <c r="BD191" s="22">
        <f t="shared" si="85"/>
        <v>6</v>
      </c>
      <c r="BE191" s="69" t="s">
        <v>2</v>
      </c>
      <c r="BF191" s="24">
        <v>2</v>
      </c>
      <c r="BG191" s="21">
        <v>10.52</v>
      </c>
      <c r="BH191" s="22">
        <f t="shared" si="86"/>
        <v>4</v>
      </c>
      <c r="BI191" s="69" t="s">
        <v>2</v>
      </c>
      <c r="BJ191" s="24">
        <v>1</v>
      </c>
      <c r="BK191" s="21">
        <v>10</v>
      </c>
      <c r="BL191" s="22">
        <f t="shared" si="87"/>
        <v>2</v>
      </c>
      <c r="BM191" s="69" t="s">
        <v>2</v>
      </c>
      <c r="BN191" s="24">
        <v>2</v>
      </c>
      <c r="BO191" s="23">
        <v>13</v>
      </c>
      <c r="BP191" s="22">
        <f t="shared" si="88"/>
        <v>2</v>
      </c>
      <c r="BQ191" s="69" t="s">
        <v>2</v>
      </c>
      <c r="BR191" s="24">
        <v>1</v>
      </c>
      <c r="BS191" s="25">
        <f t="shared" si="100"/>
        <v>11.617533333333334</v>
      </c>
      <c r="BT191" s="24">
        <f t="shared" si="93"/>
        <v>30</v>
      </c>
      <c r="BU191" s="96" t="str">
        <f t="shared" si="94"/>
        <v>Admis</v>
      </c>
      <c r="BV191" s="69" t="s">
        <v>2</v>
      </c>
      <c r="BW191" s="38">
        <v>2</v>
      </c>
      <c r="BX191" s="38">
        <f t="shared" si="95"/>
        <v>60</v>
      </c>
      <c r="BY191" s="96" t="str">
        <f t="shared" si="96"/>
        <v>Admis</v>
      </c>
    </row>
    <row r="192" spans="1:77" x14ac:dyDescent="0.55000000000000004">
      <c r="A192" s="20">
        <v>179</v>
      </c>
      <c r="B192" s="13" t="s">
        <v>838</v>
      </c>
      <c r="C192" s="14" t="s">
        <v>839</v>
      </c>
      <c r="D192" s="13" t="s">
        <v>840</v>
      </c>
      <c r="E192" s="13" t="s">
        <v>841</v>
      </c>
      <c r="F192" s="16">
        <v>37604</v>
      </c>
      <c r="G192" s="13" t="s">
        <v>135</v>
      </c>
      <c r="H192" s="13" t="s">
        <v>52</v>
      </c>
      <c r="I192" s="13"/>
      <c r="J192" s="159">
        <v>15.5</v>
      </c>
      <c r="K192" s="156">
        <v>4</v>
      </c>
      <c r="L192" s="17" t="s">
        <v>2</v>
      </c>
      <c r="M192" s="69">
        <v>2</v>
      </c>
      <c r="N192" s="226"/>
      <c r="O192" s="22">
        <f t="shared" si="80"/>
        <v>0</v>
      </c>
      <c r="P192" s="17"/>
      <c r="Q192" s="17"/>
      <c r="R192" s="45">
        <v>13.15</v>
      </c>
      <c r="S192" s="22">
        <f t="shared" si="89"/>
        <v>3</v>
      </c>
      <c r="T192" s="17" t="s">
        <v>2</v>
      </c>
      <c r="U192" s="17">
        <v>2</v>
      </c>
      <c r="V192" s="45">
        <v>12.351333333333333</v>
      </c>
      <c r="W192" s="239">
        <f t="shared" si="81"/>
        <v>4</v>
      </c>
      <c r="X192" s="17" t="s">
        <v>2</v>
      </c>
      <c r="Y192" s="17">
        <v>2</v>
      </c>
      <c r="Z192" s="14">
        <v>13.11</v>
      </c>
      <c r="AA192" s="22">
        <f t="shared" si="82"/>
        <v>5</v>
      </c>
      <c r="AB192" s="20" t="s">
        <v>2</v>
      </c>
      <c r="AC192" s="20">
        <v>2</v>
      </c>
      <c r="AD192" s="21">
        <v>10.54</v>
      </c>
      <c r="AE192" s="22">
        <f t="shared" si="83"/>
        <v>6</v>
      </c>
      <c r="AF192" s="17" t="s">
        <v>2</v>
      </c>
      <c r="AG192" s="17">
        <v>1</v>
      </c>
      <c r="AH192" s="23">
        <v>13.323333333333332</v>
      </c>
      <c r="AI192" s="22">
        <f t="shared" si="84"/>
        <v>3</v>
      </c>
      <c r="AJ192" s="17" t="s">
        <v>2</v>
      </c>
      <c r="AK192" s="24">
        <v>2</v>
      </c>
      <c r="AL192" s="21">
        <f t="shared" si="90"/>
        <v>10.653844444444443</v>
      </c>
      <c r="AM192" s="24">
        <f t="shared" si="91"/>
        <v>25</v>
      </c>
      <c r="AN192" s="27" t="str">
        <f t="shared" si="92"/>
        <v>Ajourné</v>
      </c>
      <c r="AO192" s="17" t="s">
        <v>2</v>
      </c>
      <c r="AP192" s="17">
        <v>2</v>
      </c>
      <c r="AQ192" s="45">
        <v>10</v>
      </c>
      <c r="AR192" s="22">
        <f t="shared" si="106"/>
        <v>6</v>
      </c>
      <c r="AS192" s="17" t="s">
        <v>2</v>
      </c>
      <c r="AT192" s="17">
        <v>2</v>
      </c>
      <c r="AU192" s="45">
        <v>10.065999999999999</v>
      </c>
      <c r="AV192" s="232">
        <f>IF(AU192&gt;=10,6,0)</f>
        <v>6</v>
      </c>
      <c r="AW192" s="17" t="s">
        <v>2</v>
      </c>
      <c r="AX192" s="233">
        <v>1</v>
      </c>
      <c r="AY192" s="45">
        <v>10</v>
      </c>
      <c r="AZ192" s="22">
        <f>IF(AY192&gt;=10,4,0)</f>
        <v>4</v>
      </c>
      <c r="BA192" s="17" t="s">
        <v>2</v>
      </c>
      <c r="BB192" s="24">
        <v>2</v>
      </c>
      <c r="BC192" s="23">
        <v>10.58</v>
      </c>
      <c r="BD192" s="22">
        <f t="shared" si="85"/>
        <v>6</v>
      </c>
      <c r="BE192" s="17" t="s">
        <v>2</v>
      </c>
      <c r="BF192" s="24">
        <v>2</v>
      </c>
      <c r="BG192" s="34">
        <v>10</v>
      </c>
      <c r="BH192" s="35">
        <f t="shared" si="86"/>
        <v>4</v>
      </c>
      <c r="BI192" s="36" t="s">
        <v>2</v>
      </c>
      <c r="BJ192" s="37">
        <v>2</v>
      </c>
      <c r="BK192" s="21">
        <v>7.5</v>
      </c>
      <c r="BL192" s="22">
        <f t="shared" si="87"/>
        <v>0</v>
      </c>
      <c r="BM192" s="17" t="s">
        <v>2</v>
      </c>
      <c r="BN192" s="24">
        <v>2</v>
      </c>
      <c r="BO192" s="23">
        <v>14</v>
      </c>
      <c r="BP192" s="22">
        <f t="shared" si="88"/>
        <v>2</v>
      </c>
      <c r="BQ192" s="17" t="s">
        <v>2</v>
      </c>
      <c r="BR192" s="24">
        <v>1</v>
      </c>
      <c r="BS192" s="21">
        <f t="shared" si="100"/>
        <v>10.229199999999999</v>
      </c>
      <c r="BT192" s="24">
        <f t="shared" si="93"/>
        <v>28</v>
      </c>
      <c r="BU192" s="27" t="str">
        <f t="shared" si="94"/>
        <v>Ajourné</v>
      </c>
      <c r="BV192" s="17" t="s">
        <v>2</v>
      </c>
      <c r="BW192" s="38">
        <v>1</v>
      </c>
      <c r="BX192" s="38">
        <f t="shared" si="95"/>
        <v>53</v>
      </c>
      <c r="BY192" s="27" t="str">
        <f t="shared" si="96"/>
        <v>Autorisé</v>
      </c>
    </row>
    <row r="193" spans="1:77" x14ac:dyDescent="0.55000000000000004">
      <c r="A193" s="12">
        <v>180</v>
      </c>
      <c r="B193" s="13" t="s">
        <v>842</v>
      </c>
      <c r="C193" s="14" t="s">
        <v>843</v>
      </c>
      <c r="D193" s="13" t="s">
        <v>840</v>
      </c>
      <c r="E193" s="13" t="s">
        <v>844</v>
      </c>
      <c r="F193" s="16">
        <v>37910</v>
      </c>
      <c r="G193" s="13" t="s">
        <v>116</v>
      </c>
      <c r="H193" s="13" t="s">
        <v>59</v>
      </c>
      <c r="I193" s="13"/>
      <c r="J193" s="159">
        <v>18</v>
      </c>
      <c r="K193" s="156">
        <v>4</v>
      </c>
      <c r="L193" s="17" t="s">
        <v>2</v>
      </c>
      <c r="M193" s="69">
        <v>2</v>
      </c>
      <c r="N193" s="203">
        <v>10</v>
      </c>
      <c r="O193" s="22">
        <f t="shared" si="80"/>
        <v>5</v>
      </c>
      <c r="P193" s="17" t="s">
        <v>2</v>
      </c>
      <c r="Q193" s="17">
        <v>1</v>
      </c>
      <c r="R193" s="45">
        <v>14.47</v>
      </c>
      <c r="S193" s="22">
        <f t="shared" si="89"/>
        <v>3</v>
      </c>
      <c r="T193" s="17" t="s">
        <v>2</v>
      </c>
      <c r="U193" s="17">
        <v>2</v>
      </c>
      <c r="V193" s="45">
        <v>14.568000000000001</v>
      </c>
      <c r="W193" s="239">
        <f t="shared" si="81"/>
        <v>4</v>
      </c>
      <c r="X193" s="17" t="s">
        <v>2</v>
      </c>
      <c r="Y193" s="17">
        <v>2</v>
      </c>
      <c r="Z193" s="14">
        <v>10</v>
      </c>
      <c r="AA193" s="22">
        <f t="shared" si="82"/>
        <v>5</v>
      </c>
      <c r="AB193" s="20" t="s">
        <v>2</v>
      </c>
      <c r="AC193" s="20">
        <v>1</v>
      </c>
      <c r="AD193" s="21">
        <v>10.220000000000001</v>
      </c>
      <c r="AE193" s="22">
        <f t="shared" si="83"/>
        <v>6</v>
      </c>
      <c r="AF193" s="17" t="s">
        <v>2</v>
      </c>
      <c r="AG193" s="17">
        <v>1</v>
      </c>
      <c r="AH193" s="23">
        <v>11.468000000000002</v>
      </c>
      <c r="AI193" s="22">
        <f t="shared" si="84"/>
        <v>3</v>
      </c>
      <c r="AJ193" s="17" t="s">
        <v>2</v>
      </c>
      <c r="AK193" s="24">
        <v>2</v>
      </c>
      <c r="AL193" s="21">
        <f t="shared" si="90"/>
        <v>12.313533333333334</v>
      </c>
      <c r="AM193" s="24">
        <f t="shared" si="91"/>
        <v>30</v>
      </c>
      <c r="AN193" s="27" t="str">
        <f t="shared" si="92"/>
        <v>Admis</v>
      </c>
      <c r="AO193" s="17" t="s">
        <v>2</v>
      </c>
      <c r="AP193" s="27"/>
      <c r="AQ193" s="45">
        <v>10.986000000000001</v>
      </c>
      <c r="AR193" s="22">
        <f t="shared" si="106"/>
        <v>6</v>
      </c>
      <c r="AS193" s="17" t="s">
        <v>2</v>
      </c>
      <c r="AT193" s="17">
        <v>1</v>
      </c>
      <c r="AU193" s="45">
        <v>8.39</v>
      </c>
      <c r="AV193" s="232">
        <f>IF(AU193&gt;=10,6,0)</f>
        <v>0</v>
      </c>
      <c r="AW193" s="17" t="s">
        <v>2</v>
      </c>
      <c r="AX193" s="233">
        <v>2</v>
      </c>
      <c r="AY193" s="45">
        <v>11.83</v>
      </c>
      <c r="AZ193" s="22">
        <f>IF(AY193&gt;=10,4,0)</f>
        <v>4</v>
      </c>
      <c r="BA193" s="17" t="s">
        <v>2</v>
      </c>
      <c r="BB193" s="17">
        <v>2</v>
      </c>
      <c r="BC193" s="23">
        <v>11.915333333333333</v>
      </c>
      <c r="BD193" s="22">
        <f t="shared" si="85"/>
        <v>6</v>
      </c>
      <c r="BE193" s="17" t="s">
        <v>2</v>
      </c>
      <c r="BF193" s="24">
        <v>2</v>
      </c>
      <c r="BG193" s="45">
        <v>10</v>
      </c>
      <c r="BH193" s="22">
        <f t="shared" si="86"/>
        <v>4</v>
      </c>
      <c r="BI193" s="17" t="s">
        <v>2</v>
      </c>
      <c r="BJ193" s="24">
        <v>1</v>
      </c>
      <c r="BK193" s="21">
        <v>10.09</v>
      </c>
      <c r="BL193" s="22">
        <f t="shared" si="87"/>
        <v>2</v>
      </c>
      <c r="BM193" s="17" t="s">
        <v>2</v>
      </c>
      <c r="BN193" s="24">
        <v>1</v>
      </c>
      <c r="BO193" s="23">
        <v>17</v>
      </c>
      <c r="BP193" s="22">
        <f t="shared" si="88"/>
        <v>2</v>
      </c>
      <c r="BQ193" s="17" t="s">
        <v>2</v>
      </c>
      <c r="BR193" s="24">
        <v>1</v>
      </c>
      <c r="BS193" s="21">
        <f t="shared" si="100"/>
        <v>10.974933333333333</v>
      </c>
      <c r="BT193" s="24">
        <f t="shared" si="93"/>
        <v>24</v>
      </c>
      <c r="BU193" s="27" t="str">
        <f t="shared" si="94"/>
        <v>Ajourné</v>
      </c>
      <c r="BV193" s="17" t="s">
        <v>2</v>
      </c>
      <c r="BW193" s="27"/>
      <c r="BX193" s="38">
        <f t="shared" si="95"/>
        <v>54</v>
      </c>
      <c r="BY193" s="27" t="str">
        <f t="shared" si="96"/>
        <v>Autorisé</v>
      </c>
    </row>
    <row r="194" spans="1:77" x14ac:dyDescent="0.55000000000000004">
      <c r="A194" s="12">
        <v>181</v>
      </c>
      <c r="B194" s="103" t="s">
        <v>845</v>
      </c>
      <c r="C194" s="101" t="s">
        <v>846</v>
      </c>
      <c r="D194" s="42" t="s">
        <v>840</v>
      </c>
      <c r="E194" s="42" t="s">
        <v>847</v>
      </c>
      <c r="F194" s="16">
        <v>37653</v>
      </c>
      <c r="G194" s="13" t="s">
        <v>848</v>
      </c>
      <c r="H194" s="13" t="s">
        <v>59</v>
      </c>
      <c r="I194" s="13" t="s">
        <v>72</v>
      </c>
      <c r="J194" s="159">
        <v>16</v>
      </c>
      <c r="K194" s="156">
        <v>4</v>
      </c>
      <c r="L194" s="17" t="s">
        <v>2</v>
      </c>
      <c r="M194" s="69">
        <v>2</v>
      </c>
      <c r="N194" s="226">
        <v>12.31</v>
      </c>
      <c r="O194" s="22">
        <f t="shared" si="80"/>
        <v>5</v>
      </c>
      <c r="P194" s="17" t="s">
        <v>61</v>
      </c>
      <c r="Q194" s="17">
        <v>1</v>
      </c>
      <c r="R194" s="45">
        <v>10.15</v>
      </c>
      <c r="S194" s="22">
        <f t="shared" si="89"/>
        <v>3</v>
      </c>
      <c r="T194" s="17" t="s">
        <v>61</v>
      </c>
      <c r="U194" s="17">
        <v>2</v>
      </c>
      <c r="V194" s="23">
        <v>10</v>
      </c>
      <c r="W194" s="239">
        <f t="shared" si="81"/>
        <v>4</v>
      </c>
      <c r="X194" s="17" t="s">
        <v>61</v>
      </c>
      <c r="Y194" s="17">
        <v>1</v>
      </c>
      <c r="Z194" s="27">
        <v>13.11</v>
      </c>
      <c r="AA194" s="22">
        <f t="shared" si="82"/>
        <v>5</v>
      </c>
      <c r="AB194" s="20" t="s">
        <v>61</v>
      </c>
      <c r="AC194" s="44">
        <v>1</v>
      </c>
      <c r="AD194" s="45">
        <v>12.31</v>
      </c>
      <c r="AE194" s="22">
        <f t="shared" si="83"/>
        <v>6</v>
      </c>
      <c r="AF194" s="17" t="s">
        <v>61</v>
      </c>
      <c r="AG194" s="17">
        <v>1</v>
      </c>
      <c r="AH194" s="23">
        <v>12.23</v>
      </c>
      <c r="AI194" s="22">
        <f t="shared" si="84"/>
        <v>3</v>
      </c>
      <c r="AJ194" s="17" t="s">
        <v>61</v>
      </c>
      <c r="AK194" s="24">
        <v>1</v>
      </c>
      <c r="AL194" s="21">
        <f t="shared" si="90"/>
        <v>12.403333333333334</v>
      </c>
      <c r="AM194" s="24">
        <f t="shared" si="91"/>
        <v>30</v>
      </c>
      <c r="AN194" s="27" t="str">
        <f t="shared" si="92"/>
        <v>Admis</v>
      </c>
      <c r="AO194" s="17" t="s">
        <v>2</v>
      </c>
      <c r="AP194" s="17">
        <v>2</v>
      </c>
      <c r="AQ194" s="21">
        <v>12.26</v>
      </c>
      <c r="AR194" s="22">
        <f t="shared" si="106"/>
        <v>6</v>
      </c>
      <c r="AS194" s="17" t="s">
        <v>61</v>
      </c>
      <c r="AT194" s="24">
        <v>1</v>
      </c>
      <c r="AU194" s="45">
        <v>10</v>
      </c>
      <c r="AV194" s="232">
        <f t="shared" ref="AV194:AV195" si="109">IF(AU194&gt;=10,6,0)</f>
        <v>6</v>
      </c>
      <c r="AW194" s="17" t="s">
        <v>61</v>
      </c>
      <c r="AX194" s="233">
        <v>1</v>
      </c>
      <c r="AY194" s="21">
        <v>12.5</v>
      </c>
      <c r="AZ194" s="22">
        <f t="shared" ref="AZ194:AZ195" si="110">IF(AY194&gt;=10,4,0)</f>
        <v>4</v>
      </c>
      <c r="BA194" s="17" t="s">
        <v>61</v>
      </c>
      <c r="BB194" s="24">
        <v>1</v>
      </c>
      <c r="BC194" s="23">
        <v>12.19</v>
      </c>
      <c r="BD194" s="22">
        <f t="shared" si="85"/>
        <v>6</v>
      </c>
      <c r="BE194" s="17" t="s">
        <v>61</v>
      </c>
      <c r="BF194" s="24">
        <v>1</v>
      </c>
      <c r="BG194" s="34">
        <v>12.41</v>
      </c>
      <c r="BH194" s="35">
        <f t="shared" si="86"/>
        <v>4</v>
      </c>
      <c r="BI194" s="36" t="s">
        <v>61</v>
      </c>
      <c r="BJ194" s="37">
        <v>1</v>
      </c>
      <c r="BK194" s="21">
        <v>12.61</v>
      </c>
      <c r="BL194" s="22">
        <f t="shared" si="87"/>
        <v>2</v>
      </c>
      <c r="BM194" s="17" t="s">
        <v>61</v>
      </c>
      <c r="BN194" s="24">
        <v>2</v>
      </c>
      <c r="BO194" s="23">
        <v>12</v>
      </c>
      <c r="BP194" s="22">
        <f t="shared" si="88"/>
        <v>2</v>
      </c>
      <c r="BQ194" s="17" t="s">
        <v>60</v>
      </c>
      <c r="BR194" s="24">
        <v>2</v>
      </c>
      <c r="BS194" s="21">
        <f t="shared" si="100"/>
        <v>11.851999999999999</v>
      </c>
      <c r="BT194" s="24">
        <f t="shared" si="93"/>
        <v>30</v>
      </c>
      <c r="BU194" s="27" t="str">
        <f t="shared" si="94"/>
        <v>Admis</v>
      </c>
      <c r="BV194" s="17" t="s">
        <v>2</v>
      </c>
      <c r="BW194" s="38">
        <v>2</v>
      </c>
      <c r="BX194" s="38">
        <f t="shared" si="95"/>
        <v>60</v>
      </c>
      <c r="BY194" s="27" t="str">
        <f t="shared" si="96"/>
        <v>Admis</v>
      </c>
    </row>
    <row r="195" spans="1:77" x14ac:dyDescent="0.55000000000000004">
      <c r="A195" s="20">
        <v>182</v>
      </c>
      <c r="B195" s="100" t="s">
        <v>849</v>
      </c>
      <c r="C195" s="101" t="s">
        <v>850</v>
      </c>
      <c r="D195" s="71" t="s">
        <v>840</v>
      </c>
      <c r="E195" s="71" t="s">
        <v>851</v>
      </c>
      <c r="F195" s="63">
        <v>37658</v>
      </c>
      <c r="G195" s="62" t="s">
        <v>198</v>
      </c>
      <c r="H195" s="62" t="s">
        <v>59</v>
      </c>
      <c r="I195" s="62"/>
      <c r="J195" s="160">
        <v>10</v>
      </c>
      <c r="K195" s="156">
        <f>IF(J195&gt;=10,4,0)</f>
        <v>4</v>
      </c>
      <c r="L195" s="17" t="s">
        <v>61</v>
      </c>
      <c r="M195" s="69">
        <v>2</v>
      </c>
      <c r="N195" s="177">
        <v>10</v>
      </c>
      <c r="O195" s="22">
        <f t="shared" si="80"/>
        <v>5</v>
      </c>
      <c r="P195" s="17" t="s">
        <v>61</v>
      </c>
      <c r="Q195" s="142">
        <v>1</v>
      </c>
      <c r="R195" s="160">
        <v>10.69</v>
      </c>
      <c r="S195" s="22">
        <f t="shared" si="89"/>
        <v>3</v>
      </c>
      <c r="T195" s="17" t="s">
        <v>61</v>
      </c>
      <c r="U195" s="17">
        <v>2</v>
      </c>
      <c r="V195" s="192">
        <v>10</v>
      </c>
      <c r="W195" s="156">
        <f t="shared" si="81"/>
        <v>4</v>
      </c>
      <c r="X195" s="17" t="s">
        <v>60</v>
      </c>
      <c r="Y195" s="17">
        <v>2</v>
      </c>
      <c r="Z195" s="179">
        <v>11.32</v>
      </c>
      <c r="AA195" s="22">
        <f t="shared" si="82"/>
        <v>5</v>
      </c>
      <c r="AB195" s="20" t="s">
        <v>61</v>
      </c>
      <c r="AC195" s="15">
        <v>2</v>
      </c>
      <c r="AD195" s="50">
        <v>10</v>
      </c>
      <c r="AE195" s="22">
        <f t="shared" si="83"/>
        <v>6</v>
      </c>
      <c r="AF195" s="17" t="s">
        <v>61</v>
      </c>
      <c r="AG195" s="17">
        <v>1</v>
      </c>
      <c r="AH195" s="48">
        <v>12.66</v>
      </c>
      <c r="AI195" s="22">
        <f t="shared" si="84"/>
        <v>3</v>
      </c>
      <c r="AJ195" s="17" t="s">
        <v>61</v>
      </c>
      <c r="AK195" s="24">
        <v>2</v>
      </c>
      <c r="AL195" s="123">
        <f t="shared" si="90"/>
        <v>10.555</v>
      </c>
      <c r="AM195" s="26">
        <f t="shared" si="91"/>
        <v>30</v>
      </c>
      <c r="AN195" s="27" t="str">
        <f t="shared" si="92"/>
        <v>Admis</v>
      </c>
      <c r="AO195" s="17" t="s">
        <v>61</v>
      </c>
      <c r="AP195" s="17">
        <v>1</v>
      </c>
      <c r="AQ195" s="61">
        <v>12.55</v>
      </c>
      <c r="AR195" s="29">
        <f t="shared" si="106"/>
        <v>6</v>
      </c>
      <c r="AS195" s="30" t="s">
        <v>61</v>
      </c>
      <c r="AT195" s="31">
        <v>1</v>
      </c>
      <c r="AU195" s="46">
        <v>14.28</v>
      </c>
      <c r="AV195" s="32">
        <f t="shared" si="109"/>
        <v>6</v>
      </c>
      <c r="AW195" s="30" t="s">
        <v>61</v>
      </c>
      <c r="AX195" s="33">
        <v>2</v>
      </c>
      <c r="AY195" s="181">
        <v>12</v>
      </c>
      <c r="AZ195" s="22">
        <f t="shared" si="110"/>
        <v>4</v>
      </c>
      <c r="BA195" s="17" t="s">
        <v>2</v>
      </c>
      <c r="BB195" s="24">
        <v>1</v>
      </c>
      <c r="BC195" s="48">
        <v>15.67</v>
      </c>
      <c r="BD195" s="22">
        <f t="shared" si="85"/>
        <v>6</v>
      </c>
      <c r="BE195" s="17" t="s">
        <v>61</v>
      </c>
      <c r="BF195" s="24">
        <v>2</v>
      </c>
      <c r="BG195" s="64">
        <v>10</v>
      </c>
      <c r="BH195" s="35">
        <f t="shared" si="86"/>
        <v>4</v>
      </c>
      <c r="BI195" s="36" t="s">
        <v>61</v>
      </c>
      <c r="BJ195" s="37">
        <v>1</v>
      </c>
      <c r="BK195" s="50">
        <v>10</v>
      </c>
      <c r="BL195" s="22">
        <f t="shared" si="87"/>
        <v>2</v>
      </c>
      <c r="BM195" s="17" t="s">
        <v>2</v>
      </c>
      <c r="BN195" s="24">
        <v>2</v>
      </c>
      <c r="BO195" s="48">
        <v>14</v>
      </c>
      <c r="BP195" s="22">
        <f t="shared" si="88"/>
        <v>2</v>
      </c>
      <c r="BQ195" s="17" t="s">
        <v>61</v>
      </c>
      <c r="BR195" s="24">
        <v>2</v>
      </c>
      <c r="BS195" s="123">
        <f t="shared" si="100"/>
        <v>13.033333333333333</v>
      </c>
      <c r="BT195" s="24">
        <f t="shared" si="93"/>
        <v>30</v>
      </c>
      <c r="BU195" s="27" t="str">
        <f t="shared" si="94"/>
        <v>Admis</v>
      </c>
      <c r="BV195" s="17" t="s">
        <v>2</v>
      </c>
      <c r="BW195" s="38">
        <v>1</v>
      </c>
      <c r="BX195" s="38">
        <f t="shared" si="95"/>
        <v>60</v>
      </c>
      <c r="BY195" s="27" t="str">
        <f t="shared" si="96"/>
        <v>Admis</v>
      </c>
    </row>
    <row r="196" spans="1:77" x14ac:dyDescent="0.55000000000000004">
      <c r="A196" s="12">
        <v>183</v>
      </c>
      <c r="B196" s="62" t="s">
        <v>852</v>
      </c>
      <c r="C196" s="76" t="s">
        <v>853</v>
      </c>
      <c r="D196" s="62" t="s">
        <v>840</v>
      </c>
      <c r="E196" s="62" t="s">
        <v>854</v>
      </c>
      <c r="F196" s="63">
        <v>38127</v>
      </c>
      <c r="G196" s="62" t="s">
        <v>855</v>
      </c>
      <c r="H196" s="62" t="s">
        <v>59</v>
      </c>
      <c r="I196" s="62"/>
      <c r="J196" s="162">
        <v>11</v>
      </c>
      <c r="K196" s="156">
        <f t="shared" ref="K196:K200" si="111">IF(J196&gt;=10,4,0)</f>
        <v>4</v>
      </c>
      <c r="L196" s="17" t="s">
        <v>2</v>
      </c>
      <c r="M196" s="69">
        <v>1</v>
      </c>
      <c r="N196" s="161">
        <v>10</v>
      </c>
      <c r="O196" s="22">
        <f t="shared" si="80"/>
        <v>5</v>
      </c>
      <c r="P196" s="17" t="s">
        <v>2</v>
      </c>
      <c r="Q196" s="142">
        <v>1</v>
      </c>
      <c r="R196" s="51">
        <v>13.68</v>
      </c>
      <c r="S196" s="22">
        <f t="shared" si="89"/>
        <v>3</v>
      </c>
      <c r="T196" s="17" t="s">
        <v>2</v>
      </c>
      <c r="U196" s="17">
        <v>2</v>
      </c>
      <c r="V196" s="28">
        <v>13.801333333333332</v>
      </c>
      <c r="W196" s="156">
        <f t="shared" si="81"/>
        <v>4</v>
      </c>
      <c r="X196" s="17" t="s">
        <v>2</v>
      </c>
      <c r="Y196" s="17">
        <v>2</v>
      </c>
      <c r="Z196" s="158">
        <v>10.074</v>
      </c>
      <c r="AA196" s="22">
        <f t="shared" si="82"/>
        <v>5</v>
      </c>
      <c r="AB196" s="20" t="s">
        <v>2</v>
      </c>
      <c r="AC196" s="19">
        <v>1</v>
      </c>
      <c r="AD196" s="21">
        <v>10</v>
      </c>
      <c r="AE196" s="22">
        <f t="shared" si="83"/>
        <v>6</v>
      </c>
      <c r="AF196" s="17" t="s">
        <v>2</v>
      </c>
      <c r="AG196" s="17">
        <v>2</v>
      </c>
      <c r="AH196" s="23">
        <v>10.787333333333335</v>
      </c>
      <c r="AI196" s="22">
        <f t="shared" si="84"/>
        <v>3</v>
      </c>
      <c r="AJ196" s="17" t="s">
        <v>2</v>
      </c>
      <c r="AK196" s="24">
        <v>1</v>
      </c>
      <c r="AL196" s="25">
        <f t="shared" si="90"/>
        <v>11.099244444444444</v>
      </c>
      <c r="AM196" s="26">
        <f t="shared" si="91"/>
        <v>30</v>
      </c>
      <c r="AN196" s="27" t="str">
        <f t="shared" si="92"/>
        <v>Admis</v>
      </c>
      <c r="AO196" s="17" t="s">
        <v>2</v>
      </c>
      <c r="AP196" s="17">
        <v>2</v>
      </c>
      <c r="AQ196" s="28">
        <v>11.420999999999999</v>
      </c>
      <c r="AR196" s="29">
        <f>IF(AQ196&gt;=10,6,0)</f>
        <v>6</v>
      </c>
      <c r="AS196" s="30" t="s">
        <v>2</v>
      </c>
      <c r="AT196" s="31">
        <v>2</v>
      </c>
      <c r="AU196" s="28">
        <v>11.166</v>
      </c>
      <c r="AV196" s="32">
        <f>IF(AU196&gt;=10,6,0)</f>
        <v>6</v>
      </c>
      <c r="AW196" s="30" t="s">
        <v>2</v>
      </c>
      <c r="AX196" s="33">
        <v>1</v>
      </c>
      <c r="AY196" s="28">
        <v>10.66</v>
      </c>
      <c r="AZ196" s="22">
        <f>IF(AY196&gt;=10,4,0)</f>
        <v>4</v>
      </c>
      <c r="BA196" s="17" t="s">
        <v>2</v>
      </c>
      <c r="BB196" s="24">
        <v>2</v>
      </c>
      <c r="BC196" s="23">
        <v>10</v>
      </c>
      <c r="BD196" s="22">
        <f t="shared" si="85"/>
        <v>6</v>
      </c>
      <c r="BE196" s="17" t="s">
        <v>2</v>
      </c>
      <c r="BF196" s="24">
        <v>2</v>
      </c>
      <c r="BG196" s="21">
        <v>10</v>
      </c>
      <c r="BH196" s="22">
        <f t="shared" si="86"/>
        <v>4</v>
      </c>
      <c r="BI196" s="17" t="s">
        <v>2</v>
      </c>
      <c r="BJ196" s="24">
        <v>1</v>
      </c>
      <c r="BK196" s="21">
        <v>10</v>
      </c>
      <c r="BL196" s="22">
        <f t="shared" si="87"/>
        <v>2</v>
      </c>
      <c r="BM196" s="17" t="s">
        <v>2</v>
      </c>
      <c r="BN196" s="24">
        <v>1</v>
      </c>
      <c r="BO196" s="23">
        <v>14</v>
      </c>
      <c r="BP196" s="22">
        <f t="shared" si="88"/>
        <v>2</v>
      </c>
      <c r="BQ196" s="17" t="s">
        <v>2</v>
      </c>
      <c r="BR196" s="24">
        <v>1</v>
      </c>
      <c r="BS196" s="25">
        <f t="shared" si="100"/>
        <v>10.872066666666665</v>
      </c>
      <c r="BT196" s="24">
        <f t="shared" si="93"/>
        <v>30</v>
      </c>
      <c r="BU196" s="27" t="str">
        <f t="shared" si="94"/>
        <v>Admis</v>
      </c>
      <c r="BV196" s="17" t="s">
        <v>2</v>
      </c>
      <c r="BW196" s="38">
        <v>2</v>
      </c>
      <c r="BX196" s="38">
        <f t="shared" si="95"/>
        <v>60</v>
      </c>
      <c r="BY196" s="27" t="str">
        <f t="shared" si="96"/>
        <v>Admis</v>
      </c>
    </row>
    <row r="197" spans="1:77" x14ac:dyDescent="0.55000000000000004">
      <c r="A197" s="12">
        <v>184</v>
      </c>
      <c r="B197" s="100" t="s">
        <v>856</v>
      </c>
      <c r="C197" s="113" t="s">
        <v>857</v>
      </c>
      <c r="D197" s="71" t="s">
        <v>858</v>
      </c>
      <c r="E197" s="71" t="s">
        <v>859</v>
      </c>
      <c r="F197" s="63">
        <v>37419</v>
      </c>
      <c r="G197" s="62" t="s">
        <v>860</v>
      </c>
      <c r="H197" s="62" t="s">
        <v>59</v>
      </c>
      <c r="I197" s="62"/>
      <c r="J197" s="160">
        <v>14</v>
      </c>
      <c r="K197" s="156">
        <f>IF(J197&gt;=10,4,0)</f>
        <v>4</v>
      </c>
      <c r="L197" s="17" t="s">
        <v>60</v>
      </c>
      <c r="M197" s="69">
        <v>2</v>
      </c>
      <c r="N197" s="177">
        <v>11.28</v>
      </c>
      <c r="O197" s="22">
        <f t="shared" si="80"/>
        <v>5</v>
      </c>
      <c r="P197" s="17" t="s">
        <v>60</v>
      </c>
      <c r="Q197" s="142">
        <v>2</v>
      </c>
      <c r="R197" s="160">
        <v>15.9</v>
      </c>
      <c r="S197" s="22">
        <f t="shared" si="89"/>
        <v>3</v>
      </c>
      <c r="T197" s="17" t="s">
        <v>60</v>
      </c>
      <c r="U197" s="17">
        <v>1</v>
      </c>
      <c r="V197" s="192">
        <v>11.04</v>
      </c>
      <c r="W197" s="156">
        <f t="shared" si="81"/>
        <v>4</v>
      </c>
      <c r="X197" s="17" t="s">
        <v>60</v>
      </c>
      <c r="Y197" s="17">
        <v>2</v>
      </c>
      <c r="Z197" s="179">
        <v>10.8</v>
      </c>
      <c r="AA197" s="22">
        <f t="shared" si="82"/>
        <v>5</v>
      </c>
      <c r="AB197" s="20" t="s">
        <v>60</v>
      </c>
      <c r="AC197" s="15">
        <v>2</v>
      </c>
      <c r="AD197" s="50">
        <v>10.17</v>
      </c>
      <c r="AE197" s="22">
        <f t="shared" si="83"/>
        <v>6</v>
      </c>
      <c r="AF197" s="17" t="s">
        <v>2</v>
      </c>
      <c r="AG197" s="17">
        <v>1</v>
      </c>
      <c r="AH197" s="48">
        <v>11.58</v>
      </c>
      <c r="AI197" s="22">
        <f t="shared" si="84"/>
        <v>3</v>
      </c>
      <c r="AJ197" s="27" t="s">
        <v>60</v>
      </c>
      <c r="AK197" s="24">
        <v>2</v>
      </c>
      <c r="AL197" s="123">
        <f t="shared" si="90"/>
        <v>11.800666666666666</v>
      </c>
      <c r="AM197" s="26">
        <f t="shared" si="91"/>
        <v>30</v>
      </c>
      <c r="AN197" s="27" t="str">
        <f t="shared" si="92"/>
        <v>Admis</v>
      </c>
      <c r="AO197" s="17" t="s">
        <v>2</v>
      </c>
      <c r="AP197" s="17">
        <v>2</v>
      </c>
      <c r="AQ197" s="46">
        <v>3.92</v>
      </c>
      <c r="AR197" s="29">
        <f t="shared" ref="AR197:AR198" si="112">IF(AQ197&gt;=10,6,0)</f>
        <v>0</v>
      </c>
      <c r="AS197" s="30" t="s">
        <v>2</v>
      </c>
      <c r="AT197" s="31">
        <v>2</v>
      </c>
      <c r="AU197" s="46">
        <v>10</v>
      </c>
      <c r="AV197" s="32">
        <f t="shared" ref="AV197:AV198" si="113">IF(AU197&gt;=10,6,0)</f>
        <v>6</v>
      </c>
      <c r="AW197" s="30" t="s">
        <v>60</v>
      </c>
      <c r="AX197" s="30">
        <v>2</v>
      </c>
      <c r="AY197" s="50">
        <v>10.8</v>
      </c>
      <c r="AZ197" s="22">
        <f t="shared" ref="AZ197:AZ198" si="114">IF(AY197&gt;=10,4,0)</f>
        <v>4</v>
      </c>
      <c r="BA197" s="17" t="s">
        <v>60</v>
      </c>
      <c r="BB197" s="24">
        <v>2</v>
      </c>
      <c r="BC197" s="48">
        <v>10.64</v>
      </c>
      <c r="BD197" s="146">
        <f t="shared" si="85"/>
        <v>6</v>
      </c>
      <c r="BE197" s="27" t="s">
        <v>60</v>
      </c>
      <c r="BF197" s="145">
        <v>2</v>
      </c>
      <c r="BG197" s="64">
        <v>10</v>
      </c>
      <c r="BH197" s="147">
        <f t="shared" si="86"/>
        <v>4</v>
      </c>
      <c r="BI197" s="148" t="s">
        <v>60</v>
      </c>
      <c r="BJ197" s="37">
        <v>2</v>
      </c>
      <c r="BK197" s="50">
        <v>5.94</v>
      </c>
      <c r="BL197" s="22">
        <f t="shared" si="87"/>
        <v>0</v>
      </c>
      <c r="BM197" s="17" t="s">
        <v>2</v>
      </c>
      <c r="BN197" s="24">
        <v>2</v>
      </c>
      <c r="BO197" s="48">
        <v>10</v>
      </c>
      <c r="BP197" s="22">
        <f t="shared" si="88"/>
        <v>2</v>
      </c>
      <c r="BQ197" s="27" t="s">
        <v>60</v>
      </c>
      <c r="BR197" s="145">
        <v>2</v>
      </c>
      <c r="BS197" s="123">
        <f t="shared" si="100"/>
        <v>8.7479999999999993</v>
      </c>
      <c r="BT197" s="24">
        <f t="shared" si="93"/>
        <v>22</v>
      </c>
      <c r="BU197" s="27" t="str">
        <f t="shared" si="94"/>
        <v>Ajourné</v>
      </c>
      <c r="BV197" s="17" t="s">
        <v>2</v>
      </c>
      <c r="BW197" s="38">
        <v>2</v>
      </c>
      <c r="BX197" s="38">
        <f t="shared" si="95"/>
        <v>52</v>
      </c>
      <c r="BY197" s="27" t="str">
        <f t="shared" si="96"/>
        <v>Autorisé</v>
      </c>
    </row>
    <row r="198" spans="1:77" x14ac:dyDescent="0.55000000000000004">
      <c r="A198" s="20">
        <v>185</v>
      </c>
      <c r="B198" s="103" t="s">
        <v>861</v>
      </c>
      <c r="C198" s="101" t="s">
        <v>862</v>
      </c>
      <c r="D198" s="42" t="s">
        <v>863</v>
      </c>
      <c r="E198" s="42" t="s">
        <v>864</v>
      </c>
      <c r="F198" s="16">
        <v>36259</v>
      </c>
      <c r="G198" s="13" t="s">
        <v>865</v>
      </c>
      <c r="H198" s="13" t="s">
        <v>59</v>
      </c>
      <c r="I198" s="13" t="s">
        <v>72</v>
      </c>
      <c r="J198" s="160">
        <v>10</v>
      </c>
      <c r="K198" s="156">
        <f>IF(J198&gt;=10,4,0)</f>
        <v>4</v>
      </c>
      <c r="L198" s="17" t="s">
        <v>61</v>
      </c>
      <c r="M198" s="69">
        <v>2</v>
      </c>
      <c r="N198" s="178">
        <v>10</v>
      </c>
      <c r="O198" s="22">
        <f t="shared" si="80"/>
        <v>5</v>
      </c>
      <c r="P198" s="17" t="s">
        <v>60</v>
      </c>
      <c r="Q198" s="142">
        <v>2</v>
      </c>
      <c r="R198" s="160">
        <v>15.22</v>
      </c>
      <c r="S198" s="22">
        <f t="shared" si="89"/>
        <v>3</v>
      </c>
      <c r="T198" s="17" t="s">
        <v>60</v>
      </c>
      <c r="U198" s="17">
        <v>1</v>
      </c>
      <c r="V198" s="46">
        <v>13.501333333333333</v>
      </c>
      <c r="W198" s="156">
        <f t="shared" si="81"/>
        <v>4</v>
      </c>
      <c r="X198" s="17" t="s">
        <v>2</v>
      </c>
      <c r="Y198" s="17">
        <v>2</v>
      </c>
      <c r="Z198" s="179">
        <v>12.07</v>
      </c>
      <c r="AA198" s="22">
        <f t="shared" si="82"/>
        <v>5</v>
      </c>
      <c r="AB198" s="20" t="s">
        <v>60</v>
      </c>
      <c r="AC198" s="15">
        <v>2</v>
      </c>
      <c r="AD198" s="50">
        <v>12.18</v>
      </c>
      <c r="AE198" s="22">
        <f t="shared" si="83"/>
        <v>6</v>
      </c>
      <c r="AF198" s="17" t="s">
        <v>60</v>
      </c>
      <c r="AG198" s="17">
        <v>2</v>
      </c>
      <c r="AH198" s="48">
        <v>11.36</v>
      </c>
      <c r="AI198" s="22">
        <f t="shared" si="84"/>
        <v>3</v>
      </c>
      <c r="AJ198" s="17" t="s">
        <v>60</v>
      </c>
      <c r="AK198" s="17">
        <v>2</v>
      </c>
      <c r="AL198" s="123">
        <f t="shared" si="90"/>
        <v>11.905844444444444</v>
      </c>
      <c r="AM198" s="26">
        <f t="shared" si="91"/>
        <v>30</v>
      </c>
      <c r="AN198" s="27" t="str">
        <f t="shared" si="92"/>
        <v>Admis</v>
      </c>
      <c r="AO198" s="17" t="s">
        <v>2</v>
      </c>
      <c r="AP198" s="27">
        <v>2</v>
      </c>
      <c r="AQ198" s="46">
        <v>11.18</v>
      </c>
      <c r="AR198" s="29">
        <f t="shared" si="112"/>
        <v>6</v>
      </c>
      <c r="AS198" s="30" t="s">
        <v>61</v>
      </c>
      <c r="AT198" s="31">
        <v>1</v>
      </c>
      <c r="AU198" s="124">
        <v>10</v>
      </c>
      <c r="AV198" s="32">
        <f t="shared" si="113"/>
        <v>6</v>
      </c>
      <c r="AW198" s="30" t="s">
        <v>61</v>
      </c>
      <c r="AX198" s="33">
        <v>1</v>
      </c>
      <c r="AY198" s="122">
        <v>10.94</v>
      </c>
      <c r="AZ198" s="22">
        <f t="shared" si="114"/>
        <v>4</v>
      </c>
      <c r="BA198" s="17" t="s">
        <v>60</v>
      </c>
      <c r="BB198" s="17">
        <v>2</v>
      </c>
      <c r="BC198" s="48">
        <v>10.79</v>
      </c>
      <c r="BD198" s="22">
        <f t="shared" si="85"/>
        <v>6</v>
      </c>
      <c r="BE198" s="17" t="s">
        <v>60</v>
      </c>
      <c r="BF198" s="27">
        <v>2</v>
      </c>
      <c r="BG198" s="49">
        <v>10</v>
      </c>
      <c r="BH198" s="35">
        <f t="shared" si="86"/>
        <v>4</v>
      </c>
      <c r="BI198" s="36" t="s">
        <v>61</v>
      </c>
      <c r="BJ198" s="37">
        <v>1</v>
      </c>
      <c r="BK198" s="50">
        <v>10.92</v>
      </c>
      <c r="BL198" s="146">
        <f t="shared" si="87"/>
        <v>2</v>
      </c>
      <c r="BM198" s="27" t="s">
        <v>60</v>
      </c>
      <c r="BN198" s="24">
        <v>2</v>
      </c>
      <c r="BO198" s="48">
        <v>14</v>
      </c>
      <c r="BP198" s="22">
        <f t="shared" si="88"/>
        <v>2</v>
      </c>
      <c r="BQ198" s="17" t="s">
        <v>61</v>
      </c>
      <c r="BR198" s="27">
        <v>1</v>
      </c>
      <c r="BS198" s="123">
        <f t="shared" si="100"/>
        <v>10.847333333333331</v>
      </c>
      <c r="BT198" s="24">
        <f t="shared" si="93"/>
        <v>30</v>
      </c>
      <c r="BU198" s="27" t="str">
        <f t="shared" si="94"/>
        <v>Admis</v>
      </c>
      <c r="BV198" s="17" t="s">
        <v>61</v>
      </c>
      <c r="BW198" s="27"/>
      <c r="BX198" s="38">
        <f t="shared" si="95"/>
        <v>60</v>
      </c>
      <c r="BY198" s="27" t="str">
        <f t="shared" si="96"/>
        <v>Admis</v>
      </c>
    </row>
    <row r="199" spans="1:77" x14ac:dyDescent="0.55000000000000004">
      <c r="A199" s="12">
        <v>186</v>
      </c>
      <c r="B199" s="13" t="s">
        <v>866</v>
      </c>
      <c r="C199" s="14" t="s">
        <v>867</v>
      </c>
      <c r="D199" s="13" t="s">
        <v>868</v>
      </c>
      <c r="E199" s="13" t="s">
        <v>869</v>
      </c>
      <c r="F199" s="16">
        <v>37554</v>
      </c>
      <c r="G199" s="13" t="s">
        <v>870</v>
      </c>
      <c r="H199" s="13" t="s">
        <v>52</v>
      </c>
      <c r="I199" s="13"/>
      <c r="J199" s="162">
        <v>11</v>
      </c>
      <c r="K199" s="156">
        <f t="shared" si="111"/>
        <v>4</v>
      </c>
      <c r="L199" s="17" t="s">
        <v>2</v>
      </c>
      <c r="M199" s="69">
        <v>1</v>
      </c>
      <c r="N199" s="163"/>
      <c r="O199" s="22">
        <f t="shared" si="80"/>
        <v>0</v>
      </c>
      <c r="P199" s="17"/>
      <c r="Q199" s="142"/>
      <c r="R199" s="28">
        <v>12.89</v>
      </c>
      <c r="S199" s="22">
        <f t="shared" si="89"/>
        <v>3</v>
      </c>
      <c r="T199" s="17" t="s">
        <v>2</v>
      </c>
      <c r="U199" s="17">
        <v>2</v>
      </c>
      <c r="V199" s="28">
        <v>12.151333333333334</v>
      </c>
      <c r="W199" s="156">
        <f t="shared" si="81"/>
        <v>4</v>
      </c>
      <c r="X199" s="17" t="s">
        <v>2</v>
      </c>
      <c r="Y199" s="17">
        <v>2</v>
      </c>
      <c r="Z199" s="158">
        <v>10.576000000000001</v>
      </c>
      <c r="AA199" s="22">
        <f t="shared" si="82"/>
        <v>5</v>
      </c>
      <c r="AB199" s="20" t="s">
        <v>2</v>
      </c>
      <c r="AC199" s="20">
        <v>2</v>
      </c>
      <c r="AD199" s="45">
        <v>10</v>
      </c>
      <c r="AE199" s="22">
        <f t="shared" si="83"/>
        <v>6</v>
      </c>
      <c r="AF199" s="17" t="s">
        <v>2</v>
      </c>
      <c r="AG199" s="17">
        <v>2</v>
      </c>
      <c r="AH199" s="23">
        <v>11.185333333333332</v>
      </c>
      <c r="AI199" s="22">
        <f t="shared" si="84"/>
        <v>3</v>
      </c>
      <c r="AJ199" s="17" t="s">
        <v>2</v>
      </c>
      <c r="AK199" s="24">
        <v>2</v>
      </c>
      <c r="AL199" s="25">
        <f t="shared" si="90"/>
        <v>9.2570444444444426</v>
      </c>
      <c r="AM199" s="26">
        <f t="shared" si="91"/>
        <v>25</v>
      </c>
      <c r="AN199" s="27" t="str">
        <f t="shared" si="92"/>
        <v>Ajourné</v>
      </c>
      <c r="AO199" s="17" t="s">
        <v>2</v>
      </c>
      <c r="AP199" s="17">
        <v>2</v>
      </c>
      <c r="AQ199" s="28">
        <v>11.483000000000001</v>
      </c>
      <c r="AR199" s="29">
        <f>IF(AQ199&gt;=10,6,0)</f>
        <v>6</v>
      </c>
      <c r="AS199" s="30" t="s">
        <v>2</v>
      </c>
      <c r="AT199" s="31">
        <v>1</v>
      </c>
      <c r="AU199" s="28">
        <v>10</v>
      </c>
      <c r="AV199" s="32">
        <f>IF(AU199&gt;=10,6,0)</f>
        <v>6</v>
      </c>
      <c r="AW199" s="30" t="s">
        <v>2</v>
      </c>
      <c r="AX199" s="33">
        <v>2</v>
      </c>
      <c r="AY199" s="28">
        <v>8.33</v>
      </c>
      <c r="AZ199" s="22">
        <f>IF(AY199&gt;=10,4,0)</f>
        <v>0</v>
      </c>
      <c r="BA199" s="17" t="s">
        <v>2</v>
      </c>
      <c r="BB199" s="24">
        <v>2</v>
      </c>
      <c r="BC199" s="23">
        <v>10</v>
      </c>
      <c r="BD199" s="22">
        <f t="shared" si="85"/>
        <v>6</v>
      </c>
      <c r="BE199" s="17" t="s">
        <v>2</v>
      </c>
      <c r="BF199" s="24">
        <v>1</v>
      </c>
      <c r="BG199" s="34">
        <v>8.67</v>
      </c>
      <c r="BH199" s="35">
        <f t="shared" si="86"/>
        <v>0</v>
      </c>
      <c r="BI199" s="36" t="s">
        <v>2</v>
      </c>
      <c r="BJ199" s="37">
        <v>2</v>
      </c>
      <c r="BK199" s="21">
        <v>7.25</v>
      </c>
      <c r="BL199" s="22">
        <f t="shared" si="87"/>
        <v>0</v>
      </c>
      <c r="BM199" s="17" t="s">
        <v>2</v>
      </c>
      <c r="BN199" s="24">
        <v>2</v>
      </c>
      <c r="BO199" s="23">
        <v>14</v>
      </c>
      <c r="BP199" s="22">
        <f t="shared" si="88"/>
        <v>2</v>
      </c>
      <c r="BQ199" s="17" t="s">
        <v>2</v>
      </c>
      <c r="BR199" s="24">
        <v>1</v>
      </c>
      <c r="BS199" s="25">
        <f t="shared" si="100"/>
        <v>9.9799333333333315</v>
      </c>
      <c r="BT199" s="24">
        <f t="shared" si="93"/>
        <v>20</v>
      </c>
      <c r="BU199" s="27" t="str">
        <f t="shared" si="94"/>
        <v>Ajourné</v>
      </c>
      <c r="BV199" s="17" t="s">
        <v>2</v>
      </c>
      <c r="BW199" s="38">
        <v>2</v>
      </c>
      <c r="BX199" s="38">
        <f t="shared" si="95"/>
        <v>45</v>
      </c>
      <c r="BY199" s="27" t="str">
        <f t="shared" si="96"/>
        <v>Ajourné</v>
      </c>
    </row>
    <row r="200" spans="1:77" x14ac:dyDescent="0.55000000000000004">
      <c r="A200" s="12">
        <v>187</v>
      </c>
      <c r="B200" s="13" t="s">
        <v>871</v>
      </c>
      <c r="C200" s="14" t="s">
        <v>872</v>
      </c>
      <c r="D200" s="13" t="s">
        <v>868</v>
      </c>
      <c r="E200" s="13" t="s">
        <v>873</v>
      </c>
      <c r="F200" s="16">
        <v>38340</v>
      </c>
      <c r="G200" s="13" t="s">
        <v>874</v>
      </c>
      <c r="H200" s="13" t="s">
        <v>52</v>
      </c>
      <c r="I200" s="13"/>
      <c r="J200" s="162">
        <v>10</v>
      </c>
      <c r="K200" s="156">
        <f t="shared" si="111"/>
        <v>4</v>
      </c>
      <c r="L200" s="17" t="s">
        <v>2</v>
      </c>
      <c r="M200" s="69">
        <v>1</v>
      </c>
      <c r="N200" s="157">
        <v>12.35</v>
      </c>
      <c r="O200" s="22">
        <f t="shared" si="80"/>
        <v>5</v>
      </c>
      <c r="P200" s="17" t="s">
        <v>2</v>
      </c>
      <c r="Q200" s="142">
        <v>2</v>
      </c>
      <c r="R200" s="28">
        <v>11.57</v>
      </c>
      <c r="S200" s="22">
        <f t="shared" si="89"/>
        <v>3</v>
      </c>
      <c r="T200" s="17" t="s">
        <v>2</v>
      </c>
      <c r="U200" s="17">
        <v>1</v>
      </c>
      <c r="V200" s="28">
        <v>15.224</v>
      </c>
      <c r="W200" s="156">
        <f t="shared" si="81"/>
        <v>4</v>
      </c>
      <c r="X200" s="17" t="s">
        <v>2</v>
      </c>
      <c r="Y200" s="17">
        <v>2</v>
      </c>
      <c r="Z200" s="158">
        <v>11.51</v>
      </c>
      <c r="AA200" s="22">
        <f t="shared" si="82"/>
        <v>5</v>
      </c>
      <c r="AB200" s="20" t="s">
        <v>2</v>
      </c>
      <c r="AC200" s="20">
        <v>2</v>
      </c>
      <c r="AD200" s="21">
        <v>10</v>
      </c>
      <c r="AE200" s="22">
        <f t="shared" si="83"/>
        <v>6</v>
      </c>
      <c r="AF200" s="17" t="s">
        <v>2</v>
      </c>
      <c r="AG200" s="17">
        <v>2</v>
      </c>
      <c r="AH200" s="23">
        <v>12.61</v>
      </c>
      <c r="AI200" s="22">
        <f t="shared" si="84"/>
        <v>3</v>
      </c>
      <c r="AJ200" s="17" t="s">
        <v>2</v>
      </c>
      <c r="AK200" s="24">
        <v>2</v>
      </c>
      <c r="AL200" s="25">
        <f t="shared" si="90"/>
        <v>11.757866666666667</v>
      </c>
      <c r="AM200" s="26">
        <f t="shared" si="91"/>
        <v>30</v>
      </c>
      <c r="AN200" s="27" t="str">
        <f t="shared" si="92"/>
        <v>Admis</v>
      </c>
      <c r="AO200" s="17" t="s">
        <v>2</v>
      </c>
      <c r="AP200" s="17"/>
      <c r="AQ200" s="28">
        <v>10</v>
      </c>
      <c r="AR200" s="29">
        <f>IF(AQ200&gt;=10,6,0)</f>
        <v>6</v>
      </c>
      <c r="AS200" s="30" t="s">
        <v>2</v>
      </c>
      <c r="AT200" s="31">
        <v>2</v>
      </c>
      <c r="AU200" s="28">
        <v>11.6</v>
      </c>
      <c r="AV200" s="32">
        <f>IF(AU200&gt;=10,6,0)</f>
        <v>6</v>
      </c>
      <c r="AW200" s="30" t="s">
        <v>2</v>
      </c>
      <c r="AX200" s="33">
        <v>2</v>
      </c>
      <c r="AY200" s="28">
        <v>14.66</v>
      </c>
      <c r="AZ200" s="22">
        <f>IF(AY200&gt;=10,4,0)</f>
        <v>4</v>
      </c>
      <c r="BA200" s="17" t="s">
        <v>2</v>
      </c>
      <c r="BB200" s="24">
        <v>2</v>
      </c>
      <c r="BC200" s="23">
        <v>10.906666666666668</v>
      </c>
      <c r="BD200" s="22">
        <f t="shared" si="85"/>
        <v>6</v>
      </c>
      <c r="BE200" s="17" t="s">
        <v>2</v>
      </c>
      <c r="BF200" s="24">
        <v>2</v>
      </c>
      <c r="BG200" s="34">
        <v>7.42</v>
      </c>
      <c r="BH200" s="35">
        <f t="shared" si="86"/>
        <v>0</v>
      </c>
      <c r="BI200" s="36" t="s">
        <v>2</v>
      </c>
      <c r="BJ200" s="37">
        <v>2</v>
      </c>
      <c r="BK200" s="21">
        <v>7.31</v>
      </c>
      <c r="BL200" s="22">
        <f t="shared" si="87"/>
        <v>0</v>
      </c>
      <c r="BM200" s="17" t="s">
        <v>2</v>
      </c>
      <c r="BN200" s="24">
        <v>2</v>
      </c>
      <c r="BO200" s="23">
        <v>13</v>
      </c>
      <c r="BP200" s="22">
        <f t="shared" si="88"/>
        <v>2</v>
      </c>
      <c r="BQ200" s="17" t="s">
        <v>2</v>
      </c>
      <c r="BR200" s="24">
        <v>1</v>
      </c>
      <c r="BS200" s="25">
        <f t="shared" si="100"/>
        <v>10.799333333333333</v>
      </c>
      <c r="BT200" s="24">
        <f t="shared" si="93"/>
        <v>24</v>
      </c>
      <c r="BU200" s="27" t="str">
        <f t="shared" si="94"/>
        <v>Ajourné</v>
      </c>
      <c r="BV200" s="17" t="s">
        <v>2</v>
      </c>
      <c r="BW200" s="38">
        <v>2</v>
      </c>
      <c r="BX200" s="38">
        <f t="shared" si="95"/>
        <v>54</v>
      </c>
      <c r="BY200" s="27" t="str">
        <f t="shared" si="96"/>
        <v>Autorisé</v>
      </c>
    </row>
    <row r="201" spans="1:77" x14ac:dyDescent="0.55000000000000004">
      <c r="A201" s="20">
        <v>188</v>
      </c>
      <c r="B201" s="13" t="s">
        <v>875</v>
      </c>
      <c r="C201" s="14" t="s">
        <v>876</v>
      </c>
      <c r="D201" s="13" t="s">
        <v>877</v>
      </c>
      <c r="E201" s="13" t="s">
        <v>878</v>
      </c>
      <c r="F201" s="16">
        <v>37931</v>
      </c>
      <c r="G201" s="13" t="s">
        <v>879</v>
      </c>
      <c r="H201" s="13" t="s">
        <v>59</v>
      </c>
      <c r="I201" s="13" t="s">
        <v>72</v>
      </c>
      <c r="J201" s="159">
        <v>18</v>
      </c>
      <c r="K201" s="156">
        <v>4</v>
      </c>
      <c r="L201" s="17" t="s">
        <v>2</v>
      </c>
      <c r="M201" s="69">
        <v>2</v>
      </c>
      <c r="N201" s="230">
        <v>11.34</v>
      </c>
      <c r="O201" s="22">
        <f t="shared" si="80"/>
        <v>5</v>
      </c>
      <c r="P201" s="17" t="s">
        <v>2</v>
      </c>
      <c r="Q201" s="17">
        <v>2</v>
      </c>
      <c r="R201" s="45">
        <v>10</v>
      </c>
      <c r="S201" s="22">
        <f t="shared" si="89"/>
        <v>3</v>
      </c>
      <c r="T201" s="17" t="s">
        <v>2</v>
      </c>
      <c r="U201" s="17">
        <v>1</v>
      </c>
      <c r="V201" s="45">
        <v>13.362</v>
      </c>
      <c r="W201" s="239">
        <f t="shared" si="81"/>
        <v>4</v>
      </c>
      <c r="X201" s="17" t="s">
        <v>2</v>
      </c>
      <c r="Y201" s="17">
        <v>1</v>
      </c>
      <c r="Z201" s="14">
        <v>12.373999999999999</v>
      </c>
      <c r="AA201" s="22">
        <f t="shared" si="82"/>
        <v>5</v>
      </c>
      <c r="AB201" s="20" t="s">
        <v>2</v>
      </c>
      <c r="AC201" s="20">
        <v>2</v>
      </c>
      <c r="AD201" s="21">
        <v>10</v>
      </c>
      <c r="AE201" s="22">
        <f t="shared" si="83"/>
        <v>6</v>
      </c>
      <c r="AF201" s="17" t="s">
        <v>2</v>
      </c>
      <c r="AG201" s="17">
        <v>2</v>
      </c>
      <c r="AH201" s="23">
        <v>12.318666666666667</v>
      </c>
      <c r="AI201" s="22">
        <f t="shared" si="84"/>
        <v>3</v>
      </c>
      <c r="AJ201" s="17" t="s">
        <v>2</v>
      </c>
      <c r="AK201" s="24">
        <v>2</v>
      </c>
      <c r="AL201" s="21">
        <f t="shared" si="90"/>
        <v>12.3658</v>
      </c>
      <c r="AM201" s="24">
        <f t="shared" si="91"/>
        <v>30</v>
      </c>
      <c r="AN201" s="27" t="str">
        <f t="shared" si="92"/>
        <v>Admis</v>
      </c>
      <c r="AO201" s="17" t="s">
        <v>2</v>
      </c>
      <c r="AP201" s="17">
        <v>2</v>
      </c>
      <c r="AQ201" s="45">
        <v>11.49</v>
      </c>
      <c r="AR201" s="22">
        <f>IF(AQ201&gt;=10,6,0)</f>
        <v>6</v>
      </c>
      <c r="AS201" s="17" t="s">
        <v>2</v>
      </c>
      <c r="AT201" s="17">
        <v>1</v>
      </c>
      <c r="AU201" s="45">
        <v>13</v>
      </c>
      <c r="AV201" s="232">
        <f>IF(AU201&gt;=10,6,0)</f>
        <v>6</v>
      </c>
      <c r="AW201" s="17" t="s">
        <v>2</v>
      </c>
      <c r="AX201" s="233">
        <v>2</v>
      </c>
      <c r="AY201" s="45">
        <v>15.16</v>
      </c>
      <c r="AZ201" s="22">
        <f>IF(AY201&gt;=10,4,0)</f>
        <v>4</v>
      </c>
      <c r="BA201" s="17" t="s">
        <v>2</v>
      </c>
      <c r="BB201" s="24">
        <v>2</v>
      </c>
      <c r="BC201" s="23">
        <v>10</v>
      </c>
      <c r="BD201" s="22">
        <f t="shared" si="85"/>
        <v>6</v>
      </c>
      <c r="BE201" s="17" t="s">
        <v>2</v>
      </c>
      <c r="BF201" s="24">
        <v>1</v>
      </c>
      <c r="BG201" s="21">
        <v>10.210000000000001</v>
      </c>
      <c r="BH201" s="22">
        <f t="shared" si="86"/>
        <v>4</v>
      </c>
      <c r="BI201" s="17" t="s">
        <v>2</v>
      </c>
      <c r="BJ201" s="24">
        <v>1</v>
      </c>
      <c r="BK201" s="21">
        <v>7.75</v>
      </c>
      <c r="BL201" s="22">
        <f t="shared" si="87"/>
        <v>0</v>
      </c>
      <c r="BM201" s="17" t="s">
        <v>2</v>
      </c>
      <c r="BN201" s="24">
        <v>2</v>
      </c>
      <c r="BO201" s="23">
        <v>14</v>
      </c>
      <c r="BP201" s="22">
        <f t="shared" si="88"/>
        <v>2</v>
      </c>
      <c r="BQ201" s="17" t="s">
        <v>2</v>
      </c>
      <c r="BR201" s="24">
        <v>1</v>
      </c>
      <c r="BS201" s="21">
        <f t="shared" si="100"/>
        <v>11.730666666666666</v>
      </c>
      <c r="BT201" s="24">
        <f t="shared" si="93"/>
        <v>28</v>
      </c>
      <c r="BU201" s="27" t="str">
        <f t="shared" si="94"/>
        <v>Ajourné</v>
      </c>
      <c r="BV201" s="17" t="s">
        <v>2</v>
      </c>
      <c r="BW201" s="38">
        <v>2</v>
      </c>
      <c r="BX201" s="38">
        <f t="shared" si="95"/>
        <v>58</v>
      </c>
      <c r="BY201" s="27" t="str">
        <f t="shared" si="96"/>
        <v>Autorisé</v>
      </c>
    </row>
    <row r="202" spans="1:77" x14ac:dyDescent="0.55000000000000004">
      <c r="A202" s="12">
        <v>189</v>
      </c>
      <c r="B202" s="13" t="s">
        <v>880</v>
      </c>
      <c r="C202" s="14" t="s">
        <v>881</v>
      </c>
      <c r="D202" s="13" t="s">
        <v>882</v>
      </c>
      <c r="E202" s="13" t="s">
        <v>883</v>
      </c>
      <c r="F202" s="16">
        <v>37771</v>
      </c>
      <c r="G202" s="13" t="s">
        <v>722</v>
      </c>
      <c r="H202" s="13" t="s">
        <v>59</v>
      </c>
      <c r="I202" s="13" t="s">
        <v>72</v>
      </c>
      <c r="J202" s="159">
        <v>17</v>
      </c>
      <c r="K202" s="156">
        <v>4</v>
      </c>
      <c r="L202" s="17" t="s">
        <v>2</v>
      </c>
      <c r="M202" s="69">
        <v>2</v>
      </c>
      <c r="N202" s="203">
        <v>10</v>
      </c>
      <c r="O202" s="22">
        <f t="shared" si="80"/>
        <v>5</v>
      </c>
      <c r="P202" s="17" t="s">
        <v>2</v>
      </c>
      <c r="Q202" s="17">
        <v>1</v>
      </c>
      <c r="R202" s="45">
        <v>10.78</v>
      </c>
      <c r="S202" s="22">
        <f t="shared" si="89"/>
        <v>3</v>
      </c>
      <c r="T202" s="17" t="s">
        <v>2</v>
      </c>
      <c r="U202" s="17">
        <v>2</v>
      </c>
      <c r="V202" s="45">
        <v>10.919333333333334</v>
      </c>
      <c r="W202" s="239">
        <f t="shared" si="81"/>
        <v>4</v>
      </c>
      <c r="X202" s="17" t="s">
        <v>2</v>
      </c>
      <c r="Y202" s="17">
        <v>1</v>
      </c>
      <c r="Z202" s="14">
        <v>12.336</v>
      </c>
      <c r="AA202" s="22">
        <f t="shared" si="82"/>
        <v>5</v>
      </c>
      <c r="AB202" s="20" t="s">
        <v>2</v>
      </c>
      <c r="AC202" s="20">
        <v>2</v>
      </c>
      <c r="AD202" s="21">
        <v>10</v>
      </c>
      <c r="AE202" s="22">
        <f t="shared" si="83"/>
        <v>6</v>
      </c>
      <c r="AF202" s="17" t="s">
        <v>2</v>
      </c>
      <c r="AG202" s="17">
        <v>2</v>
      </c>
      <c r="AH202" s="23">
        <v>12.599333333333334</v>
      </c>
      <c r="AI202" s="22">
        <f t="shared" si="84"/>
        <v>3</v>
      </c>
      <c r="AJ202" s="17" t="s">
        <v>2</v>
      </c>
      <c r="AK202" s="24">
        <v>2</v>
      </c>
      <c r="AL202" s="21">
        <f t="shared" si="90"/>
        <v>11.783177777777778</v>
      </c>
      <c r="AM202" s="24">
        <f t="shared" si="91"/>
        <v>30</v>
      </c>
      <c r="AN202" s="27" t="str">
        <f t="shared" si="92"/>
        <v>Admis</v>
      </c>
      <c r="AO202" s="17" t="s">
        <v>2</v>
      </c>
      <c r="AP202" s="17">
        <v>2</v>
      </c>
      <c r="AQ202" s="45">
        <v>10</v>
      </c>
      <c r="AR202" s="22">
        <f>IF(AQ202&gt;=10,6,0)</f>
        <v>6</v>
      </c>
      <c r="AS202" s="17" t="s">
        <v>2</v>
      </c>
      <c r="AT202" s="24">
        <v>1</v>
      </c>
      <c r="AU202" s="45">
        <v>10.353333333333333</v>
      </c>
      <c r="AV202" s="232">
        <f>IF(AU202&gt;=10,6,0)</f>
        <v>6</v>
      </c>
      <c r="AW202" s="17" t="s">
        <v>2</v>
      </c>
      <c r="AX202" s="233">
        <v>1</v>
      </c>
      <c r="AY202" s="57">
        <v>12.33</v>
      </c>
      <c r="AZ202" s="22">
        <f>IF(AY202&gt;=10,4,0)</f>
        <v>4</v>
      </c>
      <c r="BA202" s="17" t="s">
        <v>2</v>
      </c>
      <c r="BB202" s="24">
        <v>1</v>
      </c>
      <c r="BC202" s="23">
        <v>11.551333333333332</v>
      </c>
      <c r="BD202" s="22">
        <f t="shared" si="85"/>
        <v>6</v>
      </c>
      <c r="BE202" s="17" t="s">
        <v>2</v>
      </c>
      <c r="BF202" s="24">
        <v>1</v>
      </c>
      <c r="BG202" s="21">
        <v>11.04</v>
      </c>
      <c r="BH202" s="22">
        <f t="shared" si="86"/>
        <v>4</v>
      </c>
      <c r="BI202" s="17" t="s">
        <v>2</v>
      </c>
      <c r="BJ202" s="24">
        <v>1</v>
      </c>
      <c r="BK202" s="21">
        <v>11.5</v>
      </c>
      <c r="BL202" s="22">
        <f t="shared" si="87"/>
        <v>2</v>
      </c>
      <c r="BM202" s="17" t="s">
        <v>2</v>
      </c>
      <c r="BN202" s="24">
        <v>2</v>
      </c>
      <c r="BO202" s="23">
        <v>14</v>
      </c>
      <c r="BP202" s="22">
        <f t="shared" si="88"/>
        <v>2</v>
      </c>
      <c r="BQ202" s="17" t="s">
        <v>2</v>
      </c>
      <c r="BR202" s="24">
        <v>1</v>
      </c>
      <c r="BS202" s="21">
        <f t="shared" si="100"/>
        <v>11.196933333333334</v>
      </c>
      <c r="BT202" s="24">
        <f t="shared" si="93"/>
        <v>30</v>
      </c>
      <c r="BU202" s="27" t="str">
        <f t="shared" si="94"/>
        <v>Admis</v>
      </c>
      <c r="BV202" s="17" t="s">
        <v>2</v>
      </c>
      <c r="BW202" s="38">
        <v>2</v>
      </c>
      <c r="BX202" s="38">
        <f t="shared" si="95"/>
        <v>60</v>
      </c>
      <c r="BY202" s="27" t="str">
        <f t="shared" si="96"/>
        <v>Admis</v>
      </c>
    </row>
    <row r="203" spans="1:77" s="201" customFormat="1" x14ac:dyDescent="0.55000000000000004">
      <c r="A203" s="18">
        <v>190</v>
      </c>
      <c r="B203" s="247" t="s">
        <v>884</v>
      </c>
      <c r="C203" s="248" t="s">
        <v>885</v>
      </c>
      <c r="D203" s="245" t="s">
        <v>886</v>
      </c>
      <c r="E203" s="245" t="s">
        <v>887</v>
      </c>
      <c r="F203" s="63">
        <v>33037</v>
      </c>
      <c r="G203" s="199" t="s">
        <v>888</v>
      </c>
      <c r="H203" s="199" t="s">
        <v>59</v>
      </c>
      <c r="I203" s="199" t="s">
        <v>889</v>
      </c>
      <c r="J203" s="123">
        <v>14</v>
      </c>
      <c r="K203" s="156">
        <f>IF(J203&gt;=10,4,0)</f>
        <v>4</v>
      </c>
      <c r="L203" s="69" t="s">
        <v>60</v>
      </c>
      <c r="M203" s="69">
        <v>2</v>
      </c>
      <c r="N203" s="177">
        <v>10</v>
      </c>
      <c r="O203" s="22">
        <f t="shared" si="80"/>
        <v>5</v>
      </c>
      <c r="P203" s="69" t="s">
        <v>60</v>
      </c>
      <c r="Q203" s="175">
        <v>2</v>
      </c>
      <c r="R203" s="123">
        <v>16.75</v>
      </c>
      <c r="S203" s="22">
        <f t="shared" si="89"/>
        <v>3</v>
      </c>
      <c r="T203" s="69" t="s">
        <v>60</v>
      </c>
      <c r="U203" s="69">
        <v>1</v>
      </c>
      <c r="V203" s="192">
        <v>11.81</v>
      </c>
      <c r="W203" s="156">
        <f t="shared" si="81"/>
        <v>4</v>
      </c>
      <c r="X203" s="69" t="s">
        <v>61</v>
      </c>
      <c r="Y203" s="69">
        <v>1</v>
      </c>
      <c r="Z203" s="249">
        <v>11.14</v>
      </c>
      <c r="AA203" s="22">
        <f t="shared" si="82"/>
        <v>5</v>
      </c>
      <c r="AB203" s="18" t="s">
        <v>60</v>
      </c>
      <c r="AC203" s="70">
        <v>2</v>
      </c>
      <c r="AD203" s="50">
        <v>10</v>
      </c>
      <c r="AE203" s="22">
        <f t="shared" si="83"/>
        <v>6</v>
      </c>
      <c r="AF203" s="69" t="s">
        <v>2</v>
      </c>
      <c r="AG203" s="69">
        <v>2</v>
      </c>
      <c r="AH203" s="48">
        <v>10</v>
      </c>
      <c r="AI203" s="22">
        <f t="shared" si="84"/>
        <v>3</v>
      </c>
      <c r="AJ203" s="69" t="s">
        <v>60</v>
      </c>
      <c r="AK203" s="24">
        <v>2</v>
      </c>
      <c r="AL203" s="123">
        <f t="shared" si="90"/>
        <v>11.639666666666667</v>
      </c>
      <c r="AM203" s="26">
        <f t="shared" si="91"/>
        <v>30</v>
      </c>
      <c r="AN203" s="69" t="str">
        <f t="shared" si="92"/>
        <v>Admis</v>
      </c>
      <c r="AO203" s="69" t="s">
        <v>2</v>
      </c>
      <c r="AP203" s="69">
        <v>2</v>
      </c>
      <c r="AQ203" s="61">
        <v>10</v>
      </c>
      <c r="AR203" s="29">
        <f t="shared" ref="AR203:AR204" si="115">IF(AQ203&gt;=10,6,0)</f>
        <v>6</v>
      </c>
      <c r="AS203" s="80" t="s">
        <v>60</v>
      </c>
      <c r="AT203" s="31">
        <v>2</v>
      </c>
      <c r="AU203" s="61">
        <v>11.33</v>
      </c>
      <c r="AV203" s="29">
        <f t="shared" ref="AV203:AV204" si="116">IF(AU203&gt;=10,6,0)</f>
        <v>6</v>
      </c>
      <c r="AW203" s="80" t="s">
        <v>61</v>
      </c>
      <c r="AX203" s="31">
        <v>1</v>
      </c>
      <c r="AY203" s="50">
        <v>11.81</v>
      </c>
      <c r="AZ203" s="22">
        <f t="shared" ref="AZ203:AZ204" si="117">IF(AY203&gt;=10,4,0)</f>
        <v>4</v>
      </c>
      <c r="BA203" s="69" t="s">
        <v>60</v>
      </c>
      <c r="BB203" s="24">
        <v>2</v>
      </c>
      <c r="BC203" s="48">
        <v>10</v>
      </c>
      <c r="BD203" s="22">
        <f t="shared" si="85"/>
        <v>6</v>
      </c>
      <c r="BE203" s="69" t="s">
        <v>60</v>
      </c>
      <c r="BF203" s="24">
        <v>2</v>
      </c>
      <c r="BG203" s="64">
        <v>11.16</v>
      </c>
      <c r="BH203" s="35">
        <f t="shared" si="86"/>
        <v>4</v>
      </c>
      <c r="BI203" s="97" t="s">
        <v>60</v>
      </c>
      <c r="BJ203" s="37">
        <v>2</v>
      </c>
      <c r="BK203" s="50">
        <v>10</v>
      </c>
      <c r="BL203" s="22">
        <f t="shared" si="87"/>
        <v>2</v>
      </c>
      <c r="BM203" s="69" t="s">
        <v>60</v>
      </c>
      <c r="BN203" s="24">
        <v>2</v>
      </c>
      <c r="BO203" s="48">
        <v>13</v>
      </c>
      <c r="BP203" s="22">
        <f t="shared" si="88"/>
        <v>2</v>
      </c>
      <c r="BQ203" s="69" t="s">
        <v>60</v>
      </c>
      <c r="BR203" s="24">
        <v>2</v>
      </c>
      <c r="BS203" s="123">
        <f t="shared" si="100"/>
        <v>10.862</v>
      </c>
      <c r="BT203" s="24">
        <f t="shared" si="93"/>
        <v>30</v>
      </c>
      <c r="BU203" s="69" t="str">
        <f t="shared" si="94"/>
        <v>Admis</v>
      </c>
      <c r="BV203" s="69" t="s">
        <v>2</v>
      </c>
      <c r="BW203" s="38">
        <v>2</v>
      </c>
      <c r="BX203" s="38">
        <f t="shared" si="95"/>
        <v>60</v>
      </c>
      <c r="BY203" s="69" t="str">
        <f t="shared" si="96"/>
        <v>Admis</v>
      </c>
    </row>
    <row r="204" spans="1:77" x14ac:dyDescent="0.55000000000000004">
      <c r="A204" s="20">
        <v>191</v>
      </c>
      <c r="B204" s="56" t="s">
        <v>890</v>
      </c>
      <c r="C204" s="72" t="s">
        <v>891</v>
      </c>
      <c r="D204" s="42" t="s">
        <v>892</v>
      </c>
      <c r="E204" s="56" t="s">
        <v>893</v>
      </c>
      <c r="F204" s="16">
        <v>37558</v>
      </c>
      <c r="G204" s="13" t="s">
        <v>894</v>
      </c>
      <c r="H204" s="13" t="s">
        <v>59</v>
      </c>
      <c r="I204" s="13" t="s">
        <v>72</v>
      </c>
      <c r="J204" s="159">
        <v>17</v>
      </c>
      <c r="K204" s="156">
        <v>4</v>
      </c>
      <c r="L204" s="17" t="s">
        <v>2</v>
      </c>
      <c r="M204" s="69">
        <v>2</v>
      </c>
      <c r="N204" s="224">
        <v>10.34</v>
      </c>
      <c r="O204" s="22">
        <f t="shared" si="80"/>
        <v>5</v>
      </c>
      <c r="P204" s="17" t="s">
        <v>61</v>
      </c>
      <c r="Q204" s="17">
        <v>1</v>
      </c>
      <c r="R204" s="45">
        <v>11.74</v>
      </c>
      <c r="S204" s="22">
        <f t="shared" si="89"/>
        <v>3</v>
      </c>
      <c r="T204" s="17" t="s">
        <v>61</v>
      </c>
      <c r="U204" s="17">
        <v>1</v>
      </c>
      <c r="V204" s="17">
        <v>11.22</v>
      </c>
      <c r="W204" s="239">
        <f t="shared" si="81"/>
        <v>4</v>
      </c>
      <c r="X204" s="17" t="s">
        <v>61</v>
      </c>
      <c r="Y204" s="17">
        <v>2</v>
      </c>
      <c r="Z204" s="27">
        <v>10.8</v>
      </c>
      <c r="AA204" s="22">
        <f t="shared" si="82"/>
        <v>5</v>
      </c>
      <c r="AB204" s="20" t="s">
        <v>61</v>
      </c>
      <c r="AC204" s="44">
        <v>1</v>
      </c>
      <c r="AD204" s="21">
        <v>11.94</v>
      </c>
      <c r="AE204" s="22">
        <f t="shared" si="83"/>
        <v>6</v>
      </c>
      <c r="AF204" s="69" t="s">
        <v>61</v>
      </c>
      <c r="AG204" s="69">
        <v>1</v>
      </c>
      <c r="AH204" s="23">
        <v>12.72</v>
      </c>
      <c r="AI204" s="22">
        <f t="shared" si="84"/>
        <v>3</v>
      </c>
      <c r="AJ204" s="17" t="s">
        <v>61</v>
      </c>
      <c r="AK204" s="17">
        <v>1</v>
      </c>
      <c r="AL204" s="21">
        <f t="shared" si="90"/>
        <v>12.120000000000001</v>
      </c>
      <c r="AM204" s="24">
        <f t="shared" si="91"/>
        <v>30</v>
      </c>
      <c r="AN204" s="27" t="str">
        <f t="shared" si="92"/>
        <v>Admis</v>
      </c>
      <c r="AO204" s="17" t="s">
        <v>2</v>
      </c>
      <c r="AP204" s="27">
        <v>2</v>
      </c>
      <c r="AQ204" s="45">
        <v>10.18</v>
      </c>
      <c r="AR204" s="22">
        <f t="shared" si="115"/>
        <v>6</v>
      </c>
      <c r="AS204" s="17" t="s">
        <v>61</v>
      </c>
      <c r="AT204" s="24">
        <v>1</v>
      </c>
      <c r="AU204" s="17">
        <v>11.16</v>
      </c>
      <c r="AV204" s="232">
        <f t="shared" si="116"/>
        <v>6</v>
      </c>
      <c r="AW204" s="17" t="s">
        <v>61</v>
      </c>
      <c r="AX204" s="17">
        <v>1</v>
      </c>
      <c r="AY204" s="17">
        <v>10</v>
      </c>
      <c r="AZ204" s="22">
        <f t="shared" si="117"/>
        <v>4</v>
      </c>
      <c r="BA204" s="17" t="s">
        <v>61</v>
      </c>
      <c r="BB204" s="17">
        <v>1</v>
      </c>
      <c r="BC204" s="23">
        <v>13.07</v>
      </c>
      <c r="BD204" s="22">
        <f t="shared" si="85"/>
        <v>6</v>
      </c>
      <c r="BE204" s="17" t="s">
        <v>61</v>
      </c>
      <c r="BF204" s="27">
        <v>1</v>
      </c>
      <c r="BG204" s="57">
        <v>13.17</v>
      </c>
      <c r="BH204" s="35">
        <f t="shared" si="86"/>
        <v>4</v>
      </c>
      <c r="BI204" s="36" t="s">
        <v>61</v>
      </c>
      <c r="BJ204" s="37">
        <v>1</v>
      </c>
      <c r="BK204" s="21">
        <v>10</v>
      </c>
      <c r="BL204" s="22">
        <f t="shared" si="87"/>
        <v>2</v>
      </c>
      <c r="BM204" s="69" t="s">
        <v>60</v>
      </c>
      <c r="BN204" s="24">
        <v>2</v>
      </c>
      <c r="BO204" s="23">
        <v>12.88</v>
      </c>
      <c r="BP204" s="22">
        <f t="shared" si="88"/>
        <v>2</v>
      </c>
      <c r="BQ204" s="17" t="s">
        <v>60</v>
      </c>
      <c r="BR204" s="27">
        <v>2</v>
      </c>
      <c r="BS204" s="21">
        <f t="shared" si="100"/>
        <v>11.496666666666668</v>
      </c>
      <c r="BT204" s="24">
        <f t="shared" si="93"/>
        <v>30</v>
      </c>
      <c r="BU204" s="27" t="str">
        <f t="shared" si="94"/>
        <v>Admis</v>
      </c>
      <c r="BV204" s="17" t="s">
        <v>61</v>
      </c>
      <c r="BW204" s="27"/>
      <c r="BX204" s="38">
        <f t="shared" si="95"/>
        <v>60</v>
      </c>
      <c r="BY204" s="27" t="str">
        <f t="shared" si="96"/>
        <v>Admis</v>
      </c>
    </row>
    <row r="205" spans="1:77" x14ac:dyDescent="0.55000000000000004">
      <c r="A205" s="12">
        <v>192</v>
      </c>
      <c r="B205" s="13" t="s">
        <v>895</v>
      </c>
      <c r="C205" s="14" t="s">
        <v>896</v>
      </c>
      <c r="D205" s="13" t="s">
        <v>897</v>
      </c>
      <c r="E205" s="13" t="s">
        <v>898</v>
      </c>
      <c r="F205" s="16">
        <v>38564</v>
      </c>
      <c r="G205" s="13" t="s">
        <v>899</v>
      </c>
      <c r="H205" s="13" t="s">
        <v>52</v>
      </c>
      <c r="I205" s="13"/>
      <c r="J205" s="159">
        <v>13.5</v>
      </c>
      <c r="K205" s="156">
        <v>4</v>
      </c>
      <c r="L205" s="17" t="s">
        <v>2</v>
      </c>
      <c r="M205" s="69">
        <v>2</v>
      </c>
      <c r="N205" s="230">
        <v>13.64</v>
      </c>
      <c r="O205" s="22">
        <f t="shared" si="80"/>
        <v>5</v>
      </c>
      <c r="P205" s="17" t="s">
        <v>2</v>
      </c>
      <c r="Q205" s="17">
        <v>2</v>
      </c>
      <c r="R205" s="45">
        <v>11.05</v>
      </c>
      <c r="S205" s="22">
        <f t="shared" si="89"/>
        <v>3</v>
      </c>
      <c r="T205" s="17" t="s">
        <v>2</v>
      </c>
      <c r="U205" s="17">
        <v>1</v>
      </c>
      <c r="V205" s="45">
        <v>14.682666666666666</v>
      </c>
      <c r="W205" s="239">
        <f t="shared" si="81"/>
        <v>4</v>
      </c>
      <c r="X205" s="17" t="s">
        <v>2</v>
      </c>
      <c r="Y205" s="17">
        <v>1</v>
      </c>
      <c r="Z205" s="14">
        <v>13.32</v>
      </c>
      <c r="AA205" s="22">
        <f t="shared" si="82"/>
        <v>5</v>
      </c>
      <c r="AB205" s="20" t="s">
        <v>2</v>
      </c>
      <c r="AC205" s="20">
        <v>1</v>
      </c>
      <c r="AD205" s="45">
        <v>12.1</v>
      </c>
      <c r="AE205" s="22">
        <f t="shared" si="83"/>
        <v>6</v>
      </c>
      <c r="AF205" s="17" t="s">
        <v>2</v>
      </c>
      <c r="AG205" s="17">
        <v>1</v>
      </c>
      <c r="AH205" s="23">
        <v>14.418000000000001</v>
      </c>
      <c r="AI205" s="22">
        <f t="shared" si="84"/>
        <v>3</v>
      </c>
      <c r="AJ205" s="17" t="s">
        <v>2</v>
      </c>
      <c r="AK205" s="24">
        <v>1</v>
      </c>
      <c r="AL205" s="21">
        <f t="shared" si="90"/>
        <v>13.217822222222223</v>
      </c>
      <c r="AM205" s="24">
        <f t="shared" si="91"/>
        <v>30</v>
      </c>
      <c r="AN205" s="27" t="str">
        <f t="shared" si="92"/>
        <v>Admis</v>
      </c>
      <c r="AO205" s="17" t="s">
        <v>2</v>
      </c>
      <c r="AP205" s="17">
        <v>2</v>
      </c>
      <c r="AQ205" s="45">
        <v>10.593</v>
      </c>
      <c r="AR205" s="22">
        <f>IF(AQ205&gt;=10,6,0)</f>
        <v>6</v>
      </c>
      <c r="AS205" s="17" t="s">
        <v>2</v>
      </c>
      <c r="AT205" s="24">
        <v>2</v>
      </c>
      <c r="AU205" s="45">
        <v>12.3</v>
      </c>
      <c r="AV205" s="232">
        <f>IF(AU205&gt;=10,6,0)</f>
        <v>6</v>
      </c>
      <c r="AW205" s="17" t="s">
        <v>2</v>
      </c>
      <c r="AX205" s="233">
        <v>2</v>
      </c>
      <c r="AY205" s="45">
        <v>11.66</v>
      </c>
      <c r="AZ205" s="22">
        <f>IF(AY205&gt;=10,4,0)</f>
        <v>4</v>
      </c>
      <c r="BA205" s="17" t="s">
        <v>2</v>
      </c>
      <c r="BB205" s="24">
        <v>2</v>
      </c>
      <c r="BC205" s="23">
        <v>10.078666666666667</v>
      </c>
      <c r="BD205" s="22">
        <f t="shared" si="85"/>
        <v>6</v>
      </c>
      <c r="BE205" s="17" t="s">
        <v>2</v>
      </c>
      <c r="BF205" s="24">
        <v>1</v>
      </c>
      <c r="BG205" s="21">
        <v>11.5</v>
      </c>
      <c r="BH205" s="22">
        <f t="shared" si="86"/>
        <v>4</v>
      </c>
      <c r="BI205" s="17" t="s">
        <v>2</v>
      </c>
      <c r="BJ205" s="24">
        <v>1</v>
      </c>
      <c r="BK205" s="21">
        <v>7.44</v>
      </c>
      <c r="BL205" s="22">
        <f t="shared" si="87"/>
        <v>0</v>
      </c>
      <c r="BM205" s="17" t="s">
        <v>2</v>
      </c>
      <c r="BN205" s="24">
        <v>2</v>
      </c>
      <c r="BO205" s="23">
        <v>15</v>
      </c>
      <c r="BP205" s="22">
        <f t="shared" si="88"/>
        <v>2</v>
      </c>
      <c r="BQ205" s="17" t="s">
        <v>2</v>
      </c>
      <c r="BR205" s="24">
        <v>1</v>
      </c>
      <c r="BS205" s="21">
        <f t="shared" si="100"/>
        <v>11.178333333333335</v>
      </c>
      <c r="BT205" s="24">
        <f t="shared" si="93"/>
        <v>28</v>
      </c>
      <c r="BU205" s="27" t="str">
        <f t="shared" si="94"/>
        <v>Ajourné</v>
      </c>
      <c r="BV205" s="17" t="s">
        <v>2</v>
      </c>
      <c r="BW205" s="38">
        <v>2</v>
      </c>
      <c r="BX205" s="38">
        <f t="shared" si="95"/>
        <v>58</v>
      </c>
      <c r="BY205" s="27" t="str">
        <f t="shared" si="96"/>
        <v>Autorisé</v>
      </c>
    </row>
    <row r="206" spans="1:77" x14ac:dyDescent="0.55000000000000004">
      <c r="A206" s="98">
        <v>193</v>
      </c>
      <c r="B206" s="100" t="s">
        <v>900</v>
      </c>
      <c r="C206" s="101" t="s">
        <v>901</v>
      </c>
      <c r="D206" s="71" t="s">
        <v>902</v>
      </c>
      <c r="E206" s="71" t="s">
        <v>903</v>
      </c>
      <c r="F206" s="102">
        <v>37257</v>
      </c>
      <c r="G206" s="62" t="s">
        <v>904</v>
      </c>
      <c r="H206" s="62" t="s">
        <v>52</v>
      </c>
      <c r="I206" s="62" t="s">
        <v>72</v>
      </c>
      <c r="J206" s="50">
        <v>13.8</v>
      </c>
      <c r="K206" s="156">
        <v>4</v>
      </c>
      <c r="L206" s="17" t="s">
        <v>60</v>
      </c>
      <c r="M206" s="69">
        <v>2</v>
      </c>
      <c r="N206" s="178">
        <v>10.43</v>
      </c>
      <c r="O206" s="22">
        <f t="shared" ref="O206:O269" si="118">IF(N206&gt;=10,5,0)</f>
        <v>5</v>
      </c>
      <c r="P206" s="17" t="s">
        <v>60</v>
      </c>
      <c r="Q206" s="17">
        <v>2</v>
      </c>
      <c r="R206" s="160">
        <v>13.63</v>
      </c>
      <c r="S206" s="22">
        <f t="shared" si="89"/>
        <v>3</v>
      </c>
      <c r="T206" s="17" t="s">
        <v>60</v>
      </c>
      <c r="U206" s="17">
        <v>2</v>
      </c>
      <c r="V206" s="46">
        <v>12.789333333333332</v>
      </c>
      <c r="W206" s="156">
        <f t="shared" ref="W206:W269" si="119">IF(V206&gt;=10,4,0)</f>
        <v>4</v>
      </c>
      <c r="X206" s="17" t="s">
        <v>2</v>
      </c>
      <c r="Y206" s="17">
        <v>2</v>
      </c>
      <c r="Z206" s="179">
        <v>11.64</v>
      </c>
      <c r="AA206" s="22">
        <f t="shared" ref="AA206:AA269" si="120">IF(Z206&gt;=10,5,0)</f>
        <v>5</v>
      </c>
      <c r="AB206" s="20" t="s">
        <v>2</v>
      </c>
      <c r="AC206" s="20">
        <v>2</v>
      </c>
      <c r="AD206" s="50">
        <v>10.15</v>
      </c>
      <c r="AE206" s="22">
        <f t="shared" ref="AE206:AE269" si="121">IF(AD206&gt;=10,6,0)</f>
        <v>6</v>
      </c>
      <c r="AF206" s="17" t="s">
        <v>60</v>
      </c>
      <c r="AG206" s="17">
        <v>2</v>
      </c>
      <c r="AH206" s="48">
        <v>11.03</v>
      </c>
      <c r="AI206" s="22">
        <f t="shared" ref="AI206:AI269" si="122">IF(AH206&gt;=10,3,0)</f>
        <v>3</v>
      </c>
      <c r="AJ206" s="17" t="s">
        <v>60</v>
      </c>
      <c r="AK206" s="69">
        <v>2</v>
      </c>
      <c r="AL206" s="123">
        <f t="shared" si="90"/>
        <v>11.719577777777777</v>
      </c>
      <c r="AM206" s="26">
        <f t="shared" si="91"/>
        <v>30</v>
      </c>
      <c r="AN206" s="27" t="str">
        <f t="shared" si="92"/>
        <v>Admis</v>
      </c>
      <c r="AO206" s="17" t="s">
        <v>2</v>
      </c>
      <c r="AP206" s="27">
        <v>2</v>
      </c>
      <c r="AQ206" s="46">
        <v>10.93</v>
      </c>
      <c r="AR206" s="29">
        <f t="shared" ref="AR206" si="123">IF(AQ206&gt;=10,6,0)</f>
        <v>6</v>
      </c>
      <c r="AS206" s="30" t="s">
        <v>61</v>
      </c>
      <c r="AT206" s="31">
        <v>2</v>
      </c>
      <c r="AU206" s="124">
        <v>14</v>
      </c>
      <c r="AV206" s="32">
        <f t="shared" ref="AV206" si="124">IF(AU206&gt;=10,6,0)</f>
        <v>6</v>
      </c>
      <c r="AW206" s="30" t="s">
        <v>61</v>
      </c>
      <c r="AX206" s="30">
        <v>2</v>
      </c>
      <c r="AY206" s="122">
        <v>10.84</v>
      </c>
      <c r="AZ206" s="22">
        <f t="shared" ref="AZ206" si="125">IF(AY206&gt;=10,4,0)</f>
        <v>4</v>
      </c>
      <c r="BA206" s="17" t="s">
        <v>60</v>
      </c>
      <c r="BB206" s="17">
        <v>2</v>
      </c>
      <c r="BC206" s="48">
        <v>12.04</v>
      </c>
      <c r="BD206" s="22">
        <f t="shared" ref="BD206:BD269" si="126">IF(BC206&gt;=10,6,0)</f>
        <v>6</v>
      </c>
      <c r="BE206" s="17" t="s">
        <v>60</v>
      </c>
      <c r="BF206" s="69">
        <v>2</v>
      </c>
      <c r="BG206" s="49">
        <v>10</v>
      </c>
      <c r="BH206" s="35">
        <f t="shared" ref="BH206:BH269" si="127">IF(BG206&gt;=10,4,0)</f>
        <v>4</v>
      </c>
      <c r="BI206" s="36" t="s">
        <v>60</v>
      </c>
      <c r="BJ206" s="37">
        <v>2</v>
      </c>
      <c r="BK206" s="50">
        <v>12.29</v>
      </c>
      <c r="BL206" s="22">
        <f t="shared" ref="BL206:BL269" si="128">IF(BK206&gt;=10,2,0)</f>
        <v>2</v>
      </c>
      <c r="BM206" s="17" t="s">
        <v>60</v>
      </c>
      <c r="BN206" s="24">
        <v>2</v>
      </c>
      <c r="BO206" s="48">
        <v>12</v>
      </c>
      <c r="BP206" s="22">
        <f t="shared" ref="BP206:BP269" si="129">IF(BO206&gt;=10,2,0)</f>
        <v>2</v>
      </c>
      <c r="BQ206" s="17" t="s">
        <v>60</v>
      </c>
      <c r="BR206" s="69">
        <v>2</v>
      </c>
      <c r="BS206" s="123">
        <f t="shared" si="100"/>
        <v>11.792</v>
      </c>
      <c r="BT206" s="24">
        <f t="shared" si="93"/>
        <v>30</v>
      </c>
      <c r="BU206" s="27" t="str">
        <f t="shared" si="94"/>
        <v>Admis</v>
      </c>
      <c r="BV206" s="17" t="s">
        <v>2</v>
      </c>
      <c r="BW206" s="27"/>
      <c r="BX206" s="38">
        <f t="shared" si="95"/>
        <v>60</v>
      </c>
      <c r="BY206" s="27" t="str">
        <f t="shared" si="96"/>
        <v>Admis</v>
      </c>
    </row>
    <row r="207" spans="1:77" x14ac:dyDescent="0.55000000000000004">
      <c r="A207" s="20">
        <v>194</v>
      </c>
      <c r="B207" s="13" t="s">
        <v>905</v>
      </c>
      <c r="C207" s="14" t="s">
        <v>906</v>
      </c>
      <c r="D207" s="13" t="s">
        <v>907</v>
      </c>
      <c r="E207" s="13" t="s">
        <v>908</v>
      </c>
      <c r="F207" s="16">
        <v>36705</v>
      </c>
      <c r="G207" s="13" t="s">
        <v>71</v>
      </c>
      <c r="H207" s="13" t="s">
        <v>59</v>
      </c>
      <c r="I207" s="13"/>
      <c r="J207" s="164">
        <v>17</v>
      </c>
      <c r="K207" s="156">
        <f>IF(J207&gt;=10,4,0)</f>
        <v>4</v>
      </c>
      <c r="L207" s="17" t="s">
        <v>2</v>
      </c>
      <c r="M207" s="69">
        <v>1</v>
      </c>
      <c r="N207" s="157">
        <v>10</v>
      </c>
      <c r="O207" s="22">
        <f t="shared" si="118"/>
        <v>5</v>
      </c>
      <c r="P207" s="17" t="s">
        <v>2</v>
      </c>
      <c r="Q207" s="142">
        <v>2</v>
      </c>
      <c r="R207" s="28">
        <v>12.1</v>
      </c>
      <c r="S207" s="22">
        <f t="shared" ref="S207:S270" si="130">IF(R207&gt;=10,3,0)</f>
        <v>3</v>
      </c>
      <c r="T207" s="17" t="s">
        <v>2</v>
      </c>
      <c r="U207" s="17">
        <v>1</v>
      </c>
      <c r="V207" s="28">
        <v>11.283999999999999</v>
      </c>
      <c r="W207" s="156">
        <f t="shared" si="119"/>
        <v>4</v>
      </c>
      <c r="X207" s="17" t="s">
        <v>2</v>
      </c>
      <c r="Y207" s="17">
        <v>2</v>
      </c>
      <c r="Z207" s="158">
        <v>11.786000000000001</v>
      </c>
      <c r="AA207" s="22">
        <f t="shared" si="120"/>
        <v>5</v>
      </c>
      <c r="AB207" s="20" t="s">
        <v>2</v>
      </c>
      <c r="AC207" s="20">
        <v>2</v>
      </c>
      <c r="AD207" s="45">
        <v>10</v>
      </c>
      <c r="AE207" s="22">
        <f t="shared" si="121"/>
        <v>6</v>
      </c>
      <c r="AF207" s="17" t="s">
        <v>2</v>
      </c>
      <c r="AG207" s="17">
        <v>2</v>
      </c>
      <c r="AH207" s="23">
        <v>13.042000000000002</v>
      </c>
      <c r="AI207" s="22">
        <f t="shared" si="122"/>
        <v>3</v>
      </c>
      <c r="AJ207" s="17" t="s">
        <v>2</v>
      </c>
      <c r="AK207" s="24">
        <v>2</v>
      </c>
      <c r="AL207" s="25">
        <f t="shared" ref="AL207:AL270" si="131">(J207*4+N207*5+R207*3+V207*4+Z207*5+AD207*6+AH207*3)/30</f>
        <v>11.916399999999999</v>
      </c>
      <c r="AM207" s="26">
        <f t="shared" ref="AM207:AM270" si="132">AI207+AE207+AA207+W207+S207+O207+K207</f>
        <v>30</v>
      </c>
      <c r="AN207" s="27" t="str">
        <f t="shared" ref="AN207:AN270" si="133">IF(AM207&gt;=30,"Admis","Ajourné")</f>
        <v>Admis</v>
      </c>
      <c r="AO207" s="17" t="s">
        <v>2</v>
      </c>
      <c r="AP207" s="27"/>
      <c r="AQ207" s="28">
        <v>10</v>
      </c>
      <c r="AR207" s="29">
        <f>IF(AQ207&gt;=10,6,0)</f>
        <v>6</v>
      </c>
      <c r="AS207" s="30" t="s">
        <v>2</v>
      </c>
      <c r="AT207" s="31">
        <v>1</v>
      </c>
      <c r="AU207" s="28">
        <v>11.073999999999998</v>
      </c>
      <c r="AV207" s="32">
        <f>IF(AU207&gt;=10,6,0)</f>
        <v>6</v>
      </c>
      <c r="AW207" s="30" t="s">
        <v>2</v>
      </c>
      <c r="AX207" s="30">
        <v>1</v>
      </c>
      <c r="AY207" s="28">
        <v>10</v>
      </c>
      <c r="AZ207" s="22">
        <f>IF(AY207&gt;=10,4,0)</f>
        <v>4</v>
      </c>
      <c r="BA207" s="17" t="s">
        <v>2</v>
      </c>
      <c r="BB207" s="17">
        <v>2</v>
      </c>
      <c r="BC207" s="23">
        <v>10</v>
      </c>
      <c r="BD207" s="22">
        <f t="shared" si="126"/>
        <v>6</v>
      </c>
      <c r="BE207" s="17" t="s">
        <v>2</v>
      </c>
      <c r="BF207" s="24">
        <v>1</v>
      </c>
      <c r="BG207" s="57">
        <v>10</v>
      </c>
      <c r="BH207" s="35">
        <f t="shared" si="127"/>
        <v>4</v>
      </c>
      <c r="BI207" s="36" t="s">
        <v>2</v>
      </c>
      <c r="BJ207" s="37">
        <v>2</v>
      </c>
      <c r="BK207" s="21">
        <v>10.34</v>
      </c>
      <c r="BL207" s="22">
        <f t="shared" si="128"/>
        <v>2</v>
      </c>
      <c r="BM207" s="17" t="s">
        <v>2</v>
      </c>
      <c r="BN207" s="24">
        <v>1</v>
      </c>
      <c r="BO207" s="23">
        <v>14</v>
      </c>
      <c r="BP207" s="22">
        <f t="shared" si="129"/>
        <v>2</v>
      </c>
      <c r="BQ207" s="17" t="s">
        <v>2</v>
      </c>
      <c r="BR207" s="24">
        <v>1</v>
      </c>
      <c r="BS207" s="25">
        <f t="shared" si="100"/>
        <v>10.504133333333332</v>
      </c>
      <c r="BT207" s="24">
        <f t="shared" ref="BT207:BT270" si="134">BP207+BL207+BH207+BD207+AZ207+AV207+AR207</f>
        <v>30</v>
      </c>
      <c r="BU207" s="27" t="str">
        <f t="shared" ref="BU207:BU270" si="135">IF(BT207&gt;=30,"Admis","Ajourné")</f>
        <v>Admis</v>
      </c>
      <c r="BV207" s="17" t="s">
        <v>2</v>
      </c>
      <c r="BW207" s="27"/>
      <c r="BX207" s="38">
        <f t="shared" ref="BX207:BX270" si="136">AM207+BT207</f>
        <v>60</v>
      </c>
      <c r="BY207" s="27" t="str">
        <f t="shared" ref="BY207:BY270" si="137">IF(BX207&gt;=60,"Admis",IF(BX207&gt;=48,"Autorisé","Ajourné"))</f>
        <v>Admis</v>
      </c>
    </row>
    <row r="208" spans="1:77" x14ac:dyDescent="0.55000000000000004">
      <c r="A208" s="98">
        <v>195</v>
      </c>
      <c r="B208" s="103" t="s">
        <v>909</v>
      </c>
      <c r="C208" s="104" t="s">
        <v>910</v>
      </c>
      <c r="D208" s="42" t="s">
        <v>911</v>
      </c>
      <c r="E208" s="42" t="s">
        <v>912</v>
      </c>
      <c r="F208" s="105">
        <v>37840</v>
      </c>
      <c r="G208" s="13" t="s">
        <v>913</v>
      </c>
      <c r="H208" s="13" t="s">
        <v>52</v>
      </c>
      <c r="I208" s="13" t="s">
        <v>72</v>
      </c>
      <c r="J208" s="21">
        <v>17.5</v>
      </c>
      <c r="K208" s="156">
        <v>4</v>
      </c>
      <c r="L208" s="17" t="s">
        <v>2</v>
      </c>
      <c r="M208" s="69">
        <v>2</v>
      </c>
      <c r="N208" s="224">
        <v>10.66</v>
      </c>
      <c r="O208" s="22">
        <f t="shared" si="118"/>
        <v>5</v>
      </c>
      <c r="P208" s="17" t="s">
        <v>60</v>
      </c>
      <c r="Q208" s="17">
        <v>2</v>
      </c>
      <c r="R208" s="45">
        <v>12.72</v>
      </c>
      <c r="S208" s="22">
        <f t="shared" si="130"/>
        <v>3</v>
      </c>
      <c r="T208" s="17" t="s">
        <v>60</v>
      </c>
      <c r="U208" s="17">
        <v>2</v>
      </c>
      <c r="V208" s="45">
        <v>14.189333333333334</v>
      </c>
      <c r="W208" s="239">
        <f t="shared" si="119"/>
        <v>4</v>
      </c>
      <c r="X208" s="17" t="s">
        <v>2</v>
      </c>
      <c r="Y208" s="17">
        <v>2</v>
      </c>
      <c r="Z208" s="27">
        <v>10.44</v>
      </c>
      <c r="AA208" s="22">
        <f t="shared" si="120"/>
        <v>5</v>
      </c>
      <c r="AB208" s="20" t="s">
        <v>61</v>
      </c>
      <c r="AC208" s="18">
        <v>2</v>
      </c>
      <c r="AD208" s="45">
        <v>6.96</v>
      </c>
      <c r="AE208" s="22">
        <f t="shared" si="121"/>
        <v>0</v>
      </c>
      <c r="AF208" s="17" t="s">
        <v>2</v>
      </c>
      <c r="AG208" s="17">
        <v>2</v>
      </c>
      <c r="AH208" s="23">
        <v>12.34</v>
      </c>
      <c r="AI208" s="22">
        <f t="shared" si="122"/>
        <v>3</v>
      </c>
      <c r="AJ208" s="17" t="s">
        <v>60</v>
      </c>
      <c r="AK208" s="69">
        <v>2</v>
      </c>
      <c r="AL208" s="21">
        <f t="shared" si="131"/>
        <v>11.639911111111109</v>
      </c>
      <c r="AM208" s="24">
        <f t="shared" si="132"/>
        <v>24</v>
      </c>
      <c r="AN208" s="27" t="str">
        <f t="shared" si="133"/>
        <v>Ajourné</v>
      </c>
      <c r="AO208" s="17" t="s">
        <v>2</v>
      </c>
      <c r="AP208" s="27">
        <v>2</v>
      </c>
      <c r="AQ208" s="45">
        <v>10</v>
      </c>
      <c r="AR208" s="22">
        <f t="shared" ref="AR208" si="138">IF(AQ208&gt;=10,6,0)</f>
        <v>6</v>
      </c>
      <c r="AS208" s="17" t="s">
        <v>2</v>
      </c>
      <c r="AT208" s="24">
        <v>2</v>
      </c>
      <c r="AU208" s="17">
        <v>13.17</v>
      </c>
      <c r="AV208" s="232">
        <f t="shared" ref="AV208" si="139">IF(AU208&gt;=10,6,0)</f>
        <v>6</v>
      </c>
      <c r="AW208" s="17" t="s">
        <v>61</v>
      </c>
      <c r="AX208" s="233">
        <v>2</v>
      </c>
      <c r="AY208" s="17">
        <v>10.52</v>
      </c>
      <c r="AZ208" s="22">
        <f t="shared" ref="AZ208" si="140">IF(AY208&gt;=10,4,0)</f>
        <v>4</v>
      </c>
      <c r="BA208" s="17" t="s">
        <v>60</v>
      </c>
      <c r="BB208" s="17">
        <v>2</v>
      </c>
      <c r="BC208" s="23">
        <v>10.33</v>
      </c>
      <c r="BD208" s="22">
        <f t="shared" si="126"/>
        <v>6</v>
      </c>
      <c r="BE208" s="17" t="s">
        <v>61</v>
      </c>
      <c r="BF208" s="69">
        <v>2</v>
      </c>
      <c r="BG208" s="57">
        <v>8.0399999999999991</v>
      </c>
      <c r="BH208" s="35">
        <f t="shared" si="127"/>
        <v>0</v>
      </c>
      <c r="BI208" s="36" t="s">
        <v>2</v>
      </c>
      <c r="BJ208" s="37">
        <v>2</v>
      </c>
      <c r="BK208" s="21">
        <v>10.54</v>
      </c>
      <c r="BL208" s="22">
        <f t="shared" si="128"/>
        <v>2</v>
      </c>
      <c r="BM208" s="17" t="s">
        <v>60</v>
      </c>
      <c r="BN208" s="24">
        <v>2</v>
      </c>
      <c r="BO208" s="23">
        <v>12</v>
      </c>
      <c r="BP208" s="22">
        <f t="shared" si="129"/>
        <v>2</v>
      </c>
      <c r="BQ208" s="17" t="s">
        <v>60</v>
      </c>
      <c r="BR208" s="17">
        <v>2</v>
      </c>
      <c r="BS208" s="21">
        <f t="shared" si="100"/>
        <v>10.677333333333333</v>
      </c>
      <c r="BT208" s="24">
        <f t="shared" si="134"/>
        <v>26</v>
      </c>
      <c r="BU208" s="27" t="str">
        <f t="shared" si="135"/>
        <v>Ajourné</v>
      </c>
      <c r="BV208" s="17" t="s">
        <v>2</v>
      </c>
      <c r="BW208" s="27"/>
      <c r="BX208" s="38">
        <f t="shared" si="136"/>
        <v>50</v>
      </c>
      <c r="BY208" s="27" t="str">
        <f t="shared" si="137"/>
        <v>Autorisé</v>
      </c>
    </row>
    <row r="209" spans="1:77" x14ac:dyDescent="0.55000000000000004">
      <c r="A209" s="12">
        <v>196</v>
      </c>
      <c r="B209" s="13" t="s">
        <v>914</v>
      </c>
      <c r="C209" s="14" t="s">
        <v>915</v>
      </c>
      <c r="D209" s="13" t="s">
        <v>916</v>
      </c>
      <c r="E209" s="13" t="s">
        <v>917</v>
      </c>
      <c r="F209" s="16">
        <v>37529</v>
      </c>
      <c r="G209" s="13" t="s">
        <v>918</v>
      </c>
      <c r="H209" s="13" t="s">
        <v>59</v>
      </c>
      <c r="I209" s="13"/>
      <c r="J209" s="21">
        <v>17</v>
      </c>
      <c r="K209" s="156">
        <v>4</v>
      </c>
      <c r="L209" s="17" t="s">
        <v>2</v>
      </c>
      <c r="M209" s="69">
        <v>2</v>
      </c>
      <c r="N209" s="230">
        <v>11.94</v>
      </c>
      <c r="O209" s="22">
        <f t="shared" si="118"/>
        <v>5</v>
      </c>
      <c r="P209" s="17" t="s">
        <v>2</v>
      </c>
      <c r="Q209" s="17">
        <v>2</v>
      </c>
      <c r="R209" s="45">
        <v>11.57</v>
      </c>
      <c r="S209" s="22">
        <f t="shared" si="130"/>
        <v>3</v>
      </c>
      <c r="T209" s="17" t="s">
        <v>2</v>
      </c>
      <c r="U209" s="17">
        <v>1</v>
      </c>
      <c r="V209" s="45">
        <v>10.393333333333334</v>
      </c>
      <c r="W209" s="239">
        <f t="shared" si="119"/>
        <v>4</v>
      </c>
      <c r="X209" s="17" t="s">
        <v>2</v>
      </c>
      <c r="Y209" s="17">
        <v>2</v>
      </c>
      <c r="Z209" s="14">
        <v>8.0299999999999994</v>
      </c>
      <c r="AA209" s="22">
        <f t="shared" si="120"/>
        <v>0</v>
      </c>
      <c r="AB209" s="20" t="s">
        <v>2</v>
      </c>
      <c r="AC209" s="20">
        <v>2</v>
      </c>
      <c r="AD209" s="45">
        <v>10</v>
      </c>
      <c r="AE209" s="22">
        <f t="shared" si="121"/>
        <v>6</v>
      </c>
      <c r="AF209" s="17" t="s">
        <v>2</v>
      </c>
      <c r="AG209" s="17">
        <v>2</v>
      </c>
      <c r="AH209" s="23">
        <v>12.635333333333334</v>
      </c>
      <c r="AI209" s="22">
        <f t="shared" si="122"/>
        <v>3</v>
      </c>
      <c r="AJ209" s="17" t="s">
        <v>2</v>
      </c>
      <c r="AK209" s="24">
        <v>2</v>
      </c>
      <c r="AL209" s="21">
        <f t="shared" si="131"/>
        <v>11.401311111111111</v>
      </c>
      <c r="AM209" s="24">
        <f t="shared" si="132"/>
        <v>25</v>
      </c>
      <c r="AN209" s="27" t="str">
        <f t="shared" si="133"/>
        <v>Ajourné</v>
      </c>
      <c r="AO209" s="17" t="s">
        <v>2</v>
      </c>
      <c r="AP209" s="17">
        <v>2</v>
      </c>
      <c r="AQ209" s="45">
        <v>10</v>
      </c>
      <c r="AR209" s="22">
        <f>IF(AQ209&gt;=10,6,0)</f>
        <v>6</v>
      </c>
      <c r="AS209" s="17" t="s">
        <v>2</v>
      </c>
      <c r="AT209" s="24">
        <v>1</v>
      </c>
      <c r="AU209" s="45">
        <v>10</v>
      </c>
      <c r="AV209" s="232">
        <f>IF(AU209&gt;=10,6,0)</f>
        <v>6</v>
      </c>
      <c r="AW209" s="17" t="s">
        <v>2</v>
      </c>
      <c r="AX209" s="233">
        <v>2</v>
      </c>
      <c r="AY209" s="45">
        <v>13.5</v>
      </c>
      <c r="AZ209" s="22">
        <f>IF(AY209&gt;=10,4,0)</f>
        <v>4</v>
      </c>
      <c r="BA209" s="17" t="s">
        <v>2</v>
      </c>
      <c r="BB209" s="24">
        <v>2</v>
      </c>
      <c r="BC209" s="23">
        <v>10</v>
      </c>
      <c r="BD209" s="22">
        <f t="shared" si="126"/>
        <v>6</v>
      </c>
      <c r="BE209" s="17" t="s">
        <v>2</v>
      </c>
      <c r="BF209" s="24">
        <v>2</v>
      </c>
      <c r="BG209" s="21">
        <v>10.57</v>
      </c>
      <c r="BH209" s="22">
        <f t="shared" si="127"/>
        <v>4</v>
      </c>
      <c r="BI209" s="17" t="s">
        <v>2</v>
      </c>
      <c r="BJ209" s="24">
        <v>1</v>
      </c>
      <c r="BK209" s="21">
        <v>10.06</v>
      </c>
      <c r="BL209" s="22">
        <f t="shared" si="128"/>
        <v>2</v>
      </c>
      <c r="BM209" s="17" t="s">
        <v>2</v>
      </c>
      <c r="BN209" s="24">
        <v>2</v>
      </c>
      <c r="BO209" s="23">
        <v>17</v>
      </c>
      <c r="BP209" s="22">
        <f t="shared" si="129"/>
        <v>2</v>
      </c>
      <c r="BQ209" s="17" t="s">
        <v>2</v>
      </c>
      <c r="BR209" s="24">
        <v>1</v>
      </c>
      <c r="BS209" s="21">
        <f t="shared" si="100"/>
        <v>11.013333333333332</v>
      </c>
      <c r="BT209" s="24">
        <f t="shared" si="134"/>
        <v>30</v>
      </c>
      <c r="BU209" s="27" t="str">
        <f t="shared" si="135"/>
        <v>Admis</v>
      </c>
      <c r="BV209" s="17" t="s">
        <v>2</v>
      </c>
      <c r="BW209" s="38">
        <v>2</v>
      </c>
      <c r="BX209" s="38">
        <f t="shared" si="136"/>
        <v>55</v>
      </c>
      <c r="BY209" s="27" t="str">
        <f t="shared" si="137"/>
        <v>Autorisé</v>
      </c>
    </row>
    <row r="210" spans="1:77" x14ac:dyDescent="0.55000000000000004">
      <c r="A210" s="99">
        <v>197</v>
      </c>
      <c r="B210" s="100" t="s">
        <v>919</v>
      </c>
      <c r="C210" s="101" t="s">
        <v>920</v>
      </c>
      <c r="D210" s="71" t="s">
        <v>921</v>
      </c>
      <c r="E210" s="71" t="s">
        <v>922</v>
      </c>
      <c r="F210" s="102">
        <v>37011</v>
      </c>
      <c r="G210" s="62" t="s">
        <v>923</v>
      </c>
      <c r="H210" s="62" t="s">
        <v>59</v>
      </c>
      <c r="I210" s="62" t="s">
        <v>72</v>
      </c>
      <c r="J210" s="160">
        <v>11.74</v>
      </c>
      <c r="K210" s="156">
        <f t="shared" ref="K210" si="141">IF(J210&gt;=10,4,0)</f>
        <v>4</v>
      </c>
      <c r="L210" s="17" t="s">
        <v>60</v>
      </c>
      <c r="M210" s="69">
        <v>2</v>
      </c>
      <c r="N210" s="178">
        <v>10.52</v>
      </c>
      <c r="O210" s="22">
        <f t="shared" si="118"/>
        <v>5</v>
      </c>
      <c r="P210" s="17" t="s">
        <v>60</v>
      </c>
      <c r="Q210" s="17">
        <v>2</v>
      </c>
      <c r="R210" s="160">
        <v>13.18</v>
      </c>
      <c r="S210" s="22">
        <f t="shared" si="130"/>
        <v>3</v>
      </c>
      <c r="T210" s="17" t="s">
        <v>60</v>
      </c>
      <c r="U210" s="17">
        <v>2</v>
      </c>
      <c r="V210" s="46">
        <v>12.776666666666667</v>
      </c>
      <c r="W210" s="156">
        <f t="shared" si="119"/>
        <v>4</v>
      </c>
      <c r="X210" s="17" t="s">
        <v>2</v>
      </c>
      <c r="Y210" s="17">
        <v>2</v>
      </c>
      <c r="Z210" s="179">
        <v>10.44</v>
      </c>
      <c r="AA210" s="22">
        <f t="shared" si="120"/>
        <v>5</v>
      </c>
      <c r="AB210" s="20" t="s">
        <v>60</v>
      </c>
      <c r="AC210" s="18">
        <v>2</v>
      </c>
      <c r="AD210" s="50">
        <v>11.87</v>
      </c>
      <c r="AE210" s="22">
        <f t="shared" si="121"/>
        <v>6</v>
      </c>
      <c r="AF210" s="17" t="s">
        <v>60</v>
      </c>
      <c r="AG210" s="17">
        <v>2</v>
      </c>
      <c r="AH210" s="48">
        <v>11.63</v>
      </c>
      <c r="AI210" s="22">
        <f t="shared" si="122"/>
        <v>3</v>
      </c>
      <c r="AJ210" s="17" t="s">
        <v>60</v>
      </c>
      <c r="AK210" s="69">
        <v>2</v>
      </c>
      <c r="AL210" s="123">
        <f t="shared" si="131"/>
        <v>11.617222222222221</v>
      </c>
      <c r="AM210" s="26">
        <f t="shared" si="132"/>
        <v>30</v>
      </c>
      <c r="AN210" s="27" t="str">
        <f t="shared" si="133"/>
        <v>Admis</v>
      </c>
      <c r="AO210" s="17" t="s">
        <v>2</v>
      </c>
      <c r="AP210" s="27"/>
      <c r="AQ210" s="46">
        <v>10</v>
      </c>
      <c r="AR210" s="29">
        <f t="shared" ref="AR210" si="142">IF(AQ210&gt;=10,6,0)</f>
        <v>6</v>
      </c>
      <c r="AS210" s="30" t="s">
        <v>60</v>
      </c>
      <c r="AT210" s="31">
        <v>2</v>
      </c>
      <c r="AU210" s="124">
        <v>12.94</v>
      </c>
      <c r="AV210" s="32">
        <f t="shared" ref="AV210" si="143">IF(AU210&gt;=10,6,0)</f>
        <v>6</v>
      </c>
      <c r="AW210" s="30" t="s">
        <v>60</v>
      </c>
      <c r="AX210" s="33">
        <v>2</v>
      </c>
      <c r="AY210" s="122">
        <v>13.06</v>
      </c>
      <c r="AZ210" s="22">
        <f t="shared" ref="AZ210" si="144">IF(AY210&gt;=10,4,0)</f>
        <v>4</v>
      </c>
      <c r="BA210" s="17" t="s">
        <v>60</v>
      </c>
      <c r="BB210" s="17">
        <v>2</v>
      </c>
      <c r="BC210" s="48">
        <v>15.23</v>
      </c>
      <c r="BD210" s="22">
        <f t="shared" si="126"/>
        <v>6</v>
      </c>
      <c r="BE210" s="17" t="s">
        <v>60</v>
      </c>
      <c r="BF210" s="27">
        <v>2</v>
      </c>
      <c r="BG210" s="49">
        <v>11.03</v>
      </c>
      <c r="BH210" s="35">
        <f t="shared" si="127"/>
        <v>4</v>
      </c>
      <c r="BI210" s="36" t="s">
        <v>60</v>
      </c>
      <c r="BJ210" s="37">
        <v>2</v>
      </c>
      <c r="BK210" s="50">
        <v>11.92</v>
      </c>
      <c r="BL210" s="22">
        <f t="shared" si="128"/>
        <v>2</v>
      </c>
      <c r="BM210" s="17" t="s">
        <v>60</v>
      </c>
      <c r="BN210" s="24">
        <v>2</v>
      </c>
      <c r="BO210" s="48">
        <v>12</v>
      </c>
      <c r="BP210" s="22">
        <f t="shared" si="129"/>
        <v>2</v>
      </c>
      <c r="BQ210" s="17" t="s">
        <v>60</v>
      </c>
      <c r="BR210" s="69">
        <v>2</v>
      </c>
      <c r="BS210" s="123">
        <f t="shared" si="100"/>
        <v>12.440666666666665</v>
      </c>
      <c r="BT210" s="24">
        <f t="shared" si="134"/>
        <v>30</v>
      </c>
      <c r="BU210" s="27" t="str">
        <f t="shared" si="135"/>
        <v>Admis</v>
      </c>
      <c r="BV210" s="17" t="s">
        <v>2</v>
      </c>
      <c r="BW210" s="27"/>
      <c r="BX210" s="38">
        <f t="shared" si="136"/>
        <v>60</v>
      </c>
      <c r="BY210" s="27" t="str">
        <f t="shared" si="137"/>
        <v>Admis</v>
      </c>
    </row>
    <row r="211" spans="1:77" x14ac:dyDescent="0.55000000000000004">
      <c r="A211" s="12">
        <v>198</v>
      </c>
      <c r="B211" s="13" t="s">
        <v>924</v>
      </c>
      <c r="C211" s="14" t="s">
        <v>925</v>
      </c>
      <c r="D211" s="13" t="s">
        <v>921</v>
      </c>
      <c r="E211" s="13" t="s">
        <v>926</v>
      </c>
      <c r="F211" s="16">
        <v>35997</v>
      </c>
      <c r="G211" s="13" t="s">
        <v>927</v>
      </c>
      <c r="H211" s="13" t="s">
        <v>59</v>
      </c>
      <c r="I211" s="13" t="s">
        <v>72</v>
      </c>
      <c r="J211" s="21">
        <v>17</v>
      </c>
      <c r="K211" s="156">
        <v>4</v>
      </c>
      <c r="L211" s="17" t="s">
        <v>2</v>
      </c>
      <c r="M211" s="69">
        <v>2</v>
      </c>
      <c r="N211" s="230">
        <v>12.302</v>
      </c>
      <c r="O211" s="22">
        <f t="shared" si="118"/>
        <v>5</v>
      </c>
      <c r="P211" s="17" t="s">
        <v>2</v>
      </c>
      <c r="Q211" s="17">
        <v>2</v>
      </c>
      <c r="R211" s="45">
        <v>10</v>
      </c>
      <c r="S211" s="22">
        <f t="shared" si="130"/>
        <v>3</v>
      </c>
      <c r="T211" s="17" t="s">
        <v>2</v>
      </c>
      <c r="U211" s="17">
        <v>1</v>
      </c>
      <c r="V211" s="45">
        <v>14.016666666666667</v>
      </c>
      <c r="W211" s="239">
        <f t="shared" si="119"/>
        <v>4</v>
      </c>
      <c r="X211" s="17" t="s">
        <v>2</v>
      </c>
      <c r="Y211" s="17">
        <v>2</v>
      </c>
      <c r="Z211" s="14">
        <v>13.506</v>
      </c>
      <c r="AA211" s="22">
        <f t="shared" si="120"/>
        <v>5</v>
      </c>
      <c r="AB211" s="20" t="s">
        <v>2</v>
      </c>
      <c r="AC211" s="20">
        <v>2</v>
      </c>
      <c r="AD211" s="45">
        <v>10.5</v>
      </c>
      <c r="AE211" s="22">
        <f t="shared" si="121"/>
        <v>6</v>
      </c>
      <c r="AF211" s="17" t="s">
        <v>2</v>
      </c>
      <c r="AG211" s="17">
        <v>1</v>
      </c>
      <c r="AH211" s="23">
        <v>14.490666666666668</v>
      </c>
      <c r="AI211" s="22">
        <f t="shared" si="122"/>
        <v>3</v>
      </c>
      <c r="AJ211" s="17" t="s">
        <v>2</v>
      </c>
      <c r="AK211" s="24">
        <v>2</v>
      </c>
      <c r="AL211" s="21">
        <f t="shared" si="131"/>
        <v>12.985955555555556</v>
      </c>
      <c r="AM211" s="24">
        <f t="shared" si="132"/>
        <v>30</v>
      </c>
      <c r="AN211" s="27" t="str">
        <f t="shared" si="133"/>
        <v>Admis</v>
      </c>
      <c r="AO211" s="17" t="s">
        <v>2</v>
      </c>
      <c r="AP211" s="17">
        <v>2</v>
      </c>
      <c r="AQ211" s="45">
        <v>11.526</v>
      </c>
      <c r="AR211" s="22">
        <f>IF(AQ211&gt;=10,6,0)</f>
        <v>6</v>
      </c>
      <c r="AS211" s="17" t="s">
        <v>2</v>
      </c>
      <c r="AT211" s="24">
        <v>1</v>
      </c>
      <c r="AU211" s="45">
        <v>10.617333333333335</v>
      </c>
      <c r="AV211" s="232">
        <f>IF(AU211&gt;=10,6,0)</f>
        <v>6</v>
      </c>
      <c r="AW211" s="17" t="s">
        <v>2</v>
      </c>
      <c r="AX211" s="233">
        <v>1</v>
      </c>
      <c r="AY211" s="57">
        <v>11.18</v>
      </c>
      <c r="AZ211" s="22">
        <f>IF(AY211&gt;=10,4,0)</f>
        <v>4</v>
      </c>
      <c r="BA211" s="17" t="s">
        <v>2</v>
      </c>
      <c r="BB211" s="24">
        <v>1</v>
      </c>
      <c r="BC211" s="23">
        <v>12.123333333333331</v>
      </c>
      <c r="BD211" s="22">
        <f t="shared" si="126"/>
        <v>6</v>
      </c>
      <c r="BE211" s="17" t="s">
        <v>2</v>
      </c>
      <c r="BF211" s="24">
        <v>1</v>
      </c>
      <c r="BG211" s="21">
        <v>10.4</v>
      </c>
      <c r="BH211" s="22">
        <f t="shared" si="127"/>
        <v>4</v>
      </c>
      <c r="BI211" s="17" t="s">
        <v>2</v>
      </c>
      <c r="BJ211" s="24">
        <v>1</v>
      </c>
      <c r="BK211" s="21">
        <v>14.97</v>
      </c>
      <c r="BL211" s="22">
        <f t="shared" si="128"/>
        <v>2</v>
      </c>
      <c r="BM211" s="17" t="s">
        <v>2</v>
      </c>
      <c r="BN211" s="24">
        <v>1</v>
      </c>
      <c r="BO211" s="23">
        <v>14</v>
      </c>
      <c r="BP211" s="22">
        <f t="shared" si="129"/>
        <v>2</v>
      </c>
      <c r="BQ211" s="17" t="s">
        <v>2</v>
      </c>
      <c r="BR211" s="24">
        <v>1</v>
      </c>
      <c r="BS211" s="21">
        <f t="shared" si="100"/>
        <v>11.662000000000001</v>
      </c>
      <c r="BT211" s="24">
        <f t="shared" si="134"/>
        <v>30</v>
      </c>
      <c r="BU211" s="27" t="str">
        <f t="shared" si="135"/>
        <v>Admis</v>
      </c>
      <c r="BV211" s="17" t="s">
        <v>2</v>
      </c>
      <c r="BW211" s="38">
        <v>2</v>
      </c>
      <c r="BX211" s="38">
        <f t="shared" si="136"/>
        <v>60</v>
      </c>
      <c r="BY211" s="27" t="str">
        <f t="shared" si="137"/>
        <v>Admis</v>
      </c>
    </row>
    <row r="212" spans="1:77" x14ac:dyDescent="0.55000000000000004">
      <c r="A212" s="98">
        <v>199</v>
      </c>
      <c r="B212" s="106" t="s">
        <v>928</v>
      </c>
      <c r="C212" s="104" t="s">
        <v>929</v>
      </c>
      <c r="D212" s="42" t="s">
        <v>930</v>
      </c>
      <c r="E212" s="42" t="s">
        <v>931</v>
      </c>
      <c r="F212" s="105">
        <v>36854</v>
      </c>
      <c r="G212" s="55" t="s">
        <v>932</v>
      </c>
      <c r="H212" s="56" t="s">
        <v>52</v>
      </c>
      <c r="I212" s="44"/>
      <c r="J212" s="160">
        <v>10</v>
      </c>
      <c r="K212" s="156">
        <f t="shared" ref="K212:K214" si="145">IF(J212&gt;=10,4,0)</f>
        <v>4</v>
      </c>
      <c r="L212" s="17" t="s">
        <v>61</v>
      </c>
      <c r="M212" s="69">
        <v>2</v>
      </c>
      <c r="N212" s="168"/>
      <c r="O212" s="22">
        <f t="shared" si="118"/>
        <v>0</v>
      </c>
      <c r="P212" s="17"/>
      <c r="Q212" s="142"/>
      <c r="R212" s="160"/>
      <c r="S212" s="22">
        <f t="shared" si="130"/>
        <v>0</v>
      </c>
      <c r="T212" s="17"/>
      <c r="U212" s="17"/>
      <c r="V212" s="193"/>
      <c r="W212" s="156">
        <f t="shared" si="119"/>
        <v>0</v>
      </c>
      <c r="X212" s="17"/>
      <c r="Y212" s="17"/>
      <c r="Z212" s="179"/>
      <c r="AA212" s="22">
        <f t="shared" si="120"/>
        <v>0</v>
      </c>
      <c r="AB212" s="20"/>
      <c r="AC212" s="15"/>
      <c r="AD212" s="50">
        <v>10</v>
      </c>
      <c r="AE212" s="22">
        <f t="shared" si="121"/>
        <v>6</v>
      </c>
      <c r="AF212" s="17" t="s">
        <v>2</v>
      </c>
      <c r="AG212" s="17">
        <v>2</v>
      </c>
      <c r="AH212" s="48"/>
      <c r="AI212" s="22">
        <f t="shared" si="122"/>
        <v>0</v>
      </c>
      <c r="AJ212" s="17"/>
      <c r="AK212" s="17"/>
      <c r="AL212" s="123">
        <f t="shared" si="131"/>
        <v>3.3333333333333335</v>
      </c>
      <c r="AM212" s="26">
        <f t="shared" si="132"/>
        <v>10</v>
      </c>
      <c r="AN212" s="27" t="str">
        <f t="shared" si="133"/>
        <v>Ajourné</v>
      </c>
      <c r="AO212" s="17" t="s">
        <v>2</v>
      </c>
      <c r="AP212" s="27"/>
      <c r="AQ212" s="46"/>
      <c r="AR212" s="29">
        <f t="shared" ref="AR212:AR214" si="146">IF(AQ212&gt;=10,6,0)</f>
        <v>0</v>
      </c>
      <c r="AS212" s="30"/>
      <c r="AT212" s="31"/>
      <c r="AU212" s="124"/>
      <c r="AV212" s="32">
        <f t="shared" ref="AV212:AV214" si="147">IF(AU212&gt;=10,6,0)</f>
        <v>0</v>
      </c>
      <c r="AW212" s="30"/>
      <c r="AX212" s="33"/>
      <c r="AY212" s="122"/>
      <c r="AZ212" s="22"/>
      <c r="BA212" s="17"/>
      <c r="BB212" s="17"/>
      <c r="BC212" s="48"/>
      <c r="BD212" s="22">
        <f t="shared" si="126"/>
        <v>0</v>
      </c>
      <c r="BE212" s="17"/>
      <c r="BF212" s="27"/>
      <c r="BG212" s="49"/>
      <c r="BH212" s="35">
        <f t="shared" si="127"/>
        <v>0</v>
      </c>
      <c r="BI212" s="36"/>
      <c r="BJ212" s="37"/>
      <c r="BK212" s="50"/>
      <c r="BL212" s="22">
        <f t="shared" si="128"/>
        <v>0</v>
      </c>
      <c r="BM212" s="17"/>
      <c r="BN212" s="24"/>
      <c r="BO212" s="48"/>
      <c r="BP212" s="22">
        <f t="shared" si="129"/>
        <v>0</v>
      </c>
      <c r="BQ212" s="17"/>
      <c r="BR212" s="27"/>
      <c r="BS212" s="123">
        <f t="shared" si="100"/>
        <v>0</v>
      </c>
      <c r="BT212" s="24">
        <f t="shared" si="134"/>
        <v>0</v>
      </c>
      <c r="BU212" s="27" t="str">
        <f t="shared" si="135"/>
        <v>Ajourné</v>
      </c>
      <c r="BV212" s="17" t="s">
        <v>2</v>
      </c>
      <c r="BW212" s="27"/>
      <c r="BX212" s="38">
        <f t="shared" si="136"/>
        <v>10</v>
      </c>
      <c r="BY212" s="27" t="str">
        <f t="shared" si="137"/>
        <v>Ajourné</v>
      </c>
    </row>
    <row r="213" spans="1:77" x14ac:dyDescent="0.55000000000000004">
      <c r="A213" s="99">
        <v>200</v>
      </c>
      <c r="B213" s="103" t="s">
        <v>933</v>
      </c>
      <c r="C213" s="101" t="s">
        <v>934</v>
      </c>
      <c r="D213" s="42" t="s">
        <v>935</v>
      </c>
      <c r="E213" s="42" t="s">
        <v>936</v>
      </c>
      <c r="F213" s="107">
        <v>35431</v>
      </c>
      <c r="G213" s="13" t="s">
        <v>937</v>
      </c>
      <c r="H213" s="13" t="s">
        <v>52</v>
      </c>
      <c r="I213" s="13" t="s">
        <v>72</v>
      </c>
      <c r="J213" s="160">
        <v>10</v>
      </c>
      <c r="K213" s="156">
        <f t="shared" si="145"/>
        <v>4</v>
      </c>
      <c r="L213" s="17" t="s">
        <v>60</v>
      </c>
      <c r="M213" s="69">
        <v>2</v>
      </c>
      <c r="N213" s="173">
        <v>12.33</v>
      </c>
      <c r="O213" s="22">
        <f t="shared" si="118"/>
        <v>5</v>
      </c>
      <c r="P213" s="17" t="s">
        <v>60</v>
      </c>
      <c r="Q213" s="17">
        <v>2</v>
      </c>
      <c r="R213" s="160">
        <v>12.77</v>
      </c>
      <c r="S213" s="22">
        <f t="shared" si="130"/>
        <v>3</v>
      </c>
      <c r="T213" s="17" t="s">
        <v>60</v>
      </c>
      <c r="U213" s="17">
        <v>2</v>
      </c>
      <c r="V213" s="192">
        <v>11.05</v>
      </c>
      <c r="W213" s="156">
        <f t="shared" si="119"/>
        <v>4</v>
      </c>
      <c r="X213" s="17" t="s">
        <v>60</v>
      </c>
      <c r="Y213" s="17">
        <v>2</v>
      </c>
      <c r="Z213" s="179">
        <v>12.19</v>
      </c>
      <c r="AA213" s="22">
        <f t="shared" si="120"/>
        <v>5</v>
      </c>
      <c r="AB213" s="20" t="s">
        <v>60</v>
      </c>
      <c r="AC213" s="18">
        <v>2</v>
      </c>
      <c r="AD213" s="47">
        <v>10</v>
      </c>
      <c r="AE213" s="22">
        <f t="shared" si="121"/>
        <v>6</v>
      </c>
      <c r="AF213" s="17" t="s">
        <v>60</v>
      </c>
      <c r="AG213" s="17">
        <v>2</v>
      </c>
      <c r="AH213" s="48">
        <v>11.91</v>
      </c>
      <c r="AI213" s="22">
        <f t="shared" si="122"/>
        <v>3</v>
      </c>
      <c r="AJ213" s="17" t="s">
        <v>60</v>
      </c>
      <c r="AK213" s="24">
        <v>2</v>
      </c>
      <c r="AL213" s="123">
        <f t="shared" si="131"/>
        <v>11.361333333333334</v>
      </c>
      <c r="AM213" s="26">
        <f t="shared" si="132"/>
        <v>30</v>
      </c>
      <c r="AN213" s="27" t="str">
        <f t="shared" si="133"/>
        <v>Admis</v>
      </c>
      <c r="AO213" s="17" t="s">
        <v>61</v>
      </c>
      <c r="AP213" s="17">
        <v>2</v>
      </c>
      <c r="AQ213" s="61">
        <v>10.25</v>
      </c>
      <c r="AR213" s="29">
        <f t="shared" si="146"/>
        <v>6</v>
      </c>
      <c r="AS213" s="30" t="s">
        <v>61</v>
      </c>
      <c r="AT213" s="31">
        <v>2</v>
      </c>
      <c r="AU213" s="46">
        <v>10</v>
      </c>
      <c r="AV213" s="32">
        <f t="shared" si="147"/>
        <v>6</v>
      </c>
      <c r="AW213" s="30" t="s">
        <v>60</v>
      </c>
      <c r="AX213" s="33">
        <v>2</v>
      </c>
      <c r="AY213" s="46">
        <v>13.83</v>
      </c>
      <c r="AZ213" s="22">
        <f>IF(AY213&gt;=10,4,0)</f>
        <v>4</v>
      </c>
      <c r="BA213" s="17" t="s">
        <v>2</v>
      </c>
      <c r="BB213" s="24">
        <v>2</v>
      </c>
      <c r="BC213" s="48">
        <v>10.36</v>
      </c>
      <c r="BD213" s="22">
        <f t="shared" si="126"/>
        <v>6</v>
      </c>
      <c r="BE213" s="17" t="s">
        <v>60</v>
      </c>
      <c r="BF213" s="24">
        <v>2</v>
      </c>
      <c r="BG213" s="64">
        <v>10.28</v>
      </c>
      <c r="BH213" s="35">
        <f t="shared" si="127"/>
        <v>4</v>
      </c>
      <c r="BI213" s="36" t="s">
        <v>60</v>
      </c>
      <c r="BJ213" s="37">
        <v>2</v>
      </c>
      <c r="BK213" s="50">
        <v>10</v>
      </c>
      <c r="BL213" s="22">
        <f t="shared" si="128"/>
        <v>2</v>
      </c>
      <c r="BM213" s="17" t="s">
        <v>60</v>
      </c>
      <c r="BN213" s="24">
        <v>2</v>
      </c>
      <c r="BO213" s="48">
        <v>14</v>
      </c>
      <c r="BP213" s="22">
        <f t="shared" si="129"/>
        <v>2</v>
      </c>
      <c r="BQ213" s="17" t="s">
        <v>61</v>
      </c>
      <c r="BR213" s="24">
        <v>1</v>
      </c>
      <c r="BS213" s="123">
        <f t="shared" ref="BS213:BS276" si="148">(AQ213*6+AU213*6+AY213*4+BC213*6+BG213*4+BK213*2+BO213*2)/30</f>
        <v>10.936666666666666</v>
      </c>
      <c r="BT213" s="24">
        <f t="shared" si="134"/>
        <v>30</v>
      </c>
      <c r="BU213" s="27" t="str">
        <f t="shared" si="135"/>
        <v>Admis</v>
      </c>
      <c r="BV213" s="17" t="s">
        <v>2</v>
      </c>
      <c r="BW213" s="38">
        <v>2</v>
      </c>
      <c r="BX213" s="38">
        <f t="shared" si="136"/>
        <v>60</v>
      </c>
      <c r="BY213" s="27" t="str">
        <f t="shared" si="137"/>
        <v>Admis</v>
      </c>
    </row>
    <row r="214" spans="1:77" x14ac:dyDescent="0.55000000000000004">
      <c r="A214" s="98">
        <v>201</v>
      </c>
      <c r="B214" s="106" t="s">
        <v>938</v>
      </c>
      <c r="C214" s="108" t="s">
        <v>939</v>
      </c>
      <c r="D214" s="42" t="s">
        <v>935</v>
      </c>
      <c r="E214" s="42" t="s">
        <v>940</v>
      </c>
      <c r="F214" s="105">
        <v>36795</v>
      </c>
      <c r="G214" s="43" t="s">
        <v>941</v>
      </c>
      <c r="H214" s="13" t="s">
        <v>52</v>
      </c>
      <c r="I214" s="13" t="s">
        <v>72</v>
      </c>
      <c r="J214" s="160">
        <v>10</v>
      </c>
      <c r="K214" s="156">
        <f t="shared" si="145"/>
        <v>4</v>
      </c>
      <c r="L214" s="17" t="s">
        <v>60</v>
      </c>
      <c r="M214" s="69">
        <v>2</v>
      </c>
      <c r="N214" s="177">
        <v>10.27</v>
      </c>
      <c r="O214" s="22">
        <f t="shared" si="118"/>
        <v>5</v>
      </c>
      <c r="P214" s="17" t="s">
        <v>60</v>
      </c>
      <c r="Q214" s="17">
        <v>2</v>
      </c>
      <c r="R214" s="160">
        <v>15.9</v>
      </c>
      <c r="S214" s="22">
        <f t="shared" si="130"/>
        <v>3</v>
      </c>
      <c r="T214" s="17" t="s">
        <v>61</v>
      </c>
      <c r="U214" s="17">
        <v>1</v>
      </c>
      <c r="V214" s="192">
        <v>10.27</v>
      </c>
      <c r="W214" s="156">
        <f t="shared" si="119"/>
        <v>4</v>
      </c>
      <c r="X214" s="17" t="s">
        <v>60</v>
      </c>
      <c r="Y214" s="17">
        <v>2</v>
      </c>
      <c r="Z214" s="179">
        <v>10.93</v>
      </c>
      <c r="AA214" s="22">
        <f t="shared" si="120"/>
        <v>5</v>
      </c>
      <c r="AB214" s="20" t="s">
        <v>60</v>
      </c>
      <c r="AC214" s="20">
        <v>2</v>
      </c>
      <c r="AD214" s="50">
        <v>10.31</v>
      </c>
      <c r="AE214" s="22">
        <f t="shared" si="121"/>
        <v>6</v>
      </c>
      <c r="AF214" s="17" t="s">
        <v>60</v>
      </c>
      <c r="AG214" s="17">
        <v>2</v>
      </c>
      <c r="AH214" s="48">
        <v>12.46</v>
      </c>
      <c r="AI214" s="22">
        <f t="shared" si="122"/>
        <v>3</v>
      </c>
      <c r="AJ214" s="17" t="s">
        <v>60</v>
      </c>
      <c r="AK214" s="24">
        <v>2</v>
      </c>
      <c r="AL214" s="123">
        <f t="shared" si="131"/>
        <v>11.133999999999999</v>
      </c>
      <c r="AM214" s="26">
        <f t="shared" si="132"/>
        <v>30</v>
      </c>
      <c r="AN214" s="27" t="str">
        <f t="shared" si="133"/>
        <v>Admis</v>
      </c>
      <c r="AO214" s="17" t="s">
        <v>61</v>
      </c>
      <c r="AP214" s="17">
        <v>2</v>
      </c>
      <c r="AQ214" s="61"/>
      <c r="AR214" s="29">
        <f t="shared" si="146"/>
        <v>0</v>
      </c>
      <c r="AS214" s="30"/>
      <c r="AT214" s="31"/>
      <c r="AU214" s="46"/>
      <c r="AV214" s="32">
        <f t="shared" si="147"/>
        <v>0</v>
      </c>
      <c r="AW214" s="30"/>
      <c r="AX214" s="33"/>
      <c r="AY214" s="50"/>
      <c r="AZ214" s="22"/>
      <c r="BA214" s="17"/>
      <c r="BB214" s="24"/>
      <c r="BC214" s="48"/>
      <c r="BD214" s="22">
        <f t="shared" si="126"/>
        <v>0</v>
      </c>
      <c r="BE214" s="17"/>
      <c r="BF214" s="24"/>
      <c r="BG214" s="64"/>
      <c r="BH214" s="35">
        <f t="shared" si="127"/>
        <v>0</v>
      </c>
      <c r="BI214" s="36"/>
      <c r="BJ214" s="37"/>
      <c r="BK214" s="50"/>
      <c r="BL214" s="22">
        <f t="shared" si="128"/>
        <v>0</v>
      </c>
      <c r="BM214" s="17"/>
      <c r="BN214" s="24"/>
      <c r="BO214" s="48"/>
      <c r="BP214" s="22">
        <f t="shared" si="129"/>
        <v>0</v>
      </c>
      <c r="BQ214" s="17"/>
      <c r="BR214" s="24"/>
      <c r="BS214" s="123">
        <f t="shared" si="148"/>
        <v>0</v>
      </c>
      <c r="BT214" s="24">
        <f t="shared" si="134"/>
        <v>0</v>
      </c>
      <c r="BU214" s="27" t="str">
        <f t="shared" si="135"/>
        <v>Ajourné</v>
      </c>
      <c r="BV214" s="17" t="s">
        <v>2</v>
      </c>
      <c r="BW214" s="38">
        <v>2</v>
      </c>
      <c r="BX214" s="38">
        <f t="shared" si="136"/>
        <v>30</v>
      </c>
      <c r="BY214" s="27" t="str">
        <f t="shared" si="137"/>
        <v>Ajourné</v>
      </c>
    </row>
    <row r="215" spans="1:77" x14ac:dyDescent="0.55000000000000004">
      <c r="A215" s="12">
        <v>202</v>
      </c>
      <c r="B215" s="13" t="s">
        <v>942</v>
      </c>
      <c r="C215" s="14" t="s">
        <v>943</v>
      </c>
      <c r="D215" s="13" t="s">
        <v>944</v>
      </c>
      <c r="E215" s="13" t="s">
        <v>945</v>
      </c>
      <c r="F215" s="16">
        <v>35857</v>
      </c>
      <c r="G215" s="13" t="s">
        <v>946</v>
      </c>
      <c r="H215" s="13" t="s">
        <v>59</v>
      </c>
      <c r="I215" s="13"/>
      <c r="J215" s="21">
        <v>16</v>
      </c>
      <c r="K215" s="156">
        <v>4</v>
      </c>
      <c r="L215" s="17" t="s">
        <v>2</v>
      </c>
      <c r="M215" s="69">
        <v>2</v>
      </c>
      <c r="N215" s="226"/>
      <c r="O215" s="22">
        <f t="shared" si="118"/>
        <v>0</v>
      </c>
      <c r="P215" s="17"/>
      <c r="Q215" s="17"/>
      <c r="R215" s="45">
        <v>11.84</v>
      </c>
      <c r="S215" s="22">
        <f t="shared" si="130"/>
        <v>3</v>
      </c>
      <c r="T215" s="17" t="s">
        <v>2</v>
      </c>
      <c r="U215" s="17">
        <v>2</v>
      </c>
      <c r="V215" s="45">
        <v>10.442666666666668</v>
      </c>
      <c r="W215" s="239">
        <f t="shared" si="119"/>
        <v>4</v>
      </c>
      <c r="X215" s="17" t="s">
        <v>2</v>
      </c>
      <c r="Y215" s="17">
        <v>2</v>
      </c>
      <c r="Z215" s="14">
        <v>10</v>
      </c>
      <c r="AA215" s="22">
        <f t="shared" si="120"/>
        <v>5</v>
      </c>
      <c r="AB215" s="20" t="s">
        <v>2</v>
      </c>
      <c r="AC215" s="20">
        <v>2</v>
      </c>
      <c r="AD215" s="21">
        <v>7.73</v>
      </c>
      <c r="AE215" s="22">
        <f t="shared" si="121"/>
        <v>0</v>
      </c>
      <c r="AF215" s="17" t="s">
        <v>2</v>
      </c>
      <c r="AG215" s="17">
        <v>2</v>
      </c>
      <c r="AH215" s="23">
        <v>10.229999999999999</v>
      </c>
      <c r="AI215" s="22">
        <f t="shared" si="122"/>
        <v>3</v>
      </c>
      <c r="AJ215" s="17" t="s">
        <v>2</v>
      </c>
      <c r="AK215" s="24">
        <v>2</v>
      </c>
      <c r="AL215" s="21">
        <f t="shared" si="131"/>
        <v>8.9453555555555546</v>
      </c>
      <c r="AM215" s="24">
        <f t="shared" si="132"/>
        <v>19</v>
      </c>
      <c r="AN215" s="27" t="str">
        <f t="shared" si="133"/>
        <v>Ajourné</v>
      </c>
      <c r="AO215" s="17" t="s">
        <v>2</v>
      </c>
      <c r="AP215" s="17">
        <v>2</v>
      </c>
      <c r="AQ215" s="45">
        <v>7.7390000000000008</v>
      </c>
      <c r="AR215" s="22">
        <f>IF(AQ215&gt;=10,6,0)</f>
        <v>0</v>
      </c>
      <c r="AS215" s="17" t="s">
        <v>2</v>
      </c>
      <c r="AT215" s="24">
        <v>2</v>
      </c>
      <c r="AU215" s="45">
        <v>10.6</v>
      </c>
      <c r="AV215" s="232">
        <f>IF(AU215&gt;=10,6,0)</f>
        <v>6</v>
      </c>
      <c r="AW215" s="17" t="s">
        <v>2</v>
      </c>
      <c r="AX215" s="233">
        <v>2</v>
      </c>
      <c r="AY215" s="45">
        <v>12.66</v>
      </c>
      <c r="AZ215" s="22">
        <f>IF(AY215&gt;=10,4,0)</f>
        <v>4</v>
      </c>
      <c r="BA215" s="17" t="s">
        <v>2</v>
      </c>
      <c r="BB215" s="24">
        <v>2</v>
      </c>
      <c r="BC215" s="23">
        <v>8.3073333333333323</v>
      </c>
      <c r="BD215" s="22">
        <f t="shared" si="126"/>
        <v>0</v>
      </c>
      <c r="BE215" s="17" t="s">
        <v>2</v>
      </c>
      <c r="BF215" s="24">
        <v>2</v>
      </c>
      <c r="BG215" s="21">
        <v>10</v>
      </c>
      <c r="BH215" s="22">
        <f t="shared" si="127"/>
        <v>4</v>
      </c>
      <c r="BI215" s="17" t="s">
        <v>2</v>
      </c>
      <c r="BJ215" s="24">
        <v>1</v>
      </c>
      <c r="BK215" s="21">
        <v>5.12</v>
      </c>
      <c r="BL215" s="22">
        <f t="shared" si="128"/>
        <v>0</v>
      </c>
      <c r="BM215" s="17" t="s">
        <v>2</v>
      </c>
      <c r="BN215" s="24">
        <v>2</v>
      </c>
      <c r="BO215" s="23">
        <v>15</v>
      </c>
      <c r="BP215" s="22">
        <f t="shared" si="129"/>
        <v>2</v>
      </c>
      <c r="BQ215" s="17" t="s">
        <v>2</v>
      </c>
      <c r="BR215" s="24">
        <v>1</v>
      </c>
      <c r="BS215" s="21">
        <f t="shared" si="148"/>
        <v>9.6919333333333331</v>
      </c>
      <c r="BT215" s="24">
        <f t="shared" si="134"/>
        <v>16</v>
      </c>
      <c r="BU215" s="27" t="str">
        <f t="shared" si="135"/>
        <v>Ajourné</v>
      </c>
      <c r="BV215" s="17" t="s">
        <v>2</v>
      </c>
      <c r="BW215" s="38">
        <v>2</v>
      </c>
      <c r="BX215" s="38">
        <f t="shared" si="136"/>
        <v>35</v>
      </c>
      <c r="BY215" s="27" t="str">
        <f t="shared" si="137"/>
        <v>Ajourné</v>
      </c>
    </row>
    <row r="216" spans="1:77" x14ac:dyDescent="0.55000000000000004">
      <c r="A216" s="20">
        <v>203</v>
      </c>
      <c r="B216" s="13" t="s">
        <v>947</v>
      </c>
      <c r="C216" s="14" t="s">
        <v>948</v>
      </c>
      <c r="D216" s="13" t="s">
        <v>949</v>
      </c>
      <c r="E216" s="13" t="s">
        <v>950</v>
      </c>
      <c r="F216" s="16">
        <v>39394</v>
      </c>
      <c r="G216" s="13" t="s">
        <v>951</v>
      </c>
      <c r="H216" s="13" t="s">
        <v>52</v>
      </c>
      <c r="I216" s="13"/>
      <c r="J216" s="162">
        <v>17</v>
      </c>
      <c r="K216" s="156">
        <f>IF(J216&gt;=10,4,0)</f>
        <v>4</v>
      </c>
      <c r="L216" s="17" t="s">
        <v>2</v>
      </c>
      <c r="M216" s="69">
        <v>1</v>
      </c>
      <c r="N216" s="161">
        <v>10.342000000000002</v>
      </c>
      <c r="O216" s="22">
        <f t="shared" si="118"/>
        <v>5</v>
      </c>
      <c r="P216" s="17" t="s">
        <v>2</v>
      </c>
      <c r="Q216" s="142">
        <v>1</v>
      </c>
      <c r="R216" s="28">
        <v>10.52</v>
      </c>
      <c r="S216" s="22">
        <f t="shared" si="130"/>
        <v>3</v>
      </c>
      <c r="T216" s="17" t="s">
        <v>2</v>
      </c>
      <c r="U216" s="17">
        <v>1</v>
      </c>
      <c r="V216" s="28">
        <v>11.748666666666669</v>
      </c>
      <c r="W216" s="156">
        <f t="shared" si="119"/>
        <v>4</v>
      </c>
      <c r="X216" s="17" t="s">
        <v>2</v>
      </c>
      <c r="Y216" s="17">
        <v>1</v>
      </c>
      <c r="Z216" s="158">
        <v>11.746</v>
      </c>
      <c r="AA216" s="22">
        <f t="shared" si="120"/>
        <v>5</v>
      </c>
      <c r="AB216" s="20" t="s">
        <v>2</v>
      </c>
      <c r="AC216" s="19">
        <v>1</v>
      </c>
      <c r="AD216" s="21">
        <v>10.17</v>
      </c>
      <c r="AE216" s="22">
        <f t="shared" si="121"/>
        <v>6</v>
      </c>
      <c r="AF216" s="17" t="s">
        <v>2</v>
      </c>
      <c r="AG216" s="17">
        <v>1</v>
      </c>
      <c r="AH216" s="23">
        <v>13.507333333333335</v>
      </c>
      <c r="AI216" s="22">
        <f t="shared" si="122"/>
        <v>3</v>
      </c>
      <c r="AJ216" s="17" t="s">
        <v>2</v>
      </c>
      <c r="AK216" s="24">
        <v>1</v>
      </c>
      <c r="AL216" s="25">
        <f t="shared" si="131"/>
        <v>11.951222222222222</v>
      </c>
      <c r="AM216" s="26">
        <f t="shared" si="132"/>
        <v>30</v>
      </c>
      <c r="AN216" s="27" t="str">
        <f t="shared" si="133"/>
        <v>Admis</v>
      </c>
      <c r="AO216" s="17" t="s">
        <v>2</v>
      </c>
      <c r="AP216" s="17">
        <v>2</v>
      </c>
      <c r="AQ216" s="28">
        <v>11.465999999999999</v>
      </c>
      <c r="AR216" s="29">
        <f>IF(AQ216&gt;=10,6,0)</f>
        <v>6</v>
      </c>
      <c r="AS216" s="30" t="s">
        <v>2</v>
      </c>
      <c r="AT216" s="31">
        <v>1</v>
      </c>
      <c r="AU216" s="28">
        <v>12.446</v>
      </c>
      <c r="AV216" s="32">
        <f>IF(AU216&gt;=10,6,0)</f>
        <v>6</v>
      </c>
      <c r="AW216" s="30" t="s">
        <v>2</v>
      </c>
      <c r="AX216" s="33">
        <v>1</v>
      </c>
      <c r="AY216" s="28">
        <v>16.66</v>
      </c>
      <c r="AZ216" s="22">
        <f>IF(AY216&gt;=10,4,0)</f>
        <v>4</v>
      </c>
      <c r="BA216" s="17" t="s">
        <v>2</v>
      </c>
      <c r="BB216" s="24">
        <v>2</v>
      </c>
      <c r="BC216" s="23">
        <v>10</v>
      </c>
      <c r="BD216" s="22">
        <f t="shared" si="126"/>
        <v>6</v>
      </c>
      <c r="BE216" s="17" t="s">
        <v>2</v>
      </c>
      <c r="BF216" s="24">
        <v>1</v>
      </c>
      <c r="BG216" s="21">
        <v>11.99</v>
      </c>
      <c r="BH216" s="22">
        <f t="shared" si="127"/>
        <v>4</v>
      </c>
      <c r="BI216" s="17" t="s">
        <v>2</v>
      </c>
      <c r="BJ216" s="24">
        <v>1</v>
      </c>
      <c r="BK216" s="21">
        <v>10.88</v>
      </c>
      <c r="BL216" s="22">
        <f t="shared" si="128"/>
        <v>2</v>
      </c>
      <c r="BM216" s="17" t="s">
        <v>2</v>
      </c>
      <c r="BN216" s="24">
        <v>1</v>
      </c>
      <c r="BO216" s="23">
        <v>16</v>
      </c>
      <c r="BP216" s="22">
        <f t="shared" si="129"/>
        <v>2</v>
      </c>
      <c r="BQ216" s="17" t="s">
        <v>2</v>
      </c>
      <c r="BR216" s="24">
        <v>1</v>
      </c>
      <c r="BS216" s="25">
        <f t="shared" si="148"/>
        <v>12.394399999999997</v>
      </c>
      <c r="BT216" s="24">
        <f t="shared" si="134"/>
        <v>30</v>
      </c>
      <c r="BU216" s="27" t="str">
        <f t="shared" si="135"/>
        <v>Admis</v>
      </c>
      <c r="BV216" s="17" t="s">
        <v>2</v>
      </c>
      <c r="BW216" s="38">
        <v>2</v>
      </c>
      <c r="BX216" s="38">
        <f t="shared" si="136"/>
        <v>60</v>
      </c>
      <c r="BY216" s="27" t="str">
        <f t="shared" si="137"/>
        <v>Admis</v>
      </c>
    </row>
    <row r="217" spans="1:77" x14ac:dyDescent="0.55000000000000004">
      <c r="A217" s="98">
        <v>204</v>
      </c>
      <c r="B217" s="106" t="s">
        <v>952</v>
      </c>
      <c r="C217" s="108" t="s">
        <v>953</v>
      </c>
      <c r="D217" s="42" t="s">
        <v>954</v>
      </c>
      <c r="E217" s="42" t="s">
        <v>955</v>
      </c>
      <c r="F217" s="105">
        <v>35573</v>
      </c>
      <c r="G217" s="55" t="s">
        <v>956</v>
      </c>
      <c r="H217" s="56" t="s">
        <v>59</v>
      </c>
      <c r="I217" s="56" t="s">
        <v>72</v>
      </c>
      <c r="J217" s="164"/>
      <c r="K217" s="156">
        <f t="shared" ref="K217:K218" si="149">IF(J217&gt;=10,4,0)</f>
        <v>0</v>
      </c>
      <c r="L217" s="17"/>
      <c r="M217" s="69"/>
      <c r="N217" s="163"/>
      <c r="O217" s="22">
        <f t="shared" si="118"/>
        <v>0</v>
      </c>
      <c r="P217" s="17"/>
      <c r="Q217" s="142"/>
      <c r="R217" s="164"/>
      <c r="S217" s="22">
        <f t="shared" si="130"/>
        <v>0</v>
      </c>
      <c r="T217" s="17"/>
      <c r="U217" s="17"/>
      <c r="V217" s="187"/>
      <c r="W217" s="156">
        <f t="shared" si="119"/>
        <v>0</v>
      </c>
      <c r="X217" s="17"/>
      <c r="Y217" s="17"/>
      <c r="Z217" s="143"/>
      <c r="AA217" s="22">
        <f t="shared" si="120"/>
        <v>0</v>
      </c>
      <c r="AB217" s="20"/>
      <c r="AC217" s="15"/>
      <c r="AD217" s="21"/>
      <c r="AE217" s="22">
        <f t="shared" si="121"/>
        <v>0</v>
      </c>
      <c r="AF217" s="17"/>
      <c r="AG217" s="17"/>
      <c r="AH217" s="23"/>
      <c r="AI217" s="22">
        <f t="shared" si="122"/>
        <v>0</v>
      </c>
      <c r="AJ217" s="17"/>
      <c r="AK217" s="24"/>
      <c r="AL217" s="25">
        <f t="shared" si="131"/>
        <v>0</v>
      </c>
      <c r="AM217" s="26">
        <f t="shared" si="132"/>
        <v>0</v>
      </c>
      <c r="AN217" s="27" t="str">
        <f t="shared" si="133"/>
        <v>Ajourné</v>
      </c>
      <c r="AO217" s="17" t="s">
        <v>2</v>
      </c>
      <c r="AP217" s="17">
        <v>2</v>
      </c>
      <c r="AQ217" s="51"/>
      <c r="AR217" s="29">
        <f t="shared" ref="AR217:AR220" si="150">IF(AQ217&gt;=10,6,0)</f>
        <v>0</v>
      </c>
      <c r="AS217" s="30"/>
      <c r="AT217" s="31"/>
      <c r="AU217" s="28"/>
      <c r="AV217" s="32">
        <f t="shared" ref="AV217:AV220" si="151">IF(AU217&gt;=10,6,0)</f>
        <v>0</v>
      </c>
      <c r="AW217" s="30"/>
      <c r="AX217" s="33"/>
      <c r="AY217" s="21"/>
      <c r="AZ217" s="22"/>
      <c r="BA217" s="17"/>
      <c r="BB217" s="24"/>
      <c r="BC217" s="23"/>
      <c r="BD217" s="22">
        <f t="shared" si="126"/>
        <v>0</v>
      </c>
      <c r="BE217" s="17"/>
      <c r="BF217" s="24"/>
      <c r="BG217" s="34"/>
      <c r="BH217" s="35">
        <f t="shared" si="127"/>
        <v>0</v>
      </c>
      <c r="BI217" s="36"/>
      <c r="BJ217" s="37"/>
      <c r="BK217" s="21"/>
      <c r="BL217" s="22">
        <f t="shared" si="128"/>
        <v>0</v>
      </c>
      <c r="BM217" s="17"/>
      <c r="BN217" s="24"/>
      <c r="BO217" s="23"/>
      <c r="BP217" s="22">
        <f t="shared" si="129"/>
        <v>0</v>
      </c>
      <c r="BQ217" s="17"/>
      <c r="BR217" s="24"/>
      <c r="BS217" s="25">
        <f t="shared" si="148"/>
        <v>0</v>
      </c>
      <c r="BT217" s="24">
        <f t="shared" si="134"/>
        <v>0</v>
      </c>
      <c r="BU217" s="27" t="str">
        <f t="shared" si="135"/>
        <v>Ajourné</v>
      </c>
      <c r="BV217" s="17" t="s">
        <v>2</v>
      </c>
      <c r="BW217" s="38">
        <v>2</v>
      </c>
      <c r="BX217" s="38">
        <f t="shared" si="136"/>
        <v>0</v>
      </c>
      <c r="BY217" s="27" t="str">
        <f t="shared" si="137"/>
        <v>Ajourné</v>
      </c>
    </row>
    <row r="218" spans="1:77" x14ac:dyDescent="0.55000000000000004">
      <c r="A218" s="98">
        <v>205</v>
      </c>
      <c r="B218" s="100" t="s">
        <v>957</v>
      </c>
      <c r="C218" s="101" t="s">
        <v>958</v>
      </c>
      <c r="D218" s="71" t="s">
        <v>954</v>
      </c>
      <c r="E218" s="71" t="s">
        <v>959</v>
      </c>
      <c r="F218" s="102">
        <v>36918</v>
      </c>
      <c r="G218" s="62" t="s">
        <v>71</v>
      </c>
      <c r="H218" s="62" t="s">
        <v>52</v>
      </c>
      <c r="I218" s="62" t="s">
        <v>72</v>
      </c>
      <c r="J218" s="160">
        <v>10</v>
      </c>
      <c r="K218" s="156">
        <f t="shared" si="149"/>
        <v>4</v>
      </c>
      <c r="L218" s="17" t="s">
        <v>60</v>
      </c>
      <c r="M218" s="69">
        <v>2</v>
      </c>
      <c r="N218" s="177">
        <v>10</v>
      </c>
      <c r="O218" s="22">
        <f t="shared" si="118"/>
        <v>5</v>
      </c>
      <c r="P218" s="17" t="s">
        <v>60</v>
      </c>
      <c r="Q218" s="17">
        <v>2</v>
      </c>
      <c r="R218" s="160">
        <v>14.31</v>
      </c>
      <c r="S218" s="22">
        <f t="shared" si="130"/>
        <v>3</v>
      </c>
      <c r="T218" s="17" t="s">
        <v>60</v>
      </c>
      <c r="U218" s="17">
        <v>2</v>
      </c>
      <c r="V218" s="192">
        <v>11.66</v>
      </c>
      <c r="W218" s="156">
        <f t="shared" si="119"/>
        <v>4</v>
      </c>
      <c r="X218" s="17" t="s">
        <v>61</v>
      </c>
      <c r="Y218" s="17">
        <v>2</v>
      </c>
      <c r="Z218" s="179">
        <v>13.71</v>
      </c>
      <c r="AA218" s="22">
        <f t="shared" si="120"/>
        <v>5</v>
      </c>
      <c r="AB218" s="20" t="s">
        <v>60</v>
      </c>
      <c r="AC218" s="20">
        <v>2</v>
      </c>
      <c r="AD218" s="50">
        <v>10</v>
      </c>
      <c r="AE218" s="22">
        <f t="shared" si="121"/>
        <v>6</v>
      </c>
      <c r="AF218" s="17" t="s">
        <v>61</v>
      </c>
      <c r="AG218" s="17">
        <v>2</v>
      </c>
      <c r="AH218" s="48">
        <v>13.61</v>
      </c>
      <c r="AI218" s="22">
        <f t="shared" si="122"/>
        <v>3</v>
      </c>
      <c r="AJ218" s="17" t="s">
        <v>60</v>
      </c>
      <c r="AK218" s="24">
        <v>2</v>
      </c>
      <c r="AL218" s="123">
        <f t="shared" si="131"/>
        <v>11.631666666666666</v>
      </c>
      <c r="AM218" s="26">
        <f t="shared" si="132"/>
        <v>30</v>
      </c>
      <c r="AN218" s="27" t="str">
        <f t="shared" si="133"/>
        <v>Admis</v>
      </c>
      <c r="AO218" s="17" t="s">
        <v>61</v>
      </c>
      <c r="AP218" s="17">
        <v>2</v>
      </c>
      <c r="AQ218" s="61">
        <v>10</v>
      </c>
      <c r="AR218" s="29">
        <f t="shared" si="150"/>
        <v>6</v>
      </c>
      <c r="AS218" s="30" t="s">
        <v>61</v>
      </c>
      <c r="AT218" s="31">
        <v>1</v>
      </c>
      <c r="AU218" s="46">
        <v>10.16</v>
      </c>
      <c r="AV218" s="32">
        <f t="shared" si="151"/>
        <v>6</v>
      </c>
      <c r="AW218" s="30" t="s">
        <v>60</v>
      </c>
      <c r="AX218" s="33">
        <v>2</v>
      </c>
      <c r="AY218" s="50">
        <v>12.1</v>
      </c>
      <c r="AZ218" s="22">
        <f t="shared" ref="AZ218:AZ224" si="152">IF(AY218&gt;=10,4,0)</f>
        <v>4</v>
      </c>
      <c r="BA218" s="17" t="s">
        <v>60</v>
      </c>
      <c r="BB218" s="24">
        <v>2</v>
      </c>
      <c r="BC218" s="48">
        <v>17.559999999999999</v>
      </c>
      <c r="BD218" s="22">
        <f t="shared" si="126"/>
        <v>6</v>
      </c>
      <c r="BE218" s="17" t="s">
        <v>60</v>
      </c>
      <c r="BF218" s="24">
        <v>2</v>
      </c>
      <c r="BG218" s="50">
        <v>10.55</v>
      </c>
      <c r="BH218" s="22">
        <f t="shared" si="127"/>
        <v>4</v>
      </c>
      <c r="BI218" s="17" t="s">
        <v>2</v>
      </c>
      <c r="BJ218" s="24">
        <v>1</v>
      </c>
      <c r="BK218" s="50">
        <v>7.25</v>
      </c>
      <c r="BL218" s="22">
        <f t="shared" si="128"/>
        <v>0</v>
      </c>
      <c r="BM218" s="17" t="s">
        <v>2</v>
      </c>
      <c r="BN218" s="24">
        <v>2</v>
      </c>
      <c r="BO218" s="48">
        <v>12</v>
      </c>
      <c r="BP218" s="22">
        <f t="shared" si="129"/>
        <v>2</v>
      </c>
      <c r="BQ218" s="17" t="s">
        <v>60</v>
      </c>
      <c r="BR218" s="24">
        <v>2</v>
      </c>
      <c r="BS218" s="123">
        <f t="shared" si="148"/>
        <v>11.847333333333333</v>
      </c>
      <c r="BT218" s="24">
        <f t="shared" si="134"/>
        <v>28</v>
      </c>
      <c r="BU218" s="27" t="str">
        <f t="shared" si="135"/>
        <v>Ajourné</v>
      </c>
      <c r="BV218" s="17" t="s">
        <v>2</v>
      </c>
      <c r="BW218" s="38">
        <v>2</v>
      </c>
      <c r="BX218" s="38">
        <f t="shared" si="136"/>
        <v>58</v>
      </c>
      <c r="BY218" s="27" t="str">
        <f t="shared" si="137"/>
        <v>Autorisé</v>
      </c>
    </row>
    <row r="219" spans="1:77" x14ac:dyDescent="0.55000000000000004">
      <c r="A219" s="99">
        <v>206</v>
      </c>
      <c r="B219" s="103" t="s">
        <v>960</v>
      </c>
      <c r="C219" s="101" t="s">
        <v>961</v>
      </c>
      <c r="D219" s="42" t="s">
        <v>962</v>
      </c>
      <c r="E219" s="42" t="s">
        <v>963</v>
      </c>
      <c r="F219" s="105">
        <v>35186</v>
      </c>
      <c r="G219" s="13" t="s">
        <v>751</v>
      </c>
      <c r="H219" s="13" t="s">
        <v>52</v>
      </c>
      <c r="I219" s="13"/>
      <c r="J219" s="21">
        <v>4.5</v>
      </c>
      <c r="K219" s="156">
        <v>0</v>
      </c>
      <c r="L219" s="17" t="s">
        <v>2</v>
      </c>
      <c r="M219" s="69">
        <v>2</v>
      </c>
      <c r="N219" s="226">
        <v>10.41</v>
      </c>
      <c r="O219" s="22">
        <f t="shared" si="118"/>
        <v>5</v>
      </c>
      <c r="P219" s="17" t="s">
        <v>60</v>
      </c>
      <c r="Q219" s="17">
        <v>2</v>
      </c>
      <c r="R219" s="45">
        <v>10.45</v>
      </c>
      <c r="S219" s="22">
        <f t="shared" si="130"/>
        <v>3</v>
      </c>
      <c r="T219" s="17" t="s">
        <v>60</v>
      </c>
      <c r="U219" s="17">
        <v>2</v>
      </c>
      <c r="V219" s="45">
        <v>10.218</v>
      </c>
      <c r="W219" s="239">
        <f t="shared" si="119"/>
        <v>4</v>
      </c>
      <c r="X219" s="17" t="s">
        <v>2</v>
      </c>
      <c r="Y219" s="17">
        <v>2</v>
      </c>
      <c r="Z219" s="14">
        <v>5.1400000000000006</v>
      </c>
      <c r="AA219" s="22">
        <f t="shared" si="120"/>
        <v>0</v>
      </c>
      <c r="AB219" s="20" t="s">
        <v>2</v>
      </c>
      <c r="AC219" s="20">
        <v>2</v>
      </c>
      <c r="AD219" s="21">
        <v>11.6</v>
      </c>
      <c r="AE219" s="22">
        <f t="shared" si="121"/>
        <v>6</v>
      </c>
      <c r="AF219" s="17" t="s">
        <v>60</v>
      </c>
      <c r="AG219" s="17">
        <v>2</v>
      </c>
      <c r="AH219" s="23">
        <v>10.27</v>
      </c>
      <c r="AI219" s="22">
        <f t="shared" si="122"/>
        <v>3</v>
      </c>
      <c r="AJ219" s="17" t="s">
        <v>60</v>
      </c>
      <c r="AK219" s="24">
        <v>2</v>
      </c>
      <c r="AL219" s="21">
        <f t="shared" si="131"/>
        <v>8.9460666666666651</v>
      </c>
      <c r="AM219" s="24">
        <f t="shared" si="132"/>
        <v>21</v>
      </c>
      <c r="AN219" s="27" t="str">
        <f t="shared" si="133"/>
        <v>Ajourné</v>
      </c>
      <c r="AO219" s="17" t="s">
        <v>2</v>
      </c>
      <c r="AP219" s="17">
        <v>2</v>
      </c>
      <c r="AQ219" s="21">
        <v>10</v>
      </c>
      <c r="AR219" s="22">
        <f t="shared" si="150"/>
        <v>6</v>
      </c>
      <c r="AS219" s="17" t="s">
        <v>61</v>
      </c>
      <c r="AT219" s="24">
        <v>2</v>
      </c>
      <c r="AU219" s="45">
        <v>10</v>
      </c>
      <c r="AV219" s="232">
        <f t="shared" si="151"/>
        <v>6</v>
      </c>
      <c r="AW219" s="17" t="s">
        <v>60</v>
      </c>
      <c r="AX219" s="233">
        <v>2</v>
      </c>
      <c r="AY219" s="45">
        <v>6.83</v>
      </c>
      <c r="AZ219" s="22">
        <f t="shared" si="152"/>
        <v>0</v>
      </c>
      <c r="BA219" s="17" t="s">
        <v>2</v>
      </c>
      <c r="BB219" s="24">
        <v>2</v>
      </c>
      <c r="BC219" s="23">
        <v>10</v>
      </c>
      <c r="BD219" s="22">
        <f t="shared" si="126"/>
        <v>6</v>
      </c>
      <c r="BE219" s="17" t="s">
        <v>60</v>
      </c>
      <c r="BF219" s="24">
        <v>2</v>
      </c>
      <c r="BG219" s="34">
        <v>10.220000000000001</v>
      </c>
      <c r="BH219" s="35">
        <f t="shared" si="127"/>
        <v>4</v>
      </c>
      <c r="BI219" s="36" t="s">
        <v>60</v>
      </c>
      <c r="BJ219" s="37">
        <v>2</v>
      </c>
      <c r="BK219" s="21">
        <v>10.42</v>
      </c>
      <c r="BL219" s="22">
        <f t="shared" si="128"/>
        <v>2</v>
      </c>
      <c r="BM219" s="17" t="s">
        <v>60</v>
      </c>
      <c r="BN219" s="24">
        <v>2</v>
      </c>
      <c r="BO219" s="23">
        <v>13</v>
      </c>
      <c r="BP219" s="22">
        <f t="shared" si="129"/>
        <v>2</v>
      </c>
      <c r="BQ219" s="17" t="s">
        <v>60</v>
      </c>
      <c r="BR219" s="24">
        <v>2</v>
      </c>
      <c r="BS219" s="21">
        <f t="shared" si="148"/>
        <v>9.8346666666666653</v>
      </c>
      <c r="BT219" s="24">
        <f t="shared" si="134"/>
        <v>26</v>
      </c>
      <c r="BU219" s="27" t="str">
        <f t="shared" si="135"/>
        <v>Ajourné</v>
      </c>
      <c r="BV219" s="17" t="s">
        <v>2</v>
      </c>
      <c r="BW219" s="38">
        <v>2</v>
      </c>
      <c r="BX219" s="38">
        <f t="shared" si="136"/>
        <v>47</v>
      </c>
      <c r="BY219" s="27" t="str">
        <f t="shared" si="137"/>
        <v>Ajourné</v>
      </c>
    </row>
    <row r="220" spans="1:77" x14ac:dyDescent="0.55000000000000004">
      <c r="A220" s="98">
        <v>207</v>
      </c>
      <c r="B220" s="42" t="s">
        <v>964</v>
      </c>
      <c r="C220" s="41" t="s">
        <v>965</v>
      </c>
      <c r="D220" s="42" t="s">
        <v>966</v>
      </c>
      <c r="E220" s="42" t="s">
        <v>967</v>
      </c>
      <c r="F220" s="107">
        <v>37918</v>
      </c>
      <c r="G220" s="13" t="s">
        <v>968</v>
      </c>
      <c r="H220" s="13" t="s">
        <v>59</v>
      </c>
      <c r="I220" s="13" t="s">
        <v>72</v>
      </c>
      <c r="J220" s="162">
        <v>14</v>
      </c>
      <c r="K220" s="156">
        <f>IF(J220&gt;=10,4,0)</f>
        <v>4</v>
      </c>
      <c r="L220" s="17" t="s">
        <v>2</v>
      </c>
      <c r="M220" s="69">
        <v>1</v>
      </c>
      <c r="N220" s="163">
        <v>10</v>
      </c>
      <c r="O220" s="22">
        <f t="shared" si="118"/>
        <v>5</v>
      </c>
      <c r="P220" s="17" t="s">
        <v>60</v>
      </c>
      <c r="Q220" s="17">
        <v>2</v>
      </c>
      <c r="R220" s="164">
        <v>13.18</v>
      </c>
      <c r="S220" s="22">
        <f t="shared" si="130"/>
        <v>3</v>
      </c>
      <c r="T220" s="17" t="s">
        <v>60</v>
      </c>
      <c r="U220" s="17">
        <v>2</v>
      </c>
      <c r="V220" s="28">
        <v>10.324</v>
      </c>
      <c r="W220" s="156">
        <f t="shared" si="119"/>
        <v>4</v>
      </c>
      <c r="X220" s="17" t="s">
        <v>2</v>
      </c>
      <c r="Y220" s="17">
        <v>1</v>
      </c>
      <c r="Z220" s="158">
        <v>5.15</v>
      </c>
      <c r="AA220" s="22">
        <f t="shared" si="120"/>
        <v>0</v>
      </c>
      <c r="AB220" s="20" t="s">
        <v>2</v>
      </c>
      <c r="AC220" s="20">
        <v>2</v>
      </c>
      <c r="AD220" s="21">
        <v>10</v>
      </c>
      <c r="AE220" s="22">
        <f t="shared" si="121"/>
        <v>6</v>
      </c>
      <c r="AF220" s="17" t="s">
        <v>2</v>
      </c>
      <c r="AG220" s="17">
        <v>2</v>
      </c>
      <c r="AH220" s="23">
        <v>10.99</v>
      </c>
      <c r="AI220" s="22">
        <f t="shared" si="122"/>
        <v>3</v>
      </c>
      <c r="AJ220" s="17" t="s">
        <v>61</v>
      </c>
      <c r="AK220" s="24">
        <v>1</v>
      </c>
      <c r="AL220" s="25">
        <f t="shared" si="131"/>
        <v>10.185200000000002</v>
      </c>
      <c r="AM220" s="26">
        <f t="shared" si="132"/>
        <v>25</v>
      </c>
      <c r="AN220" s="27" t="str">
        <f t="shared" si="133"/>
        <v>Ajourné</v>
      </c>
      <c r="AO220" s="17" t="s">
        <v>2</v>
      </c>
      <c r="AP220" s="17">
        <v>2</v>
      </c>
      <c r="AQ220" s="28">
        <v>10</v>
      </c>
      <c r="AR220" s="29">
        <f t="shared" si="150"/>
        <v>6</v>
      </c>
      <c r="AS220" s="30" t="s">
        <v>2</v>
      </c>
      <c r="AT220" s="31">
        <v>1</v>
      </c>
      <c r="AU220" s="28">
        <v>10</v>
      </c>
      <c r="AV220" s="32">
        <f t="shared" si="151"/>
        <v>6</v>
      </c>
      <c r="AW220" s="30" t="s">
        <v>61</v>
      </c>
      <c r="AX220" s="33">
        <v>2</v>
      </c>
      <c r="AY220" s="28">
        <v>7.83</v>
      </c>
      <c r="AZ220" s="22">
        <f t="shared" si="152"/>
        <v>0</v>
      </c>
      <c r="BA220" s="17" t="s">
        <v>2</v>
      </c>
      <c r="BB220" s="24">
        <v>2</v>
      </c>
      <c r="BC220" s="23">
        <v>13.41</v>
      </c>
      <c r="BD220" s="22">
        <f t="shared" si="126"/>
        <v>6</v>
      </c>
      <c r="BE220" s="17" t="s">
        <v>60</v>
      </c>
      <c r="BF220" s="24">
        <v>2</v>
      </c>
      <c r="BG220" s="34">
        <v>10</v>
      </c>
      <c r="BH220" s="35">
        <f t="shared" si="127"/>
        <v>4</v>
      </c>
      <c r="BI220" s="36" t="s">
        <v>60</v>
      </c>
      <c r="BJ220" s="37">
        <v>2</v>
      </c>
      <c r="BK220" s="21">
        <v>11.13</v>
      </c>
      <c r="BL220" s="22">
        <f t="shared" si="128"/>
        <v>2</v>
      </c>
      <c r="BM220" s="17" t="s">
        <v>61</v>
      </c>
      <c r="BN220" s="24">
        <v>1</v>
      </c>
      <c r="BO220" s="23">
        <v>12</v>
      </c>
      <c r="BP220" s="22">
        <f t="shared" si="129"/>
        <v>2</v>
      </c>
      <c r="BQ220" s="17" t="s">
        <v>60</v>
      </c>
      <c r="BR220" s="24">
        <v>2</v>
      </c>
      <c r="BS220" s="25">
        <f t="shared" si="148"/>
        <v>10.601333333333333</v>
      </c>
      <c r="BT220" s="24">
        <f t="shared" si="134"/>
        <v>26</v>
      </c>
      <c r="BU220" s="27" t="str">
        <f t="shared" si="135"/>
        <v>Ajourné</v>
      </c>
      <c r="BV220" s="17" t="s">
        <v>2</v>
      </c>
      <c r="BW220" s="38">
        <v>2</v>
      </c>
      <c r="BX220" s="38">
        <f t="shared" si="136"/>
        <v>51</v>
      </c>
      <c r="BY220" s="27" t="str">
        <f t="shared" si="137"/>
        <v>Autorisé</v>
      </c>
    </row>
    <row r="221" spans="1:77" x14ac:dyDescent="0.55000000000000004">
      <c r="A221" s="12">
        <v>208</v>
      </c>
      <c r="B221" s="13" t="s">
        <v>969</v>
      </c>
      <c r="C221" s="14" t="s">
        <v>970</v>
      </c>
      <c r="D221" s="13" t="s">
        <v>971</v>
      </c>
      <c r="E221" s="13" t="s">
        <v>972</v>
      </c>
      <c r="F221" s="16">
        <v>36237</v>
      </c>
      <c r="G221" s="13" t="s">
        <v>973</v>
      </c>
      <c r="H221" s="13" t="s">
        <v>52</v>
      </c>
      <c r="I221" s="13"/>
      <c r="J221" s="21">
        <v>16.5</v>
      </c>
      <c r="K221" s="156">
        <v>4</v>
      </c>
      <c r="L221" s="17" t="s">
        <v>2</v>
      </c>
      <c r="M221" s="69">
        <v>2</v>
      </c>
      <c r="N221" s="230">
        <v>12.27</v>
      </c>
      <c r="O221" s="22">
        <f t="shared" si="118"/>
        <v>5</v>
      </c>
      <c r="P221" s="17" t="s">
        <v>2</v>
      </c>
      <c r="Q221" s="17">
        <v>2</v>
      </c>
      <c r="R221" s="45">
        <v>12.63</v>
      </c>
      <c r="S221" s="22">
        <f t="shared" si="130"/>
        <v>3</v>
      </c>
      <c r="T221" s="17" t="s">
        <v>2</v>
      </c>
      <c r="U221" s="17">
        <v>1</v>
      </c>
      <c r="V221" s="45">
        <v>14.217333333333332</v>
      </c>
      <c r="W221" s="239">
        <f t="shared" si="119"/>
        <v>4</v>
      </c>
      <c r="X221" s="17" t="s">
        <v>2</v>
      </c>
      <c r="Y221" s="17">
        <v>2</v>
      </c>
      <c r="Z221" s="14">
        <v>10.884</v>
      </c>
      <c r="AA221" s="22">
        <f t="shared" si="120"/>
        <v>5</v>
      </c>
      <c r="AB221" s="20" t="s">
        <v>2</v>
      </c>
      <c r="AC221" s="20">
        <v>1</v>
      </c>
      <c r="AD221" s="21">
        <v>10.15</v>
      </c>
      <c r="AE221" s="22">
        <f t="shared" si="121"/>
        <v>6</v>
      </c>
      <c r="AF221" s="17" t="s">
        <v>2</v>
      </c>
      <c r="AG221" s="17">
        <v>2</v>
      </c>
      <c r="AH221" s="23">
        <v>10.018666666666666</v>
      </c>
      <c r="AI221" s="22">
        <f t="shared" si="122"/>
        <v>3</v>
      </c>
      <c r="AJ221" s="17" t="s">
        <v>2</v>
      </c>
      <c r="AK221" s="24">
        <v>1</v>
      </c>
      <c r="AL221" s="21">
        <f t="shared" si="131"/>
        <v>12.249511111111111</v>
      </c>
      <c r="AM221" s="24">
        <f t="shared" si="132"/>
        <v>30</v>
      </c>
      <c r="AN221" s="27" t="str">
        <f t="shared" si="133"/>
        <v>Admis</v>
      </c>
      <c r="AO221" s="17" t="s">
        <v>2</v>
      </c>
      <c r="AP221" s="17"/>
      <c r="AQ221" s="45">
        <v>10.545999699999999</v>
      </c>
      <c r="AR221" s="22">
        <f>IF(AQ221&gt;=10,6,0)</f>
        <v>6</v>
      </c>
      <c r="AS221" s="17" t="s">
        <v>2</v>
      </c>
      <c r="AT221" s="24">
        <v>1</v>
      </c>
      <c r="AU221" s="45">
        <v>10.827999999999999</v>
      </c>
      <c r="AV221" s="232">
        <f>IF(AU221&gt;=10,6,0)</f>
        <v>6</v>
      </c>
      <c r="AW221" s="17" t="s">
        <v>2</v>
      </c>
      <c r="AX221" s="233">
        <v>1</v>
      </c>
      <c r="AY221" s="57">
        <v>12.16</v>
      </c>
      <c r="AZ221" s="22">
        <f t="shared" si="152"/>
        <v>4</v>
      </c>
      <c r="BA221" s="17" t="s">
        <v>2</v>
      </c>
      <c r="BB221" s="24">
        <v>1</v>
      </c>
      <c r="BC221" s="23">
        <v>10.236666666666666</v>
      </c>
      <c r="BD221" s="22">
        <f t="shared" si="126"/>
        <v>6</v>
      </c>
      <c r="BE221" s="17" t="s">
        <v>2</v>
      </c>
      <c r="BF221" s="24">
        <v>1</v>
      </c>
      <c r="BG221" s="21">
        <v>10</v>
      </c>
      <c r="BH221" s="22">
        <f t="shared" si="127"/>
        <v>4</v>
      </c>
      <c r="BI221" s="17" t="s">
        <v>2</v>
      </c>
      <c r="BJ221" s="24">
        <v>1</v>
      </c>
      <c r="BK221" s="21">
        <v>10</v>
      </c>
      <c r="BL221" s="22">
        <f t="shared" si="128"/>
        <v>2</v>
      </c>
      <c r="BM221" s="17" t="s">
        <v>2</v>
      </c>
      <c r="BN221" s="24">
        <v>2</v>
      </c>
      <c r="BO221" s="23">
        <v>14</v>
      </c>
      <c r="BP221" s="22">
        <f t="shared" si="129"/>
        <v>2</v>
      </c>
      <c r="BQ221" s="17" t="s">
        <v>2</v>
      </c>
      <c r="BR221" s="24">
        <v>1</v>
      </c>
      <c r="BS221" s="21">
        <f t="shared" si="148"/>
        <v>10.876799940000001</v>
      </c>
      <c r="BT221" s="24">
        <f t="shared" si="134"/>
        <v>30</v>
      </c>
      <c r="BU221" s="27" t="str">
        <f t="shared" si="135"/>
        <v>Admis</v>
      </c>
      <c r="BV221" s="17" t="s">
        <v>2</v>
      </c>
      <c r="BW221" s="38">
        <v>2</v>
      </c>
      <c r="BX221" s="38">
        <f t="shared" si="136"/>
        <v>60</v>
      </c>
      <c r="BY221" s="27" t="str">
        <f t="shared" si="137"/>
        <v>Admis</v>
      </c>
    </row>
    <row r="222" spans="1:77" x14ac:dyDescent="0.55000000000000004">
      <c r="A222" s="20">
        <v>209</v>
      </c>
      <c r="B222" s="13" t="s">
        <v>974</v>
      </c>
      <c r="C222" s="14" t="s">
        <v>975</v>
      </c>
      <c r="D222" s="13" t="s">
        <v>976</v>
      </c>
      <c r="E222" s="13" t="s">
        <v>977</v>
      </c>
      <c r="F222" s="16">
        <v>37530</v>
      </c>
      <c r="G222" s="13" t="s">
        <v>978</v>
      </c>
      <c r="H222" s="13" t="s">
        <v>52</v>
      </c>
      <c r="I222" s="13"/>
      <c r="J222" s="162">
        <v>13</v>
      </c>
      <c r="K222" s="156">
        <f>IF(J222&gt;=10,4,0)</f>
        <v>4</v>
      </c>
      <c r="L222" s="17" t="s">
        <v>2</v>
      </c>
      <c r="M222" s="69">
        <v>1</v>
      </c>
      <c r="N222" s="161">
        <v>10</v>
      </c>
      <c r="O222" s="22">
        <f t="shared" si="118"/>
        <v>5</v>
      </c>
      <c r="P222" s="17" t="s">
        <v>2</v>
      </c>
      <c r="Q222" s="142">
        <v>1</v>
      </c>
      <c r="R222" s="28">
        <v>12.36</v>
      </c>
      <c r="S222" s="22">
        <f t="shared" si="130"/>
        <v>3</v>
      </c>
      <c r="T222" s="17" t="s">
        <v>2</v>
      </c>
      <c r="U222" s="17">
        <v>2</v>
      </c>
      <c r="V222" s="28">
        <v>13.059999999999999</v>
      </c>
      <c r="W222" s="156">
        <f t="shared" si="119"/>
        <v>4</v>
      </c>
      <c r="X222" s="17" t="s">
        <v>2</v>
      </c>
      <c r="Y222" s="17">
        <v>2</v>
      </c>
      <c r="Z222" s="158">
        <v>10.186</v>
      </c>
      <c r="AA222" s="22">
        <f t="shared" si="120"/>
        <v>5</v>
      </c>
      <c r="AB222" s="20" t="s">
        <v>2</v>
      </c>
      <c r="AC222" s="20">
        <v>2</v>
      </c>
      <c r="AD222" s="21">
        <v>10</v>
      </c>
      <c r="AE222" s="22">
        <f t="shared" si="121"/>
        <v>6</v>
      </c>
      <c r="AF222" s="17" t="s">
        <v>2</v>
      </c>
      <c r="AG222" s="17">
        <v>2</v>
      </c>
      <c r="AH222" s="23">
        <v>12.316000000000001</v>
      </c>
      <c r="AI222" s="22">
        <f t="shared" si="122"/>
        <v>3</v>
      </c>
      <c r="AJ222" s="17" t="s">
        <v>2</v>
      </c>
      <c r="AK222" s="24">
        <v>2</v>
      </c>
      <c r="AL222" s="25">
        <f t="shared" si="131"/>
        <v>11.3066</v>
      </c>
      <c r="AM222" s="26">
        <f t="shared" si="132"/>
        <v>30</v>
      </c>
      <c r="AN222" s="27" t="str">
        <f t="shared" si="133"/>
        <v>Admis</v>
      </c>
      <c r="AO222" s="17" t="s">
        <v>2</v>
      </c>
      <c r="AP222" s="17">
        <v>2</v>
      </c>
      <c r="AQ222" s="28">
        <v>11.773</v>
      </c>
      <c r="AR222" s="29">
        <f>IF(AQ222&gt;=10,6,0)</f>
        <v>6</v>
      </c>
      <c r="AS222" s="30" t="s">
        <v>2</v>
      </c>
      <c r="AT222" s="31">
        <v>2</v>
      </c>
      <c r="AU222" s="28">
        <v>12.04</v>
      </c>
      <c r="AV222" s="32">
        <f>IF(AU222&gt;=10,6,0)</f>
        <v>6</v>
      </c>
      <c r="AW222" s="30" t="s">
        <v>2</v>
      </c>
      <c r="AX222" s="33">
        <v>2</v>
      </c>
      <c r="AY222" s="28">
        <v>14.83</v>
      </c>
      <c r="AZ222" s="22">
        <f t="shared" si="152"/>
        <v>4</v>
      </c>
      <c r="BA222" s="17" t="s">
        <v>2</v>
      </c>
      <c r="BB222" s="24">
        <v>2</v>
      </c>
      <c r="BC222" s="23">
        <v>10</v>
      </c>
      <c r="BD222" s="22">
        <f t="shared" si="126"/>
        <v>6</v>
      </c>
      <c r="BE222" s="17" t="s">
        <v>2</v>
      </c>
      <c r="BF222" s="24">
        <v>1</v>
      </c>
      <c r="BG222" s="34">
        <v>11.22</v>
      </c>
      <c r="BH222" s="35">
        <f t="shared" si="127"/>
        <v>4</v>
      </c>
      <c r="BI222" s="36" t="s">
        <v>2</v>
      </c>
      <c r="BJ222" s="37">
        <v>2</v>
      </c>
      <c r="BK222" s="21">
        <v>7.69</v>
      </c>
      <c r="BL222" s="22">
        <f t="shared" si="128"/>
        <v>0</v>
      </c>
      <c r="BM222" s="17" t="s">
        <v>2</v>
      </c>
      <c r="BN222" s="24">
        <v>2</v>
      </c>
      <c r="BO222" s="23">
        <v>14</v>
      </c>
      <c r="BP222" s="22">
        <f t="shared" si="129"/>
        <v>2</v>
      </c>
      <c r="BQ222" s="17" t="s">
        <v>2</v>
      </c>
      <c r="BR222" s="24">
        <v>1</v>
      </c>
      <c r="BS222" s="25">
        <f t="shared" si="148"/>
        <v>11.681933333333332</v>
      </c>
      <c r="BT222" s="24">
        <f t="shared" si="134"/>
        <v>28</v>
      </c>
      <c r="BU222" s="27" t="str">
        <f t="shared" si="135"/>
        <v>Ajourné</v>
      </c>
      <c r="BV222" s="17" t="s">
        <v>2</v>
      </c>
      <c r="BW222" s="38">
        <v>1</v>
      </c>
      <c r="BX222" s="38">
        <f t="shared" si="136"/>
        <v>58</v>
      </c>
      <c r="BY222" s="27" t="str">
        <f t="shared" si="137"/>
        <v>Autorisé</v>
      </c>
    </row>
    <row r="223" spans="1:77" x14ac:dyDescent="0.55000000000000004">
      <c r="A223" s="12">
        <v>210</v>
      </c>
      <c r="B223" s="62" t="s">
        <v>979</v>
      </c>
      <c r="C223" s="14" t="s">
        <v>980</v>
      </c>
      <c r="D223" s="62" t="s">
        <v>981</v>
      </c>
      <c r="E223" s="62" t="s">
        <v>982</v>
      </c>
      <c r="F223" s="63">
        <v>37594</v>
      </c>
      <c r="G223" s="62" t="s">
        <v>983</v>
      </c>
      <c r="H223" s="62" t="s">
        <v>59</v>
      </c>
      <c r="I223" s="62" t="s">
        <v>72</v>
      </c>
      <c r="J223" s="162">
        <v>13</v>
      </c>
      <c r="K223" s="156">
        <f>IF(J223&gt;=10,4,0)</f>
        <v>4</v>
      </c>
      <c r="L223" s="17" t="s">
        <v>2</v>
      </c>
      <c r="M223" s="69">
        <v>1</v>
      </c>
      <c r="N223" s="157">
        <v>10</v>
      </c>
      <c r="O223" s="22">
        <f t="shared" si="118"/>
        <v>5</v>
      </c>
      <c r="P223" s="17" t="s">
        <v>2</v>
      </c>
      <c r="Q223" s="142">
        <v>2</v>
      </c>
      <c r="R223" s="28">
        <v>14.21</v>
      </c>
      <c r="S223" s="22">
        <f t="shared" si="130"/>
        <v>3</v>
      </c>
      <c r="T223" s="17" t="s">
        <v>2</v>
      </c>
      <c r="U223" s="17">
        <v>2</v>
      </c>
      <c r="V223" s="28">
        <v>10</v>
      </c>
      <c r="W223" s="156">
        <f t="shared" si="119"/>
        <v>4</v>
      </c>
      <c r="X223" s="17" t="s">
        <v>2</v>
      </c>
      <c r="Y223" s="17">
        <v>2</v>
      </c>
      <c r="Z223" s="158">
        <v>10.641999999999999</v>
      </c>
      <c r="AA223" s="22">
        <f t="shared" si="120"/>
        <v>5</v>
      </c>
      <c r="AB223" s="20" t="s">
        <v>2</v>
      </c>
      <c r="AC223" s="20">
        <v>2</v>
      </c>
      <c r="AD223" s="21">
        <v>7.96</v>
      </c>
      <c r="AE223" s="22">
        <f t="shared" si="121"/>
        <v>0</v>
      </c>
      <c r="AF223" s="17" t="s">
        <v>2</v>
      </c>
      <c r="AG223" s="17">
        <v>2</v>
      </c>
      <c r="AH223" s="23">
        <v>12.646000000000001</v>
      </c>
      <c r="AI223" s="22">
        <f t="shared" si="122"/>
        <v>3</v>
      </c>
      <c r="AJ223" s="17" t="s">
        <v>2</v>
      </c>
      <c r="AK223" s="24">
        <v>2</v>
      </c>
      <c r="AL223" s="25">
        <f t="shared" si="131"/>
        <v>10.784599999999999</v>
      </c>
      <c r="AM223" s="26">
        <f t="shared" si="132"/>
        <v>24</v>
      </c>
      <c r="AN223" s="27" t="str">
        <f t="shared" si="133"/>
        <v>Ajourné</v>
      </c>
      <c r="AO223" s="17" t="s">
        <v>2</v>
      </c>
      <c r="AP223" s="17">
        <v>2</v>
      </c>
      <c r="AQ223" s="28">
        <v>10.835000000000001</v>
      </c>
      <c r="AR223" s="29">
        <f>IF(AQ223&gt;=10,6,0)</f>
        <v>6</v>
      </c>
      <c r="AS223" s="30" t="s">
        <v>2</v>
      </c>
      <c r="AT223" s="31">
        <v>2</v>
      </c>
      <c r="AU223" s="28">
        <v>10.8</v>
      </c>
      <c r="AV223" s="32">
        <f>IF(AU223&gt;=10,6,0)</f>
        <v>6</v>
      </c>
      <c r="AW223" s="30" t="s">
        <v>2</v>
      </c>
      <c r="AX223" s="33">
        <v>1</v>
      </c>
      <c r="AY223" s="28">
        <v>13.5</v>
      </c>
      <c r="AZ223" s="22">
        <f t="shared" si="152"/>
        <v>4</v>
      </c>
      <c r="BA223" s="17" t="s">
        <v>2</v>
      </c>
      <c r="BB223" s="24">
        <v>2</v>
      </c>
      <c r="BC223" s="23">
        <v>7.9556666666666676</v>
      </c>
      <c r="BD223" s="22">
        <f t="shared" si="126"/>
        <v>0</v>
      </c>
      <c r="BE223" s="17" t="s">
        <v>2</v>
      </c>
      <c r="BF223" s="24">
        <v>2</v>
      </c>
      <c r="BG223" s="21">
        <v>10</v>
      </c>
      <c r="BH223" s="22">
        <f t="shared" si="127"/>
        <v>4</v>
      </c>
      <c r="BI223" s="17" t="s">
        <v>2</v>
      </c>
      <c r="BJ223" s="24">
        <v>1</v>
      </c>
      <c r="BK223" s="21">
        <v>10</v>
      </c>
      <c r="BL223" s="22">
        <f t="shared" si="128"/>
        <v>2</v>
      </c>
      <c r="BM223" s="17" t="s">
        <v>2</v>
      </c>
      <c r="BN223" s="24">
        <v>2</v>
      </c>
      <c r="BO223" s="23">
        <v>17</v>
      </c>
      <c r="BP223" s="22">
        <f t="shared" si="129"/>
        <v>2</v>
      </c>
      <c r="BQ223" s="17" t="s">
        <v>2</v>
      </c>
      <c r="BR223" s="24">
        <v>1</v>
      </c>
      <c r="BS223" s="25">
        <f t="shared" si="148"/>
        <v>10.851466666666665</v>
      </c>
      <c r="BT223" s="24">
        <f t="shared" si="134"/>
        <v>24</v>
      </c>
      <c r="BU223" s="27" t="str">
        <f t="shared" si="135"/>
        <v>Ajourné</v>
      </c>
      <c r="BV223" s="17" t="s">
        <v>2</v>
      </c>
      <c r="BW223" s="38">
        <v>2</v>
      </c>
      <c r="BX223" s="38">
        <f t="shared" si="136"/>
        <v>48</v>
      </c>
      <c r="BY223" s="27" t="str">
        <f t="shared" si="137"/>
        <v>Autorisé</v>
      </c>
    </row>
    <row r="224" spans="1:77" x14ac:dyDescent="0.55000000000000004">
      <c r="A224" s="98">
        <v>211</v>
      </c>
      <c r="B224" s="103" t="s">
        <v>984</v>
      </c>
      <c r="C224" s="101" t="s">
        <v>985</v>
      </c>
      <c r="D224" s="42" t="s">
        <v>986</v>
      </c>
      <c r="E224" s="42" t="s">
        <v>987</v>
      </c>
      <c r="F224" s="105">
        <v>35065</v>
      </c>
      <c r="G224" s="13" t="s">
        <v>988</v>
      </c>
      <c r="H224" s="13" t="s">
        <v>52</v>
      </c>
      <c r="I224" s="13" t="s">
        <v>72</v>
      </c>
      <c r="J224" s="21">
        <v>12</v>
      </c>
      <c r="K224" s="156">
        <v>4</v>
      </c>
      <c r="L224" s="17" t="s">
        <v>2</v>
      </c>
      <c r="M224" s="69">
        <v>2</v>
      </c>
      <c r="N224" s="230">
        <v>10</v>
      </c>
      <c r="O224" s="22">
        <f t="shared" si="118"/>
        <v>5</v>
      </c>
      <c r="P224" s="17" t="s">
        <v>2</v>
      </c>
      <c r="Q224" s="17">
        <v>2</v>
      </c>
      <c r="R224" s="45">
        <v>13.68</v>
      </c>
      <c r="S224" s="22">
        <f t="shared" si="130"/>
        <v>3</v>
      </c>
      <c r="T224" s="17" t="s">
        <v>2</v>
      </c>
      <c r="U224" s="17">
        <v>2</v>
      </c>
      <c r="V224" s="45">
        <v>12.192666666666668</v>
      </c>
      <c r="W224" s="239">
        <f t="shared" si="119"/>
        <v>4</v>
      </c>
      <c r="X224" s="17" t="s">
        <v>2</v>
      </c>
      <c r="Y224" s="17">
        <v>2</v>
      </c>
      <c r="Z224" s="27">
        <v>12.83</v>
      </c>
      <c r="AA224" s="22">
        <f t="shared" si="120"/>
        <v>5</v>
      </c>
      <c r="AB224" s="20" t="s">
        <v>61</v>
      </c>
      <c r="AC224" s="18">
        <v>2</v>
      </c>
      <c r="AD224" s="21">
        <v>10</v>
      </c>
      <c r="AE224" s="22">
        <f t="shared" si="121"/>
        <v>6</v>
      </c>
      <c r="AF224" s="17" t="s">
        <v>61</v>
      </c>
      <c r="AG224" s="17">
        <v>2</v>
      </c>
      <c r="AH224" s="23">
        <v>10</v>
      </c>
      <c r="AI224" s="22">
        <f t="shared" si="122"/>
        <v>3</v>
      </c>
      <c r="AJ224" s="17" t="s">
        <v>61</v>
      </c>
      <c r="AK224" s="24">
        <v>2</v>
      </c>
      <c r="AL224" s="21">
        <f t="shared" si="131"/>
        <v>11.39868888888889</v>
      </c>
      <c r="AM224" s="24">
        <f t="shared" si="132"/>
        <v>30</v>
      </c>
      <c r="AN224" s="27" t="str">
        <f t="shared" si="133"/>
        <v>Admis</v>
      </c>
      <c r="AO224" s="17" t="s">
        <v>2</v>
      </c>
      <c r="AP224" s="17">
        <v>2</v>
      </c>
      <c r="AQ224" s="21">
        <v>11.29</v>
      </c>
      <c r="AR224" s="22">
        <f t="shared" ref="AR224" si="153">IF(AQ224&gt;=10,6,0)</f>
        <v>6</v>
      </c>
      <c r="AS224" s="17" t="s">
        <v>61</v>
      </c>
      <c r="AT224" s="24">
        <v>2</v>
      </c>
      <c r="AU224" s="45">
        <v>11.71</v>
      </c>
      <c r="AV224" s="232">
        <f t="shared" ref="AV224" si="154">IF(AU224&gt;=10,6,0)</f>
        <v>6</v>
      </c>
      <c r="AW224" s="17" t="s">
        <v>61</v>
      </c>
      <c r="AX224" s="233">
        <v>2</v>
      </c>
      <c r="AY224" s="21">
        <v>12.56</v>
      </c>
      <c r="AZ224" s="22">
        <f t="shared" si="152"/>
        <v>4</v>
      </c>
      <c r="BA224" s="17" t="s">
        <v>61</v>
      </c>
      <c r="BB224" s="24">
        <v>2</v>
      </c>
      <c r="BC224" s="23">
        <v>10</v>
      </c>
      <c r="BD224" s="22">
        <f t="shared" si="126"/>
        <v>6</v>
      </c>
      <c r="BE224" s="17" t="s">
        <v>61</v>
      </c>
      <c r="BF224" s="24">
        <v>1</v>
      </c>
      <c r="BG224" s="34">
        <v>10.91</v>
      </c>
      <c r="BH224" s="35">
        <f t="shared" si="127"/>
        <v>4</v>
      </c>
      <c r="BI224" s="36" t="s">
        <v>61</v>
      </c>
      <c r="BJ224" s="37">
        <v>1</v>
      </c>
      <c r="BK224" s="21">
        <v>10</v>
      </c>
      <c r="BL224" s="22">
        <f t="shared" si="128"/>
        <v>2</v>
      </c>
      <c r="BM224" s="17" t="s">
        <v>60</v>
      </c>
      <c r="BN224" s="24">
        <v>2</v>
      </c>
      <c r="BO224" s="23">
        <v>14.25</v>
      </c>
      <c r="BP224" s="22">
        <f t="shared" si="129"/>
        <v>2</v>
      </c>
      <c r="BQ224" s="17" t="s">
        <v>61</v>
      </c>
      <c r="BR224" s="24">
        <v>1</v>
      </c>
      <c r="BS224" s="21">
        <f t="shared" si="148"/>
        <v>11.346</v>
      </c>
      <c r="BT224" s="24">
        <f t="shared" si="134"/>
        <v>30</v>
      </c>
      <c r="BU224" s="27" t="str">
        <f t="shared" si="135"/>
        <v>Admis</v>
      </c>
      <c r="BV224" s="17" t="s">
        <v>2</v>
      </c>
      <c r="BW224" s="38">
        <v>2</v>
      </c>
      <c r="BX224" s="38">
        <f t="shared" si="136"/>
        <v>60</v>
      </c>
      <c r="BY224" s="27" t="str">
        <f t="shared" si="137"/>
        <v>Admis</v>
      </c>
    </row>
    <row r="225" spans="1:77" x14ac:dyDescent="0.55000000000000004">
      <c r="A225" s="20">
        <v>212</v>
      </c>
      <c r="B225" s="62" t="s">
        <v>989</v>
      </c>
      <c r="C225" s="14" t="s">
        <v>990</v>
      </c>
      <c r="D225" s="62" t="s">
        <v>991</v>
      </c>
      <c r="E225" s="62" t="s">
        <v>992</v>
      </c>
      <c r="F225" s="63">
        <v>36699</v>
      </c>
      <c r="G225" s="62" t="s">
        <v>544</v>
      </c>
      <c r="H225" s="62" t="s">
        <v>52</v>
      </c>
      <c r="I225" s="62" t="s">
        <v>72</v>
      </c>
      <c r="J225" s="164"/>
      <c r="K225" s="156">
        <f>IF(J225&gt;=10,4,0)</f>
        <v>0</v>
      </c>
      <c r="L225" s="17"/>
      <c r="M225" s="69"/>
      <c r="N225" s="163"/>
      <c r="O225" s="22">
        <f t="shared" si="118"/>
        <v>0</v>
      </c>
      <c r="P225" s="17"/>
      <c r="Q225" s="142"/>
      <c r="R225" s="164"/>
      <c r="S225" s="22">
        <f t="shared" si="130"/>
        <v>0</v>
      </c>
      <c r="T225" s="17"/>
      <c r="U225" s="17"/>
      <c r="V225" s="187"/>
      <c r="W225" s="156">
        <f t="shared" si="119"/>
        <v>0</v>
      </c>
      <c r="X225" s="17"/>
      <c r="Y225" s="17"/>
      <c r="Z225" s="143"/>
      <c r="AA225" s="22">
        <f t="shared" si="120"/>
        <v>0</v>
      </c>
      <c r="AB225" s="20"/>
      <c r="AC225" s="15"/>
      <c r="AD225" s="21"/>
      <c r="AE225" s="22">
        <f t="shared" si="121"/>
        <v>0</v>
      </c>
      <c r="AF225" s="17"/>
      <c r="AG225" s="17"/>
      <c r="AH225" s="23"/>
      <c r="AI225" s="22">
        <f t="shared" si="122"/>
        <v>0</v>
      </c>
      <c r="AJ225" s="17"/>
      <c r="AK225" s="24"/>
      <c r="AL225" s="25">
        <f t="shared" si="131"/>
        <v>0</v>
      </c>
      <c r="AM225" s="26">
        <f t="shared" si="132"/>
        <v>0</v>
      </c>
      <c r="AN225" s="27" t="str">
        <f t="shared" si="133"/>
        <v>Ajourné</v>
      </c>
      <c r="AO225" s="17" t="s">
        <v>2</v>
      </c>
      <c r="AP225" s="17">
        <v>2</v>
      </c>
      <c r="AQ225" s="51"/>
      <c r="AR225" s="29"/>
      <c r="AS225" s="30"/>
      <c r="AT225" s="31"/>
      <c r="AU225" s="28"/>
      <c r="AV225" s="32"/>
      <c r="AW225" s="30"/>
      <c r="AX225" s="33"/>
      <c r="AY225" s="21"/>
      <c r="AZ225" s="22"/>
      <c r="BA225" s="17"/>
      <c r="BB225" s="24"/>
      <c r="BC225" s="23"/>
      <c r="BD225" s="22">
        <f t="shared" si="126"/>
        <v>0</v>
      </c>
      <c r="BE225" s="17"/>
      <c r="BF225" s="24"/>
      <c r="BG225" s="34"/>
      <c r="BH225" s="35">
        <f t="shared" si="127"/>
        <v>0</v>
      </c>
      <c r="BI225" s="36"/>
      <c r="BJ225" s="37"/>
      <c r="BK225" s="21"/>
      <c r="BL225" s="22">
        <f t="shared" si="128"/>
        <v>0</v>
      </c>
      <c r="BM225" s="17"/>
      <c r="BN225" s="24"/>
      <c r="BO225" s="23"/>
      <c r="BP225" s="22">
        <f t="shared" si="129"/>
        <v>0</v>
      </c>
      <c r="BQ225" s="17"/>
      <c r="BR225" s="24"/>
      <c r="BS225" s="25">
        <f t="shared" si="148"/>
        <v>0</v>
      </c>
      <c r="BT225" s="24">
        <f t="shared" si="134"/>
        <v>0</v>
      </c>
      <c r="BU225" s="27" t="str">
        <f t="shared" si="135"/>
        <v>Ajourné</v>
      </c>
      <c r="BV225" s="17" t="s">
        <v>2</v>
      </c>
      <c r="BW225" s="38">
        <v>2</v>
      </c>
      <c r="BX225" s="38">
        <f t="shared" si="136"/>
        <v>0</v>
      </c>
      <c r="BY225" s="27" t="str">
        <f t="shared" si="137"/>
        <v>Ajourné</v>
      </c>
    </row>
    <row r="226" spans="1:77" x14ac:dyDescent="0.55000000000000004">
      <c r="A226" s="12">
        <v>213</v>
      </c>
      <c r="B226" s="13" t="s">
        <v>993</v>
      </c>
      <c r="C226" s="14" t="s">
        <v>994</v>
      </c>
      <c r="D226" s="13" t="s">
        <v>991</v>
      </c>
      <c r="E226" s="13" t="s">
        <v>995</v>
      </c>
      <c r="F226" s="65">
        <v>37593</v>
      </c>
      <c r="G226" s="13" t="s">
        <v>996</v>
      </c>
      <c r="H226" s="13" t="s">
        <v>59</v>
      </c>
      <c r="I226" s="13" t="s">
        <v>72</v>
      </c>
      <c r="J226" s="21">
        <v>15</v>
      </c>
      <c r="K226" s="156">
        <v>4</v>
      </c>
      <c r="L226" s="17" t="s">
        <v>2</v>
      </c>
      <c r="M226" s="69">
        <v>2</v>
      </c>
      <c r="N226" s="203">
        <v>10</v>
      </c>
      <c r="O226" s="22">
        <f t="shared" si="118"/>
        <v>5</v>
      </c>
      <c r="P226" s="17" t="s">
        <v>2</v>
      </c>
      <c r="Q226" s="17">
        <v>1</v>
      </c>
      <c r="R226" s="45"/>
      <c r="S226" s="22">
        <f t="shared" si="130"/>
        <v>0</v>
      </c>
      <c r="T226" s="17"/>
      <c r="U226" s="17"/>
      <c r="V226" s="45">
        <v>10.512</v>
      </c>
      <c r="W226" s="239">
        <f t="shared" si="119"/>
        <v>4</v>
      </c>
      <c r="X226" s="17" t="s">
        <v>2</v>
      </c>
      <c r="Y226" s="17">
        <v>1</v>
      </c>
      <c r="Z226" s="234">
        <v>10</v>
      </c>
      <c r="AA226" s="22">
        <f t="shared" si="120"/>
        <v>5</v>
      </c>
      <c r="AB226" s="20" t="s">
        <v>2</v>
      </c>
      <c r="AC226" s="18">
        <v>1</v>
      </c>
      <c r="AD226" s="21">
        <v>11.05</v>
      </c>
      <c r="AE226" s="22">
        <f t="shared" si="121"/>
        <v>6</v>
      </c>
      <c r="AF226" s="17" t="s">
        <v>2</v>
      </c>
      <c r="AG226" s="17">
        <v>1</v>
      </c>
      <c r="AH226" s="23">
        <v>13.024000000000001</v>
      </c>
      <c r="AI226" s="22">
        <f t="shared" si="122"/>
        <v>3</v>
      </c>
      <c r="AJ226" s="17" t="s">
        <v>2</v>
      </c>
      <c r="AK226" s="24">
        <v>2</v>
      </c>
      <c r="AL226" s="21">
        <f t="shared" si="131"/>
        <v>10.247333333333334</v>
      </c>
      <c r="AM226" s="24">
        <f t="shared" si="132"/>
        <v>27</v>
      </c>
      <c r="AN226" s="27" t="str">
        <f t="shared" si="133"/>
        <v>Ajourné</v>
      </c>
      <c r="AO226" s="17" t="s">
        <v>2</v>
      </c>
      <c r="AP226" s="17">
        <v>2</v>
      </c>
      <c r="AQ226" s="45">
        <v>11.894</v>
      </c>
      <c r="AR226" s="22">
        <f>IF(AQ226&gt;=10,6,0)</f>
        <v>6</v>
      </c>
      <c r="AS226" s="17" t="s">
        <v>2</v>
      </c>
      <c r="AT226" s="17">
        <v>1</v>
      </c>
      <c r="AU226" s="45">
        <v>13</v>
      </c>
      <c r="AV226" s="232">
        <f>IF(AU226&gt;=10,6,0)</f>
        <v>6</v>
      </c>
      <c r="AW226" s="17" t="s">
        <v>2</v>
      </c>
      <c r="AX226" s="233">
        <v>2</v>
      </c>
      <c r="AY226" s="45">
        <v>10.66</v>
      </c>
      <c r="AZ226" s="22">
        <f>IF(AY226&gt;=10,4,0)</f>
        <v>4</v>
      </c>
      <c r="BA226" s="17" t="s">
        <v>2</v>
      </c>
      <c r="BB226" s="24">
        <v>2</v>
      </c>
      <c r="BC226" s="23">
        <v>11.86</v>
      </c>
      <c r="BD226" s="22">
        <f t="shared" si="126"/>
        <v>6</v>
      </c>
      <c r="BE226" s="17" t="s">
        <v>2</v>
      </c>
      <c r="BF226" s="24">
        <v>2</v>
      </c>
      <c r="BG226" s="21">
        <v>11.04</v>
      </c>
      <c r="BH226" s="22">
        <f t="shared" si="127"/>
        <v>4</v>
      </c>
      <c r="BI226" s="17" t="s">
        <v>2</v>
      </c>
      <c r="BJ226" s="24">
        <v>1</v>
      </c>
      <c r="BK226" s="21">
        <v>12.62</v>
      </c>
      <c r="BL226" s="22">
        <f t="shared" si="128"/>
        <v>2</v>
      </c>
      <c r="BM226" s="17" t="s">
        <v>2</v>
      </c>
      <c r="BN226" s="24">
        <v>2</v>
      </c>
      <c r="BO226" s="23">
        <v>17</v>
      </c>
      <c r="BP226" s="22">
        <f t="shared" si="129"/>
        <v>2</v>
      </c>
      <c r="BQ226" s="17" t="s">
        <v>2</v>
      </c>
      <c r="BR226" s="24">
        <v>1</v>
      </c>
      <c r="BS226" s="21">
        <f t="shared" si="148"/>
        <v>12.218799999999998</v>
      </c>
      <c r="BT226" s="24">
        <f t="shared" si="134"/>
        <v>30</v>
      </c>
      <c r="BU226" s="27" t="str">
        <f t="shared" si="135"/>
        <v>Admis</v>
      </c>
      <c r="BV226" s="17" t="s">
        <v>2</v>
      </c>
      <c r="BW226" s="38">
        <v>2</v>
      </c>
      <c r="BX226" s="38">
        <f t="shared" si="136"/>
        <v>57</v>
      </c>
      <c r="BY226" s="27" t="str">
        <f t="shared" si="137"/>
        <v>Autorisé</v>
      </c>
    </row>
    <row r="227" spans="1:77" x14ac:dyDescent="0.55000000000000004">
      <c r="A227" s="12">
        <v>214</v>
      </c>
      <c r="B227" s="13" t="s">
        <v>997</v>
      </c>
      <c r="C227" s="14" t="s">
        <v>998</v>
      </c>
      <c r="D227" s="13" t="s">
        <v>991</v>
      </c>
      <c r="E227" s="13" t="s">
        <v>999</v>
      </c>
      <c r="F227" s="16">
        <v>37084</v>
      </c>
      <c r="G227" s="13" t="s">
        <v>1000</v>
      </c>
      <c r="H227" s="13" t="s">
        <v>59</v>
      </c>
      <c r="I227" s="13" t="s">
        <v>72</v>
      </c>
      <c r="J227" s="162">
        <v>11</v>
      </c>
      <c r="K227" s="156">
        <f>IF(J227&gt;=10,4,0)</f>
        <v>4</v>
      </c>
      <c r="L227" s="17" t="s">
        <v>2</v>
      </c>
      <c r="M227" s="69">
        <v>1</v>
      </c>
      <c r="N227" s="157">
        <v>12.664</v>
      </c>
      <c r="O227" s="22">
        <f t="shared" si="118"/>
        <v>5</v>
      </c>
      <c r="P227" s="17" t="s">
        <v>2</v>
      </c>
      <c r="Q227" s="142">
        <v>2</v>
      </c>
      <c r="R227" s="28">
        <v>12.89</v>
      </c>
      <c r="S227" s="22">
        <f t="shared" si="130"/>
        <v>3</v>
      </c>
      <c r="T227" s="17" t="s">
        <v>2</v>
      </c>
      <c r="U227" s="17">
        <v>2</v>
      </c>
      <c r="V227" s="28">
        <v>12.87</v>
      </c>
      <c r="W227" s="156">
        <f t="shared" si="119"/>
        <v>4</v>
      </c>
      <c r="X227" s="17" t="s">
        <v>2</v>
      </c>
      <c r="Y227" s="17">
        <v>1</v>
      </c>
      <c r="Z227" s="158">
        <v>10.61</v>
      </c>
      <c r="AA227" s="22">
        <f t="shared" si="120"/>
        <v>5</v>
      </c>
      <c r="AB227" s="20" t="s">
        <v>2</v>
      </c>
      <c r="AC227" s="19">
        <v>1</v>
      </c>
      <c r="AD227" s="21">
        <v>12.49</v>
      </c>
      <c r="AE227" s="22">
        <f t="shared" si="121"/>
        <v>6</v>
      </c>
      <c r="AF227" s="17" t="s">
        <v>2</v>
      </c>
      <c r="AG227" s="17">
        <v>1</v>
      </c>
      <c r="AH227" s="23">
        <v>10.733333333333334</v>
      </c>
      <c r="AI227" s="22">
        <f t="shared" si="122"/>
        <v>3</v>
      </c>
      <c r="AJ227" s="17" t="s">
        <v>2</v>
      </c>
      <c r="AK227" s="24">
        <v>1</v>
      </c>
      <c r="AL227" s="25">
        <f t="shared" si="131"/>
        <v>11.921999999999999</v>
      </c>
      <c r="AM227" s="26">
        <f t="shared" si="132"/>
        <v>30</v>
      </c>
      <c r="AN227" s="27" t="str">
        <f t="shared" si="133"/>
        <v>Admis</v>
      </c>
      <c r="AO227" s="17" t="s">
        <v>2</v>
      </c>
      <c r="AP227" s="17">
        <v>2</v>
      </c>
      <c r="AQ227" s="28">
        <v>10</v>
      </c>
      <c r="AR227" s="29">
        <f>IF(AQ227&gt;=10,6,0)</f>
        <v>6</v>
      </c>
      <c r="AS227" s="30" t="s">
        <v>2</v>
      </c>
      <c r="AT227" s="31">
        <v>1</v>
      </c>
      <c r="AU227" s="28">
        <v>11.194666666666667</v>
      </c>
      <c r="AV227" s="32">
        <f>IF(AU227&gt;=10,6,0)</f>
        <v>6</v>
      </c>
      <c r="AW227" s="30" t="s">
        <v>2</v>
      </c>
      <c r="AX227" s="33">
        <v>1</v>
      </c>
      <c r="AY227" s="28">
        <v>14.83</v>
      </c>
      <c r="AZ227" s="22">
        <f>IF(AY227&gt;=10,4,0)</f>
        <v>4</v>
      </c>
      <c r="BA227" s="17" t="s">
        <v>2</v>
      </c>
      <c r="BB227" s="24">
        <v>2</v>
      </c>
      <c r="BC227" s="23">
        <v>10.632</v>
      </c>
      <c r="BD227" s="22">
        <f t="shared" si="126"/>
        <v>6</v>
      </c>
      <c r="BE227" s="17" t="s">
        <v>2</v>
      </c>
      <c r="BF227" s="24">
        <v>1</v>
      </c>
      <c r="BG227" s="21">
        <v>12.19</v>
      </c>
      <c r="BH227" s="22">
        <f t="shared" si="127"/>
        <v>4</v>
      </c>
      <c r="BI227" s="17" t="s">
        <v>2</v>
      </c>
      <c r="BJ227" s="24">
        <v>1</v>
      </c>
      <c r="BK227" s="21">
        <v>10.26</v>
      </c>
      <c r="BL227" s="22">
        <f t="shared" si="128"/>
        <v>2</v>
      </c>
      <c r="BM227" s="17" t="s">
        <v>2</v>
      </c>
      <c r="BN227" s="24">
        <v>1</v>
      </c>
      <c r="BO227" s="23">
        <v>17</v>
      </c>
      <c r="BP227" s="22">
        <f t="shared" si="129"/>
        <v>2</v>
      </c>
      <c r="BQ227" s="17" t="s">
        <v>2</v>
      </c>
      <c r="BR227" s="24">
        <v>1</v>
      </c>
      <c r="BS227" s="25">
        <f t="shared" si="148"/>
        <v>11.785333333333334</v>
      </c>
      <c r="BT227" s="24">
        <f t="shared" si="134"/>
        <v>30</v>
      </c>
      <c r="BU227" s="27" t="str">
        <f t="shared" si="135"/>
        <v>Admis</v>
      </c>
      <c r="BV227" s="17" t="s">
        <v>2</v>
      </c>
      <c r="BW227" s="38">
        <v>2</v>
      </c>
      <c r="BX227" s="38">
        <f t="shared" si="136"/>
        <v>60</v>
      </c>
      <c r="BY227" s="27" t="str">
        <f t="shared" si="137"/>
        <v>Admis</v>
      </c>
    </row>
    <row r="228" spans="1:77" x14ac:dyDescent="0.55000000000000004">
      <c r="A228" s="99">
        <v>215</v>
      </c>
      <c r="B228" s="106" t="s">
        <v>1001</v>
      </c>
      <c r="C228" s="108" t="s">
        <v>1002</v>
      </c>
      <c r="D228" s="42" t="s">
        <v>1003</v>
      </c>
      <c r="E228" s="42" t="s">
        <v>1004</v>
      </c>
      <c r="F228" s="105">
        <v>35058</v>
      </c>
      <c r="G228" s="55" t="s">
        <v>1005</v>
      </c>
      <c r="H228" s="56" t="s">
        <v>52</v>
      </c>
      <c r="I228" s="56" t="s">
        <v>72</v>
      </c>
      <c r="J228" s="164"/>
      <c r="K228" s="156">
        <f>IF(J228&gt;=10,4,0)</f>
        <v>0</v>
      </c>
      <c r="L228" s="17"/>
      <c r="M228" s="69"/>
      <c r="N228" s="168"/>
      <c r="O228" s="22">
        <f t="shared" si="118"/>
        <v>0</v>
      </c>
      <c r="P228" s="17"/>
      <c r="Q228" s="142"/>
      <c r="R228" s="164"/>
      <c r="S228" s="22">
        <f t="shared" si="130"/>
        <v>0</v>
      </c>
      <c r="T228" s="17"/>
      <c r="U228" s="17"/>
      <c r="V228" s="196"/>
      <c r="W228" s="156">
        <f t="shared" si="119"/>
        <v>0</v>
      </c>
      <c r="X228" s="17"/>
      <c r="Y228" s="17"/>
      <c r="Z228" s="143"/>
      <c r="AA228" s="22">
        <f t="shared" si="120"/>
        <v>0</v>
      </c>
      <c r="AB228" s="20"/>
      <c r="AC228" s="15"/>
      <c r="AD228" s="21"/>
      <c r="AE228" s="22">
        <f t="shared" si="121"/>
        <v>0</v>
      </c>
      <c r="AF228" s="17"/>
      <c r="AG228" s="17"/>
      <c r="AH228" s="23"/>
      <c r="AI228" s="22">
        <f t="shared" si="122"/>
        <v>0</v>
      </c>
      <c r="AJ228" s="17"/>
      <c r="AK228" s="17"/>
      <c r="AL228" s="25">
        <f t="shared" si="131"/>
        <v>0</v>
      </c>
      <c r="AM228" s="26">
        <f t="shared" si="132"/>
        <v>0</v>
      </c>
      <c r="AN228" s="27" t="str">
        <f t="shared" si="133"/>
        <v>Ajourné</v>
      </c>
      <c r="AO228" s="17" t="s">
        <v>2</v>
      </c>
      <c r="AP228" s="27"/>
      <c r="AQ228" s="28"/>
      <c r="AR228" s="29">
        <f t="shared" ref="AR228" si="155">IF(AQ228&gt;=10,6,0)</f>
        <v>0</v>
      </c>
      <c r="AS228" s="30"/>
      <c r="AT228" s="31"/>
      <c r="AU228" s="30"/>
      <c r="AV228" s="32">
        <f t="shared" ref="AV228" si="156">IF(AU228&gt;=10,6,0)</f>
        <v>0</v>
      </c>
      <c r="AW228" s="30"/>
      <c r="AX228" s="33"/>
      <c r="AY228" s="17"/>
      <c r="AZ228" s="22"/>
      <c r="BA228" s="17"/>
      <c r="BB228" s="17"/>
      <c r="BC228" s="23"/>
      <c r="BD228" s="22">
        <f t="shared" si="126"/>
        <v>0</v>
      </c>
      <c r="BE228" s="17"/>
      <c r="BF228" s="27"/>
      <c r="BG228" s="57"/>
      <c r="BH228" s="35">
        <f t="shared" si="127"/>
        <v>0</v>
      </c>
      <c r="BI228" s="36"/>
      <c r="BJ228" s="37"/>
      <c r="BK228" s="21"/>
      <c r="BL228" s="22">
        <f t="shared" si="128"/>
        <v>0</v>
      </c>
      <c r="BM228" s="17"/>
      <c r="BN228" s="24"/>
      <c r="BO228" s="23"/>
      <c r="BP228" s="22">
        <f t="shared" si="129"/>
        <v>0</v>
      </c>
      <c r="BQ228" s="17"/>
      <c r="BR228" s="27"/>
      <c r="BS228" s="25">
        <f t="shared" si="148"/>
        <v>0</v>
      </c>
      <c r="BT228" s="24">
        <f t="shared" si="134"/>
        <v>0</v>
      </c>
      <c r="BU228" s="27" t="str">
        <f t="shared" si="135"/>
        <v>Ajourné</v>
      </c>
      <c r="BV228" s="17" t="s">
        <v>2</v>
      </c>
      <c r="BW228" s="27"/>
      <c r="BX228" s="38">
        <f t="shared" si="136"/>
        <v>0</v>
      </c>
      <c r="BY228" s="27" t="str">
        <f t="shared" si="137"/>
        <v>Ajourné</v>
      </c>
    </row>
    <row r="229" spans="1:77" x14ac:dyDescent="0.55000000000000004">
      <c r="A229" s="12">
        <v>216</v>
      </c>
      <c r="B229" s="43" t="s">
        <v>1006</v>
      </c>
      <c r="C229" s="81" t="s">
        <v>1007</v>
      </c>
      <c r="D229" s="13" t="s">
        <v>1008</v>
      </c>
      <c r="E229" s="13" t="s">
        <v>1009</v>
      </c>
      <c r="F229" s="16">
        <v>36778</v>
      </c>
      <c r="G229" s="43" t="s">
        <v>179</v>
      </c>
      <c r="H229" s="13" t="s">
        <v>52</v>
      </c>
      <c r="I229" s="44"/>
      <c r="J229" s="21">
        <v>18</v>
      </c>
      <c r="K229" s="156">
        <v>4</v>
      </c>
      <c r="L229" s="17" t="s">
        <v>2</v>
      </c>
      <c r="M229" s="69">
        <v>2</v>
      </c>
      <c r="N229" s="230">
        <v>10</v>
      </c>
      <c r="O229" s="22">
        <f t="shared" si="118"/>
        <v>5</v>
      </c>
      <c r="P229" s="17" t="s">
        <v>2</v>
      </c>
      <c r="Q229" s="17">
        <v>2</v>
      </c>
      <c r="R229" s="45">
        <v>12.89</v>
      </c>
      <c r="S229" s="22">
        <f t="shared" si="130"/>
        <v>3</v>
      </c>
      <c r="T229" s="17" t="s">
        <v>2</v>
      </c>
      <c r="U229" s="17">
        <v>2</v>
      </c>
      <c r="V229" s="45">
        <v>11.010000000000002</v>
      </c>
      <c r="W229" s="239">
        <f t="shared" si="119"/>
        <v>4</v>
      </c>
      <c r="X229" s="17" t="s">
        <v>2</v>
      </c>
      <c r="Y229" s="17">
        <v>2</v>
      </c>
      <c r="Z229" s="27"/>
      <c r="AA229" s="22">
        <f t="shared" si="120"/>
        <v>0</v>
      </c>
      <c r="AB229" s="20"/>
      <c r="AC229" s="44"/>
      <c r="AD229" s="45">
        <v>10</v>
      </c>
      <c r="AE229" s="22">
        <f t="shared" si="121"/>
        <v>6</v>
      </c>
      <c r="AF229" s="17" t="s">
        <v>2</v>
      </c>
      <c r="AG229" s="17">
        <v>2</v>
      </c>
      <c r="AH229" s="23">
        <v>11.761333333333333</v>
      </c>
      <c r="AI229" s="22">
        <f t="shared" si="122"/>
        <v>3</v>
      </c>
      <c r="AJ229" s="17" t="s">
        <v>2</v>
      </c>
      <c r="AK229" s="24">
        <v>2</v>
      </c>
      <c r="AL229" s="21">
        <f t="shared" si="131"/>
        <v>9.9998000000000005</v>
      </c>
      <c r="AM229" s="24">
        <f t="shared" si="132"/>
        <v>25</v>
      </c>
      <c r="AN229" s="27" t="str">
        <f t="shared" si="133"/>
        <v>Ajourné</v>
      </c>
      <c r="AO229" s="17" t="s">
        <v>2</v>
      </c>
      <c r="AP229" s="17">
        <v>2</v>
      </c>
      <c r="AQ229" s="45">
        <v>10</v>
      </c>
      <c r="AR229" s="22">
        <f>IF(AQ229&gt;=10,6,0)</f>
        <v>6</v>
      </c>
      <c r="AS229" s="17" t="s">
        <v>2</v>
      </c>
      <c r="AT229" s="24">
        <v>2</v>
      </c>
      <c r="AU229" s="45">
        <v>11.146666666666668</v>
      </c>
      <c r="AV229" s="232">
        <f>IF(AU229&gt;=10,6,0)</f>
        <v>6</v>
      </c>
      <c r="AW229" s="17" t="s">
        <v>2</v>
      </c>
      <c r="AX229" s="233">
        <v>2</v>
      </c>
      <c r="AY229" s="45">
        <v>11.33</v>
      </c>
      <c r="AZ229" s="22">
        <f>IF(AY229&gt;=10,4,0)</f>
        <v>4</v>
      </c>
      <c r="BA229" s="17" t="s">
        <v>2</v>
      </c>
      <c r="BB229" s="24">
        <v>2</v>
      </c>
      <c r="BC229" s="23">
        <v>8.1120000000000001</v>
      </c>
      <c r="BD229" s="22">
        <f t="shared" si="126"/>
        <v>0</v>
      </c>
      <c r="BE229" s="17" t="s">
        <v>2</v>
      </c>
      <c r="BF229" s="24">
        <v>2</v>
      </c>
      <c r="BG229" s="34">
        <v>10.62</v>
      </c>
      <c r="BH229" s="35">
        <f t="shared" si="127"/>
        <v>4</v>
      </c>
      <c r="BI229" s="36" t="s">
        <v>2</v>
      </c>
      <c r="BJ229" s="37">
        <v>2</v>
      </c>
      <c r="BK229" s="21">
        <v>4.37</v>
      </c>
      <c r="BL229" s="22">
        <f t="shared" si="128"/>
        <v>0</v>
      </c>
      <c r="BM229" s="17" t="s">
        <v>2</v>
      </c>
      <c r="BN229" s="24">
        <v>2</v>
      </c>
      <c r="BO229" s="23"/>
      <c r="BP229" s="22">
        <f t="shared" si="129"/>
        <v>0</v>
      </c>
      <c r="BQ229" s="17"/>
      <c r="BR229" s="24"/>
      <c r="BS229" s="21">
        <f t="shared" si="148"/>
        <v>9.0697333333333354</v>
      </c>
      <c r="BT229" s="24">
        <f t="shared" si="134"/>
        <v>20</v>
      </c>
      <c r="BU229" s="27" t="str">
        <f t="shared" si="135"/>
        <v>Ajourné</v>
      </c>
      <c r="BV229" s="17" t="s">
        <v>2</v>
      </c>
      <c r="BW229" s="38">
        <v>2</v>
      </c>
      <c r="BX229" s="38">
        <f t="shared" si="136"/>
        <v>45</v>
      </c>
      <c r="BY229" s="27" t="str">
        <f t="shared" si="137"/>
        <v>Ajourné</v>
      </c>
    </row>
    <row r="230" spans="1:77" x14ac:dyDescent="0.55000000000000004">
      <c r="A230" s="12">
        <v>217</v>
      </c>
      <c r="B230" s="55" t="s">
        <v>1010</v>
      </c>
      <c r="C230" s="14" t="s">
        <v>1011</v>
      </c>
      <c r="D230" s="56" t="s">
        <v>1012</v>
      </c>
      <c r="E230" s="56" t="s">
        <v>1013</v>
      </c>
      <c r="F230" s="54">
        <v>37323</v>
      </c>
      <c r="G230" s="55" t="s">
        <v>1014</v>
      </c>
      <c r="H230" s="56" t="s">
        <v>59</v>
      </c>
      <c r="I230" s="56" t="s">
        <v>275</v>
      </c>
      <c r="J230" s="166">
        <v>15</v>
      </c>
      <c r="K230" s="156">
        <f>IF(J230&gt;=10,4,0)</f>
        <v>4</v>
      </c>
      <c r="L230" s="17" t="s">
        <v>2</v>
      </c>
      <c r="M230" s="69">
        <v>1</v>
      </c>
      <c r="N230" s="163"/>
      <c r="O230" s="22">
        <f t="shared" si="118"/>
        <v>0</v>
      </c>
      <c r="P230" s="17"/>
      <c r="Q230" s="142"/>
      <c r="R230" s="164"/>
      <c r="S230" s="22">
        <f t="shared" si="130"/>
        <v>0</v>
      </c>
      <c r="T230" s="17"/>
      <c r="U230" s="17"/>
      <c r="V230" s="187"/>
      <c r="W230" s="156">
        <f t="shared" si="119"/>
        <v>0</v>
      </c>
      <c r="X230" s="17" t="s">
        <v>2</v>
      </c>
      <c r="Y230" s="17">
        <v>2</v>
      </c>
      <c r="Z230" s="143"/>
      <c r="AA230" s="22">
        <f t="shared" si="120"/>
        <v>0</v>
      </c>
      <c r="AB230" s="20"/>
      <c r="AC230" s="15"/>
      <c r="AD230" s="21"/>
      <c r="AE230" s="22">
        <f t="shared" si="121"/>
        <v>0</v>
      </c>
      <c r="AF230" s="17"/>
      <c r="AG230" s="17"/>
      <c r="AH230" s="23"/>
      <c r="AI230" s="22">
        <f t="shared" si="122"/>
        <v>0</v>
      </c>
      <c r="AJ230" s="17"/>
      <c r="AK230" s="24"/>
      <c r="AL230" s="25">
        <f t="shared" si="131"/>
        <v>2</v>
      </c>
      <c r="AM230" s="26">
        <f t="shared" si="132"/>
        <v>4</v>
      </c>
      <c r="AN230" s="27" t="str">
        <f t="shared" si="133"/>
        <v>Ajourné</v>
      </c>
      <c r="AO230" s="17" t="s">
        <v>2</v>
      </c>
      <c r="AP230" s="17">
        <v>2</v>
      </c>
      <c r="AQ230" s="51"/>
      <c r="AR230" s="29"/>
      <c r="AS230" s="30"/>
      <c r="AT230" s="31"/>
      <c r="AU230" s="28"/>
      <c r="AV230" s="32"/>
      <c r="AW230" s="30"/>
      <c r="AX230" s="33"/>
      <c r="AY230" s="21"/>
      <c r="AZ230" s="22"/>
      <c r="BA230" s="17"/>
      <c r="BB230" s="24"/>
      <c r="BC230" s="23"/>
      <c r="BD230" s="22">
        <f t="shared" si="126"/>
        <v>0</v>
      </c>
      <c r="BE230" s="17"/>
      <c r="BF230" s="24"/>
      <c r="BG230" s="34"/>
      <c r="BH230" s="35">
        <f t="shared" si="127"/>
        <v>0</v>
      </c>
      <c r="BI230" s="36"/>
      <c r="BJ230" s="37"/>
      <c r="BK230" s="21"/>
      <c r="BL230" s="22">
        <f t="shared" si="128"/>
        <v>0</v>
      </c>
      <c r="BM230" s="17"/>
      <c r="BN230" s="24"/>
      <c r="BO230" s="23"/>
      <c r="BP230" s="22">
        <f t="shared" si="129"/>
        <v>0</v>
      </c>
      <c r="BQ230" s="17"/>
      <c r="BR230" s="24"/>
      <c r="BS230" s="25">
        <f t="shared" si="148"/>
        <v>0</v>
      </c>
      <c r="BT230" s="24">
        <f t="shared" si="134"/>
        <v>0</v>
      </c>
      <c r="BU230" s="27" t="str">
        <f t="shared" si="135"/>
        <v>Ajourné</v>
      </c>
      <c r="BV230" s="17" t="s">
        <v>2</v>
      </c>
      <c r="BW230" s="38">
        <v>1</v>
      </c>
      <c r="BX230" s="38">
        <f t="shared" si="136"/>
        <v>4</v>
      </c>
      <c r="BY230" s="27" t="str">
        <f t="shared" si="137"/>
        <v>Ajourné</v>
      </c>
    </row>
    <row r="231" spans="1:77" x14ac:dyDescent="0.55000000000000004">
      <c r="A231" s="99">
        <v>218</v>
      </c>
      <c r="B231" s="109" t="s">
        <v>1015</v>
      </c>
      <c r="C231" s="110" t="s">
        <v>1016</v>
      </c>
      <c r="D231" s="42" t="s">
        <v>1017</v>
      </c>
      <c r="E231" s="42" t="s">
        <v>1018</v>
      </c>
      <c r="F231" s="111">
        <v>35904</v>
      </c>
      <c r="G231" s="13" t="s">
        <v>1019</v>
      </c>
      <c r="H231" s="112" t="s">
        <v>52</v>
      </c>
      <c r="I231" s="112" t="s">
        <v>72</v>
      </c>
      <c r="J231" s="21">
        <v>17</v>
      </c>
      <c r="K231" s="156">
        <v>4</v>
      </c>
      <c r="L231" s="17" t="s">
        <v>2</v>
      </c>
      <c r="M231" s="69">
        <v>2</v>
      </c>
      <c r="N231" s="226">
        <v>10.33</v>
      </c>
      <c r="O231" s="22">
        <f t="shared" si="118"/>
        <v>5</v>
      </c>
      <c r="P231" s="17" t="s">
        <v>61</v>
      </c>
      <c r="Q231" s="17">
        <v>1</v>
      </c>
      <c r="R231" s="45">
        <v>10.69</v>
      </c>
      <c r="S231" s="22">
        <f t="shared" si="130"/>
        <v>3</v>
      </c>
      <c r="T231" s="17" t="s">
        <v>61</v>
      </c>
      <c r="U231" s="17">
        <v>2</v>
      </c>
      <c r="V231" s="23">
        <v>10.47</v>
      </c>
      <c r="W231" s="239">
        <f t="shared" si="119"/>
        <v>4</v>
      </c>
      <c r="X231" s="17" t="s">
        <v>61</v>
      </c>
      <c r="Y231" s="17">
        <v>2</v>
      </c>
      <c r="Z231" s="27">
        <v>16.11</v>
      </c>
      <c r="AA231" s="22">
        <f t="shared" si="120"/>
        <v>5</v>
      </c>
      <c r="AB231" s="20" t="s">
        <v>61</v>
      </c>
      <c r="AC231" s="44">
        <v>2</v>
      </c>
      <c r="AD231" s="21">
        <v>10</v>
      </c>
      <c r="AE231" s="22">
        <f t="shared" si="121"/>
        <v>6</v>
      </c>
      <c r="AF231" s="17" t="s">
        <v>61</v>
      </c>
      <c r="AG231" s="17">
        <v>1</v>
      </c>
      <c r="AH231" s="23">
        <v>10.75</v>
      </c>
      <c r="AI231" s="22">
        <f t="shared" si="122"/>
        <v>3</v>
      </c>
      <c r="AJ231" s="17" t="s">
        <v>61</v>
      </c>
      <c r="AK231" s="24">
        <v>1</v>
      </c>
      <c r="AL231" s="21">
        <f t="shared" si="131"/>
        <v>12.213333333333333</v>
      </c>
      <c r="AM231" s="24">
        <f t="shared" si="132"/>
        <v>30</v>
      </c>
      <c r="AN231" s="27" t="str">
        <f t="shared" si="133"/>
        <v>Admis</v>
      </c>
      <c r="AO231" s="17" t="s">
        <v>2</v>
      </c>
      <c r="AP231" s="17">
        <v>2</v>
      </c>
      <c r="AQ231" s="21">
        <v>12.92</v>
      </c>
      <c r="AR231" s="22">
        <f t="shared" ref="AR231:AR233" si="157">IF(AQ231&gt;=10,6,0)</f>
        <v>6</v>
      </c>
      <c r="AS231" s="17" t="s">
        <v>60</v>
      </c>
      <c r="AT231" s="24">
        <v>2</v>
      </c>
      <c r="AU231" s="45">
        <v>12.17</v>
      </c>
      <c r="AV231" s="232">
        <f t="shared" ref="AV231:AV233" si="158">IF(AU231&gt;=10,6,0)</f>
        <v>6</v>
      </c>
      <c r="AW231" s="17" t="s">
        <v>61</v>
      </c>
      <c r="AX231" s="233">
        <v>2</v>
      </c>
      <c r="AY231" s="21">
        <v>10</v>
      </c>
      <c r="AZ231" s="22">
        <f>IF(AY231&gt;=10,4,0)</f>
        <v>4</v>
      </c>
      <c r="BA231" s="17" t="s">
        <v>61</v>
      </c>
      <c r="BB231" s="24">
        <v>2</v>
      </c>
      <c r="BC231" s="23">
        <v>14.37</v>
      </c>
      <c r="BD231" s="22">
        <f t="shared" si="126"/>
        <v>6</v>
      </c>
      <c r="BE231" s="17" t="s">
        <v>60</v>
      </c>
      <c r="BF231" s="24">
        <v>2</v>
      </c>
      <c r="BG231" s="34">
        <v>12.11</v>
      </c>
      <c r="BH231" s="35">
        <f t="shared" si="127"/>
        <v>4</v>
      </c>
      <c r="BI231" s="36" t="s">
        <v>61</v>
      </c>
      <c r="BJ231" s="37">
        <v>1</v>
      </c>
      <c r="BK231" s="21">
        <v>11.22</v>
      </c>
      <c r="BL231" s="22">
        <f t="shared" si="128"/>
        <v>2</v>
      </c>
      <c r="BM231" s="17" t="s">
        <v>60</v>
      </c>
      <c r="BN231" s="24">
        <v>2</v>
      </c>
      <c r="BO231" s="23">
        <v>14</v>
      </c>
      <c r="BP231" s="22">
        <f t="shared" si="129"/>
        <v>2</v>
      </c>
      <c r="BQ231" s="17" t="s">
        <v>61</v>
      </c>
      <c r="BR231" s="24">
        <v>1</v>
      </c>
      <c r="BS231" s="21">
        <f t="shared" si="148"/>
        <v>12.521333333333333</v>
      </c>
      <c r="BT231" s="24">
        <f t="shared" si="134"/>
        <v>30</v>
      </c>
      <c r="BU231" s="27" t="str">
        <f t="shared" si="135"/>
        <v>Admis</v>
      </c>
      <c r="BV231" s="17" t="s">
        <v>61</v>
      </c>
      <c r="BW231" s="27"/>
      <c r="BX231" s="38">
        <f t="shared" si="136"/>
        <v>60</v>
      </c>
      <c r="BY231" s="27" t="str">
        <f t="shared" si="137"/>
        <v>Admis</v>
      </c>
    </row>
    <row r="232" spans="1:77" x14ac:dyDescent="0.55000000000000004">
      <c r="A232" s="98">
        <v>219</v>
      </c>
      <c r="B232" s="103" t="s">
        <v>1020</v>
      </c>
      <c r="C232" s="104" t="s">
        <v>1021</v>
      </c>
      <c r="D232" s="42" t="s">
        <v>1022</v>
      </c>
      <c r="E232" s="42" t="s">
        <v>1023</v>
      </c>
      <c r="F232" s="105">
        <v>34247</v>
      </c>
      <c r="G232" s="13" t="s">
        <v>621</v>
      </c>
      <c r="H232" s="13" t="s">
        <v>52</v>
      </c>
      <c r="I232" s="13" t="s">
        <v>72</v>
      </c>
      <c r="J232" s="21">
        <v>14</v>
      </c>
      <c r="K232" s="156">
        <v>4</v>
      </c>
      <c r="L232" s="17" t="s">
        <v>2</v>
      </c>
      <c r="M232" s="69">
        <v>2</v>
      </c>
      <c r="N232" s="230">
        <v>10.303999999999998</v>
      </c>
      <c r="O232" s="22">
        <f t="shared" si="118"/>
        <v>5</v>
      </c>
      <c r="P232" s="17" t="s">
        <v>2</v>
      </c>
      <c r="Q232" s="17">
        <v>2</v>
      </c>
      <c r="R232" s="45">
        <v>11.42</v>
      </c>
      <c r="S232" s="22">
        <f t="shared" si="130"/>
        <v>3</v>
      </c>
      <c r="T232" s="17" t="s">
        <v>61</v>
      </c>
      <c r="U232" s="17">
        <v>1</v>
      </c>
      <c r="V232" s="45">
        <v>7.88</v>
      </c>
      <c r="W232" s="239">
        <f t="shared" si="119"/>
        <v>0</v>
      </c>
      <c r="X232" s="17" t="s">
        <v>2</v>
      </c>
      <c r="Y232" s="17">
        <v>2</v>
      </c>
      <c r="Z232" s="27">
        <v>11.94</v>
      </c>
      <c r="AA232" s="22">
        <f t="shared" si="120"/>
        <v>5</v>
      </c>
      <c r="AB232" s="20" t="s">
        <v>61</v>
      </c>
      <c r="AC232" s="44">
        <v>2</v>
      </c>
      <c r="AD232" s="21">
        <v>5.8</v>
      </c>
      <c r="AE232" s="22">
        <f t="shared" si="121"/>
        <v>0</v>
      </c>
      <c r="AF232" s="17" t="s">
        <v>2</v>
      </c>
      <c r="AG232" s="17">
        <v>2</v>
      </c>
      <c r="AH232" s="23">
        <v>13.33</v>
      </c>
      <c r="AI232" s="22">
        <f t="shared" si="122"/>
        <v>3</v>
      </c>
      <c r="AJ232" s="17" t="s">
        <v>61</v>
      </c>
      <c r="AK232" s="24">
        <v>2</v>
      </c>
      <c r="AL232" s="21">
        <f t="shared" si="131"/>
        <v>10.259666666666668</v>
      </c>
      <c r="AM232" s="24">
        <f t="shared" si="132"/>
        <v>20</v>
      </c>
      <c r="AN232" s="27" t="str">
        <f t="shared" si="133"/>
        <v>Ajourné</v>
      </c>
      <c r="AO232" s="17" t="s">
        <v>2</v>
      </c>
      <c r="AP232" s="17">
        <v>2</v>
      </c>
      <c r="AQ232" s="45">
        <v>7.82</v>
      </c>
      <c r="AR232" s="22">
        <f t="shared" si="157"/>
        <v>0</v>
      </c>
      <c r="AS232" s="17" t="s">
        <v>2</v>
      </c>
      <c r="AT232" s="24">
        <v>2</v>
      </c>
      <c r="AU232" s="45">
        <v>11</v>
      </c>
      <c r="AV232" s="232">
        <f t="shared" si="158"/>
        <v>6</v>
      </c>
      <c r="AW232" s="17" t="s">
        <v>61</v>
      </c>
      <c r="AX232" s="233">
        <v>2</v>
      </c>
      <c r="AY232" s="45">
        <v>13.83</v>
      </c>
      <c r="AZ232" s="22">
        <f>IF(AY232&gt;=10,4,0)</f>
        <v>4</v>
      </c>
      <c r="BA232" s="17" t="s">
        <v>2</v>
      </c>
      <c r="BB232" s="24">
        <v>2</v>
      </c>
      <c r="BC232" s="23">
        <v>8.23</v>
      </c>
      <c r="BD232" s="22">
        <f t="shared" si="126"/>
        <v>0</v>
      </c>
      <c r="BE232" s="17" t="s">
        <v>2</v>
      </c>
      <c r="BF232" s="24">
        <v>2</v>
      </c>
      <c r="BG232" s="34">
        <v>10</v>
      </c>
      <c r="BH232" s="35">
        <f t="shared" si="127"/>
        <v>4</v>
      </c>
      <c r="BI232" s="36" t="s">
        <v>60</v>
      </c>
      <c r="BJ232" s="37">
        <v>2</v>
      </c>
      <c r="BK232" s="21">
        <v>10.19</v>
      </c>
      <c r="BL232" s="22">
        <f t="shared" si="128"/>
        <v>2</v>
      </c>
      <c r="BM232" s="17" t="s">
        <v>60</v>
      </c>
      <c r="BN232" s="24">
        <v>2</v>
      </c>
      <c r="BO232" s="23">
        <v>14</v>
      </c>
      <c r="BP232" s="22">
        <f t="shared" si="129"/>
        <v>2</v>
      </c>
      <c r="BQ232" s="17" t="s">
        <v>61</v>
      </c>
      <c r="BR232" s="24">
        <v>1</v>
      </c>
      <c r="BS232" s="21">
        <f t="shared" si="148"/>
        <v>10.199999999999999</v>
      </c>
      <c r="BT232" s="24">
        <f t="shared" si="134"/>
        <v>18</v>
      </c>
      <c r="BU232" s="27" t="str">
        <f t="shared" si="135"/>
        <v>Ajourné</v>
      </c>
      <c r="BV232" s="17" t="s">
        <v>2</v>
      </c>
      <c r="BW232" s="38">
        <v>2</v>
      </c>
      <c r="BX232" s="38">
        <f t="shared" si="136"/>
        <v>38</v>
      </c>
      <c r="BY232" s="27" t="str">
        <f t="shared" si="137"/>
        <v>Ajourné</v>
      </c>
    </row>
    <row r="233" spans="1:77" x14ac:dyDescent="0.55000000000000004">
      <c r="A233" s="98">
        <v>220</v>
      </c>
      <c r="B233" s="56" t="s">
        <v>1024</v>
      </c>
      <c r="C233" s="41" t="s">
        <v>1025</v>
      </c>
      <c r="D233" s="42" t="s">
        <v>1026</v>
      </c>
      <c r="E233" s="42" t="s">
        <v>1027</v>
      </c>
      <c r="F233" s="107">
        <v>35721</v>
      </c>
      <c r="G233" s="13" t="s">
        <v>1028</v>
      </c>
      <c r="H233" s="13" t="s">
        <v>72</v>
      </c>
      <c r="I233" s="44"/>
      <c r="J233" s="162">
        <v>13</v>
      </c>
      <c r="K233" s="156">
        <f t="shared" ref="K233" si="159">IF(J233&gt;=10,4,0)</f>
        <v>4</v>
      </c>
      <c r="L233" s="17" t="s">
        <v>2</v>
      </c>
      <c r="M233" s="69">
        <v>1</v>
      </c>
      <c r="N233" s="168">
        <v>4.16</v>
      </c>
      <c r="O233" s="22">
        <f t="shared" si="118"/>
        <v>0</v>
      </c>
      <c r="P233" s="17" t="s">
        <v>2</v>
      </c>
      <c r="Q233" s="142">
        <v>1</v>
      </c>
      <c r="R233" s="164">
        <v>14.31</v>
      </c>
      <c r="S233" s="22">
        <f t="shared" si="130"/>
        <v>3</v>
      </c>
      <c r="T233" s="17" t="s">
        <v>60</v>
      </c>
      <c r="U233" s="17">
        <v>2</v>
      </c>
      <c r="V233" s="196">
        <v>2.5099999999999998</v>
      </c>
      <c r="W233" s="156">
        <f t="shared" si="119"/>
        <v>0</v>
      </c>
      <c r="X233" s="17" t="s">
        <v>2</v>
      </c>
      <c r="Y233" s="17">
        <v>1</v>
      </c>
      <c r="Z233" s="143">
        <v>13.43</v>
      </c>
      <c r="AA233" s="22">
        <f t="shared" si="120"/>
        <v>5</v>
      </c>
      <c r="AB233" s="20" t="s">
        <v>61</v>
      </c>
      <c r="AC233" s="44">
        <v>2</v>
      </c>
      <c r="AD233" s="21">
        <v>5.04</v>
      </c>
      <c r="AE233" s="22">
        <f t="shared" si="121"/>
        <v>0</v>
      </c>
      <c r="AF233" s="17" t="s">
        <v>2</v>
      </c>
      <c r="AG233" s="17">
        <v>1</v>
      </c>
      <c r="AH233" s="23">
        <v>10.51</v>
      </c>
      <c r="AI233" s="22">
        <f t="shared" si="122"/>
        <v>3</v>
      </c>
      <c r="AJ233" s="17" t="s">
        <v>60</v>
      </c>
      <c r="AK233" s="69">
        <v>2</v>
      </c>
      <c r="AL233" s="25">
        <f t="shared" si="131"/>
        <v>8.4896666666666665</v>
      </c>
      <c r="AM233" s="26">
        <f t="shared" si="132"/>
        <v>15</v>
      </c>
      <c r="AN233" s="27" t="str">
        <f t="shared" si="133"/>
        <v>Ajourné</v>
      </c>
      <c r="AO233" s="17" t="s">
        <v>2</v>
      </c>
      <c r="AP233" s="27"/>
      <c r="AQ233" s="28">
        <v>10</v>
      </c>
      <c r="AR233" s="29">
        <f t="shared" si="157"/>
        <v>6</v>
      </c>
      <c r="AS233" s="30" t="s">
        <v>61</v>
      </c>
      <c r="AT233" s="31">
        <v>2</v>
      </c>
      <c r="AU233" s="30">
        <v>11.7</v>
      </c>
      <c r="AV233" s="32">
        <f t="shared" si="158"/>
        <v>6</v>
      </c>
      <c r="AW233" s="30" t="s">
        <v>61</v>
      </c>
      <c r="AX233" s="30">
        <v>2</v>
      </c>
      <c r="AY233" s="17">
        <v>10</v>
      </c>
      <c r="AZ233" s="22">
        <f>IF(AY233&gt;=10,4,0)</f>
        <v>4</v>
      </c>
      <c r="BA233" s="17" t="s">
        <v>60</v>
      </c>
      <c r="BB233" s="17">
        <v>2</v>
      </c>
      <c r="BC233" s="23">
        <v>14.87</v>
      </c>
      <c r="BD233" s="22">
        <f t="shared" si="126"/>
        <v>6</v>
      </c>
      <c r="BE233" s="17" t="s">
        <v>60</v>
      </c>
      <c r="BF233" s="69">
        <v>2</v>
      </c>
      <c r="BG233" s="57"/>
      <c r="BH233" s="35">
        <f t="shared" si="127"/>
        <v>0</v>
      </c>
      <c r="BI233" s="36"/>
      <c r="BJ233" s="37"/>
      <c r="BK233" s="21">
        <v>10.17</v>
      </c>
      <c r="BL233" s="22">
        <f t="shared" si="128"/>
        <v>2</v>
      </c>
      <c r="BM233" s="17" t="s">
        <v>60</v>
      </c>
      <c r="BN233" s="24">
        <v>2</v>
      </c>
      <c r="BO233" s="23">
        <v>12</v>
      </c>
      <c r="BP233" s="22">
        <f t="shared" si="129"/>
        <v>2</v>
      </c>
      <c r="BQ233" s="17" t="s">
        <v>60</v>
      </c>
      <c r="BR233" s="69">
        <v>2</v>
      </c>
      <c r="BS233" s="25">
        <f t="shared" si="148"/>
        <v>10.125333333333332</v>
      </c>
      <c r="BT233" s="24">
        <f t="shared" si="134"/>
        <v>26</v>
      </c>
      <c r="BU233" s="27" t="str">
        <f t="shared" si="135"/>
        <v>Ajourné</v>
      </c>
      <c r="BV233" s="17" t="s">
        <v>2</v>
      </c>
      <c r="BW233" s="27"/>
      <c r="BX233" s="38">
        <f t="shared" si="136"/>
        <v>41</v>
      </c>
      <c r="BY233" s="27" t="str">
        <f t="shared" si="137"/>
        <v>Ajourné</v>
      </c>
    </row>
    <row r="234" spans="1:77" ht="23.4" x14ac:dyDescent="0.55000000000000004">
      <c r="A234" s="20">
        <v>221</v>
      </c>
      <c r="B234" s="62" t="s">
        <v>1029</v>
      </c>
      <c r="C234" s="14" t="s">
        <v>1030</v>
      </c>
      <c r="D234" s="62" t="s">
        <v>1031</v>
      </c>
      <c r="E234" s="62" t="s">
        <v>1032</v>
      </c>
      <c r="F234" s="63">
        <v>38071</v>
      </c>
      <c r="G234" s="62" t="s">
        <v>208</v>
      </c>
      <c r="H234" s="62" t="s">
        <v>59</v>
      </c>
      <c r="I234" s="62"/>
      <c r="J234" s="21">
        <v>17</v>
      </c>
      <c r="K234" s="156">
        <v>4</v>
      </c>
      <c r="L234" s="17" t="s">
        <v>2</v>
      </c>
      <c r="M234" s="69">
        <v>2</v>
      </c>
      <c r="N234" s="230">
        <v>13.192</v>
      </c>
      <c r="O234" s="22">
        <f t="shared" si="118"/>
        <v>5</v>
      </c>
      <c r="P234" s="17" t="s">
        <v>2</v>
      </c>
      <c r="Q234" s="17">
        <v>2</v>
      </c>
      <c r="R234" s="45">
        <v>12.1</v>
      </c>
      <c r="S234" s="22">
        <f t="shared" si="130"/>
        <v>3</v>
      </c>
      <c r="T234" s="17" t="s">
        <v>2</v>
      </c>
      <c r="U234" s="17">
        <v>1</v>
      </c>
      <c r="V234" s="45">
        <v>12.24</v>
      </c>
      <c r="W234" s="239">
        <f t="shared" si="119"/>
        <v>4</v>
      </c>
      <c r="X234" s="17" t="s">
        <v>2</v>
      </c>
      <c r="Y234" s="17">
        <v>1</v>
      </c>
      <c r="Z234" s="14">
        <v>10.940000000000001</v>
      </c>
      <c r="AA234" s="22">
        <f t="shared" si="120"/>
        <v>5</v>
      </c>
      <c r="AB234" s="20" t="s">
        <v>2</v>
      </c>
      <c r="AC234" s="20">
        <v>1</v>
      </c>
      <c r="AD234" s="45">
        <v>10.07</v>
      </c>
      <c r="AE234" s="22">
        <f t="shared" si="121"/>
        <v>6</v>
      </c>
      <c r="AF234" s="17" t="s">
        <v>2</v>
      </c>
      <c r="AG234" s="17">
        <v>1</v>
      </c>
      <c r="AH234" s="23">
        <v>10.936666666666667</v>
      </c>
      <c r="AI234" s="22">
        <f t="shared" si="122"/>
        <v>3</v>
      </c>
      <c r="AJ234" s="17" t="s">
        <v>2</v>
      </c>
      <c r="AK234" s="24">
        <v>1</v>
      </c>
      <c r="AL234" s="21">
        <f t="shared" si="131"/>
        <v>12.238333333333335</v>
      </c>
      <c r="AM234" s="24">
        <f t="shared" si="132"/>
        <v>30</v>
      </c>
      <c r="AN234" s="27" t="str">
        <f t="shared" si="133"/>
        <v>Admis</v>
      </c>
      <c r="AO234" s="17" t="s">
        <v>2</v>
      </c>
      <c r="AP234" s="17">
        <v>2</v>
      </c>
      <c r="AQ234" s="45">
        <v>12.302</v>
      </c>
      <c r="AR234" s="22">
        <f>IF(AQ234&gt;=10,6,0)</f>
        <v>6</v>
      </c>
      <c r="AS234" s="17" t="s">
        <v>2</v>
      </c>
      <c r="AT234" s="24">
        <v>2</v>
      </c>
      <c r="AU234" s="45">
        <v>11.48</v>
      </c>
      <c r="AV234" s="232">
        <f>IF(AU234&gt;=10,6,0)</f>
        <v>6</v>
      </c>
      <c r="AW234" s="17" t="s">
        <v>2</v>
      </c>
      <c r="AX234" s="233">
        <v>2</v>
      </c>
      <c r="AY234" s="45">
        <v>10.5</v>
      </c>
      <c r="AZ234" s="22">
        <f>IF(AY234&gt;=10,4,0)</f>
        <v>4</v>
      </c>
      <c r="BA234" s="17" t="s">
        <v>2</v>
      </c>
      <c r="BB234" s="24">
        <v>2</v>
      </c>
      <c r="BC234" s="23">
        <v>10.275</v>
      </c>
      <c r="BD234" s="22">
        <f t="shared" si="126"/>
        <v>6</v>
      </c>
      <c r="BE234" s="17" t="s">
        <v>2</v>
      </c>
      <c r="BF234" s="24">
        <v>1</v>
      </c>
      <c r="BG234" s="21">
        <v>10.029999999999999</v>
      </c>
      <c r="BH234" s="22">
        <f t="shared" si="127"/>
        <v>4</v>
      </c>
      <c r="BI234" s="17" t="s">
        <v>2</v>
      </c>
      <c r="BJ234" s="24">
        <v>1</v>
      </c>
      <c r="BK234" s="21">
        <v>12.12</v>
      </c>
      <c r="BL234" s="22">
        <f t="shared" si="128"/>
        <v>2</v>
      </c>
      <c r="BM234" s="17" t="s">
        <v>2</v>
      </c>
      <c r="BN234" s="24">
        <v>2</v>
      </c>
      <c r="BO234" s="23">
        <v>14</v>
      </c>
      <c r="BP234" s="22">
        <f t="shared" si="129"/>
        <v>2</v>
      </c>
      <c r="BQ234" s="17" t="s">
        <v>2</v>
      </c>
      <c r="BR234" s="24">
        <v>1</v>
      </c>
      <c r="BS234" s="21">
        <f t="shared" si="148"/>
        <v>11.290066666666666</v>
      </c>
      <c r="BT234" s="24">
        <f t="shared" si="134"/>
        <v>30</v>
      </c>
      <c r="BU234" s="27" t="str">
        <f t="shared" si="135"/>
        <v>Admis</v>
      </c>
      <c r="BV234" s="17" t="s">
        <v>2</v>
      </c>
      <c r="BW234" s="38">
        <v>2</v>
      </c>
      <c r="BX234" s="38">
        <f t="shared" si="136"/>
        <v>60</v>
      </c>
      <c r="BY234" s="27" t="str">
        <f t="shared" si="137"/>
        <v>Admis</v>
      </c>
    </row>
    <row r="235" spans="1:77" x14ac:dyDescent="0.55000000000000004">
      <c r="A235" s="98">
        <v>222</v>
      </c>
      <c r="B235" s="103" t="s">
        <v>1033</v>
      </c>
      <c r="C235" s="104" t="s">
        <v>1034</v>
      </c>
      <c r="D235" s="42" t="s">
        <v>1035</v>
      </c>
      <c r="E235" s="42" t="s">
        <v>1036</v>
      </c>
      <c r="F235" s="107">
        <v>36424</v>
      </c>
      <c r="G235" s="55" t="s">
        <v>1037</v>
      </c>
      <c r="H235" s="56" t="s">
        <v>365</v>
      </c>
      <c r="I235" s="56" t="s">
        <v>72</v>
      </c>
      <c r="J235" s="164"/>
      <c r="K235" s="156">
        <f t="shared" ref="K235:K236" si="160">IF(J235&gt;=10,4,0)</f>
        <v>0</v>
      </c>
      <c r="L235" s="17"/>
      <c r="M235" s="69"/>
      <c r="N235" s="168"/>
      <c r="O235" s="22">
        <f t="shared" si="118"/>
        <v>0</v>
      </c>
      <c r="P235" s="17"/>
      <c r="Q235" s="142"/>
      <c r="R235" s="164"/>
      <c r="S235" s="22">
        <f t="shared" si="130"/>
        <v>0</v>
      </c>
      <c r="T235" s="17"/>
      <c r="U235" s="17"/>
      <c r="V235" s="196"/>
      <c r="W235" s="156">
        <f t="shared" si="119"/>
        <v>0</v>
      </c>
      <c r="X235" s="17" t="s">
        <v>2</v>
      </c>
      <c r="Y235" s="17">
        <v>2</v>
      </c>
      <c r="Z235" s="143"/>
      <c r="AA235" s="22">
        <f t="shared" si="120"/>
        <v>0</v>
      </c>
      <c r="AB235" s="20"/>
      <c r="AC235" s="15"/>
      <c r="AD235" s="21"/>
      <c r="AE235" s="22">
        <f t="shared" si="121"/>
        <v>0</v>
      </c>
      <c r="AF235" s="17"/>
      <c r="AG235" s="17"/>
      <c r="AH235" s="23"/>
      <c r="AI235" s="22">
        <f t="shared" si="122"/>
        <v>0</v>
      </c>
      <c r="AJ235" s="17"/>
      <c r="AK235" s="17"/>
      <c r="AL235" s="25">
        <f t="shared" si="131"/>
        <v>0</v>
      </c>
      <c r="AM235" s="26">
        <f t="shared" si="132"/>
        <v>0</v>
      </c>
      <c r="AN235" s="27" t="str">
        <f t="shared" si="133"/>
        <v>Ajourné</v>
      </c>
      <c r="AO235" s="17" t="s">
        <v>2</v>
      </c>
      <c r="AP235" s="27"/>
      <c r="AQ235" s="28">
        <v>10.42</v>
      </c>
      <c r="AR235" s="29">
        <f t="shared" ref="AR235:AR236" si="161">IF(AQ235&gt;=10,6,0)</f>
        <v>6</v>
      </c>
      <c r="AS235" s="30" t="s">
        <v>2</v>
      </c>
      <c r="AT235" s="31">
        <v>1</v>
      </c>
      <c r="AU235" s="30"/>
      <c r="AV235" s="32">
        <f t="shared" ref="AV235:AV236" si="162">IF(AU235&gt;=10,6,0)</f>
        <v>0</v>
      </c>
      <c r="AW235" s="30"/>
      <c r="AX235" s="33"/>
      <c r="AY235" s="17"/>
      <c r="AZ235" s="22"/>
      <c r="BA235" s="17"/>
      <c r="BB235" s="17"/>
      <c r="BC235" s="23"/>
      <c r="BD235" s="22">
        <f t="shared" si="126"/>
        <v>0</v>
      </c>
      <c r="BE235" s="17"/>
      <c r="BF235" s="27"/>
      <c r="BG235" s="57"/>
      <c r="BH235" s="35">
        <f t="shared" si="127"/>
        <v>0</v>
      </c>
      <c r="BI235" s="36"/>
      <c r="BJ235" s="37"/>
      <c r="BK235" s="21"/>
      <c r="BL235" s="22">
        <f t="shared" si="128"/>
        <v>0</v>
      </c>
      <c r="BM235" s="17"/>
      <c r="BN235" s="24"/>
      <c r="BO235" s="23"/>
      <c r="BP235" s="22">
        <f t="shared" si="129"/>
        <v>0</v>
      </c>
      <c r="BQ235" s="17"/>
      <c r="BR235" s="27"/>
      <c r="BS235" s="25">
        <f t="shared" si="148"/>
        <v>2.0840000000000001</v>
      </c>
      <c r="BT235" s="24">
        <f t="shared" si="134"/>
        <v>6</v>
      </c>
      <c r="BU235" s="27" t="str">
        <f t="shared" si="135"/>
        <v>Ajourné</v>
      </c>
      <c r="BV235" s="17" t="s">
        <v>2</v>
      </c>
      <c r="BW235" s="27"/>
      <c r="BX235" s="38">
        <f t="shared" si="136"/>
        <v>6</v>
      </c>
      <c r="BY235" s="27" t="str">
        <f t="shared" si="137"/>
        <v>Ajourné</v>
      </c>
    </row>
    <row r="236" spans="1:77" x14ac:dyDescent="0.55000000000000004">
      <c r="A236" s="98">
        <v>223</v>
      </c>
      <c r="B236" s="106" t="s">
        <v>1038</v>
      </c>
      <c r="C236" s="108" t="s">
        <v>1039</v>
      </c>
      <c r="D236" s="42" t="s">
        <v>1040</v>
      </c>
      <c r="E236" s="42" t="s">
        <v>1041</v>
      </c>
      <c r="F236" s="105">
        <v>37065</v>
      </c>
      <c r="G236" s="55" t="s">
        <v>1042</v>
      </c>
      <c r="H236" s="56" t="s">
        <v>52</v>
      </c>
      <c r="I236" s="56" t="s">
        <v>72</v>
      </c>
      <c r="J236" s="164"/>
      <c r="K236" s="156">
        <f t="shared" si="160"/>
        <v>0</v>
      </c>
      <c r="L236" s="17"/>
      <c r="M236" s="69"/>
      <c r="N236" s="163"/>
      <c r="O236" s="22">
        <f t="shared" si="118"/>
        <v>0</v>
      </c>
      <c r="P236" s="17"/>
      <c r="Q236" s="142"/>
      <c r="R236" s="164"/>
      <c r="S236" s="22">
        <f t="shared" si="130"/>
        <v>0</v>
      </c>
      <c r="T236" s="17"/>
      <c r="U236" s="17"/>
      <c r="V236" s="187"/>
      <c r="W236" s="156">
        <f t="shared" si="119"/>
        <v>0</v>
      </c>
      <c r="X236" s="17" t="s">
        <v>2</v>
      </c>
      <c r="Y236" s="17">
        <v>2</v>
      </c>
      <c r="Z236" s="143"/>
      <c r="AA236" s="22">
        <f t="shared" si="120"/>
        <v>0</v>
      </c>
      <c r="AB236" s="20"/>
      <c r="AC236" s="15"/>
      <c r="AD236" s="45"/>
      <c r="AE236" s="22">
        <f t="shared" si="121"/>
        <v>0</v>
      </c>
      <c r="AF236" s="17"/>
      <c r="AG236" s="17"/>
      <c r="AH236" s="23"/>
      <c r="AI236" s="22">
        <f t="shared" si="122"/>
        <v>0</v>
      </c>
      <c r="AJ236" s="17"/>
      <c r="AK236" s="24"/>
      <c r="AL236" s="25">
        <f t="shared" si="131"/>
        <v>0</v>
      </c>
      <c r="AM236" s="26">
        <f t="shared" si="132"/>
        <v>0</v>
      </c>
      <c r="AN236" s="27" t="str">
        <f t="shared" si="133"/>
        <v>Ajourné</v>
      </c>
      <c r="AO236" s="17" t="s">
        <v>2</v>
      </c>
      <c r="AP236" s="17">
        <v>2</v>
      </c>
      <c r="AQ236" s="51"/>
      <c r="AR236" s="29">
        <f t="shared" si="161"/>
        <v>0</v>
      </c>
      <c r="AS236" s="30"/>
      <c r="AT236" s="30"/>
      <c r="AU236" s="28"/>
      <c r="AV236" s="32">
        <f t="shared" si="162"/>
        <v>0</v>
      </c>
      <c r="AW236" s="30"/>
      <c r="AX236" s="33"/>
      <c r="AY236" s="21"/>
      <c r="AZ236" s="22"/>
      <c r="BA236" s="17"/>
      <c r="BB236" s="24"/>
      <c r="BC236" s="23"/>
      <c r="BD236" s="22">
        <f t="shared" si="126"/>
        <v>0</v>
      </c>
      <c r="BE236" s="17"/>
      <c r="BF236" s="24"/>
      <c r="BG236" s="34"/>
      <c r="BH236" s="35">
        <f t="shared" si="127"/>
        <v>0</v>
      </c>
      <c r="BI236" s="36"/>
      <c r="BJ236" s="37"/>
      <c r="BK236" s="21"/>
      <c r="BL236" s="22">
        <f t="shared" si="128"/>
        <v>0</v>
      </c>
      <c r="BM236" s="17"/>
      <c r="BN236" s="24"/>
      <c r="BO236" s="23"/>
      <c r="BP236" s="22">
        <f t="shared" si="129"/>
        <v>0</v>
      </c>
      <c r="BQ236" s="17"/>
      <c r="BR236" s="24"/>
      <c r="BS236" s="25">
        <f t="shared" si="148"/>
        <v>0</v>
      </c>
      <c r="BT236" s="24">
        <f t="shared" si="134"/>
        <v>0</v>
      </c>
      <c r="BU236" s="27" t="str">
        <f t="shared" si="135"/>
        <v>Ajourné</v>
      </c>
      <c r="BV236" s="17" t="s">
        <v>2</v>
      </c>
      <c r="BW236" s="38">
        <v>2</v>
      </c>
      <c r="BX236" s="38">
        <f t="shared" si="136"/>
        <v>0</v>
      </c>
      <c r="BY236" s="27" t="str">
        <f t="shared" si="137"/>
        <v>Ajourné</v>
      </c>
    </row>
    <row r="237" spans="1:77" x14ac:dyDescent="0.55000000000000004">
      <c r="A237" s="20">
        <v>224</v>
      </c>
      <c r="B237" s="13" t="s">
        <v>1043</v>
      </c>
      <c r="C237" s="14" t="s">
        <v>1044</v>
      </c>
      <c r="D237" s="13" t="s">
        <v>1045</v>
      </c>
      <c r="E237" s="13" t="s">
        <v>1046</v>
      </c>
      <c r="F237" s="16">
        <v>37987</v>
      </c>
      <c r="G237" s="13" t="s">
        <v>1047</v>
      </c>
      <c r="H237" s="13" t="s">
        <v>52</v>
      </c>
      <c r="I237" s="13"/>
      <c r="J237" s="162">
        <v>15</v>
      </c>
      <c r="K237" s="156">
        <f>IF(J237&gt;=10,4,0)</f>
        <v>4</v>
      </c>
      <c r="L237" s="17" t="s">
        <v>2</v>
      </c>
      <c r="M237" s="69">
        <v>1</v>
      </c>
      <c r="N237" s="157">
        <v>11.2</v>
      </c>
      <c r="O237" s="22">
        <f t="shared" si="118"/>
        <v>5</v>
      </c>
      <c r="P237" s="17" t="s">
        <v>2</v>
      </c>
      <c r="Q237" s="142">
        <v>2</v>
      </c>
      <c r="R237" s="28">
        <v>14.21</v>
      </c>
      <c r="S237" s="22">
        <f t="shared" si="130"/>
        <v>3</v>
      </c>
      <c r="T237" s="17" t="s">
        <v>2</v>
      </c>
      <c r="U237" s="17">
        <v>2</v>
      </c>
      <c r="V237" s="28">
        <v>13.234000000000002</v>
      </c>
      <c r="W237" s="156">
        <f t="shared" si="119"/>
        <v>4</v>
      </c>
      <c r="X237" s="17" t="s">
        <v>2</v>
      </c>
      <c r="Y237" s="17">
        <v>2</v>
      </c>
      <c r="Z237" s="158">
        <v>10</v>
      </c>
      <c r="AA237" s="22">
        <f t="shared" si="120"/>
        <v>5</v>
      </c>
      <c r="AB237" s="20" t="s">
        <v>2</v>
      </c>
      <c r="AC237" s="19">
        <v>1</v>
      </c>
      <c r="AD237" s="21">
        <v>10.26</v>
      </c>
      <c r="AE237" s="22">
        <f t="shared" si="121"/>
        <v>6</v>
      </c>
      <c r="AF237" s="17" t="s">
        <v>2</v>
      </c>
      <c r="AG237" s="17">
        <v>2</v>
      </c>
      <c r="AH237" s="23">
        <v>11.032000000000002</v>
      </c>
      <c r="AI237" s="22">
        <f t="shared" si="122"/>
        <v>3</v>
      </c>
      <c r="AJ237" s="17" t="s">
        <v>2</v>
      </c>
      <c r="AK237" s="24">
        <v>2</v>
      </c>
      <c r="AL237" s="25">
        <f t="shared" si="131"/>
        <v>11.874066666666668</v>
      </c>
      <c r="AM237" s="26">
        <f t="shared" si="132"/>
        <v>30</v>
      </c>
      <c r="AN237" s="27" t="str">
        <f t="shared" si="133"/>
        <v>Admis</v>
      </c>
      <c r="AO237" s="17" t="s">
        <v>2</v>
      </c>
      <c r="AP237" s="17">
        <v>2</v>
      </c>
      <c r="AQ237" s="28">
        <v>11.52</v>
      </c>
      <c r="AR237" s="29">
        <f>IF(AQ237&gt;=10,6,0)</f>
        <v>6</v>
      </c>
      <c r="AS237" s="30" t="s">
        <v>2</v>
      </c>
      <c r="AT237" s="31">
        <v>2</v>
      </c>
      <c r="AU237" s="28">
        <v>10.346666666666668</v>
      </c>
      <c r="AV237" s="32">
        <f>IF(AU237&gt;=10,6,0)</f>
        <v>6</v>
      </c>
      <c r="AW237" s="30" t="s">
        <v>2</v>
      </c>
      <c r="AX237" s="33">
        <v>2</v>
      </c>
      <c r="AY237" s="58">
        <v>10</v>
      </c>
      <c r="AZ237" s="22">
        <f t="shared" ref="AZ237:AZ244" si="163">IF(AY237&gt;=10,4,0)</f>
        <v>4</v>
      </c>
      <c r="BA237" s="17" t="s">
        <v>2</v>
      </c>
      <c r="BB237" s="24">
        <v>1</v>
      </c>
      <c r="BC237" s="23">
        <v>10</v>
      </c>
      <c r="BD237" s="22">
        <f t="shared" si="126"/>
        <v>6</v>
      </c>
      <c r="BE237" s="17" t="s">
        <v>2</v>
      </c>
      <c r="BF237" s="24">
        <v>1</v>
      </c>
      <c r="BG237" s="21">
        <v>10</v>
      </c>
      <c r="BH237" s="22">
        <f t="shared" si="127"/>
        <v>4</v>
      </c>
      <c r="BI237" s="17" t="s">
        <v>2</v>
      </c>
      <c r="BJ237" s="24">
        <v>1</v>
      </c>
      <c r="BK237" s="21">
        <v>11</v>
      </c>
      <c r="BL237" s="22">
        <f t="shared" si="128"/>
        <v>2</v>
      </c>
      <c r="BM237" s="17" t="s">
        <v>2</v>
      </c>
      <c r="BN237" s="24">
        <v>2</v>
      </c>
      <c r="BO237" s="23">
        <v>14</v>
      </c>
      <c r="BP237" s="22">
        <f t="shared" si="129"/>
        <v>2</v>
      </c>
      <c r="BQ237" s="17" t="s">
        <v>2</v>
      </c>
      <c r="BR237" s="24">
        <v>1</v>
      </c>
      <c r="BS237" s="25">
        <f t="shared" si="148"/>
        <v>10.706666666666669</v>
      </c>
      <c r="BT237" s="24">
        <f t="shared" si="134"/>
        <v>30</v>
      </c>
      <c r="BU237" s="27" t="str">
        <f t="shared" si="135"/>
        <v>Admis</v>
      </c>
      <c r="BV237" s="17" t="s">
        <v>2</v>
      </c>
      <c r="BW237" s="38">
        <v>1</v>
      </c>
      <c r="BX237" s="38">
        <f t="shared" si="136"/>
        <v>60</v>
      </c>
      <c r="BY237" s="27" t="str">
        <f t="shared" si="137"/>
        <v>Admis</v>
      </c>
    </row>
    <row r="238" spans="1:77" x14ac:dyDescent="0.55000000000000004">
      <c r="A238" s="98">
        <v>225</v>
      </c>
      <c r="B238" s="100" t="s">
        <v>1048</v>
      </c>
      <c r="C238" s="104" t="s">
        <v>1049</v>
      </c>
      <c r="D238" s="71" t="s">
        <v>1050</v>
      </c>
      <c r="E238" s="71" t="s">
        <v>1051</v>
      </c>
      <c r="F238" s="102">
        <v>37777</v>
      </c>
      <c r="G238" s="62" t="s">
        <v>135</v>
      </c>
      <c r="H238" s="62" t="s">
        <v>52</v>
      </c>
      <c r="I238" s="62"/>
      <c r="J238" s="160">
        <v>10.32</v>
      </c>
      <c r="K238" s="156">
        <f t="shared" ref="K238" si="164">IF(J238&gt;=10,4,0)</f>
        <v>4</v>
      </c>
      <c r="L238" s="17" t="s">
        <v>61</v>
      </c>
      <c r="M238" s="69">
        <v>2</v>
      </c>
      <c r="N238" s="165">
        <v>10</v>
      </c>
      <c r="O238" s="22">
        <f t="shared" si="118"/>
        <v>5</v>
      </c>
      <c r="P238" s="17" t="s">
        <v>2</v>
      </c>
      <c r="Q238" s="142">
        <v>1</v>
      </c>
      <c r="R238" s="46">
        <v>10.79</v>
      </c>
      <c r="S238" s="22">
        <f t="shared" si="130"/>
        <v>3</v>
      </c>
      <c r="T238" s="17" t="s">
        <v>61</v>
      </c>
      <c r="U238" s="17">
        <v>1</v>
      </c>
      <c r="V238" s="46">
        <v>10</v>
      </c>
      <c r="W238" s="156">
        <f t="shared" si="119"/>
        <v>4</v>
      </c>
      <c r="X238" s="17" t="s">
        <v>61</v>
      </c>
      <c r="Y238" s="17">
        <v>2</v>
      </c>
      <c r="Z238" s="180">
        <v>17.010000000000002</v>
      </c>
      <c r="AA238" s="22">
        <f t="shared" si="120"/>
        <v>5</v>
      </c>
      <c r="AB238" s="20" t="s">
        <v>61</v>
      </c>
      <c r="AC238" s="19">
        <v>2</v>
      </c>
      <c r="AD238" s="50">
        <v>10.88</v>
      </c>
      <c r="AE238" s="22">
        <f t="shared" si="121"/>
        <v>6</v>
      </c>
      <c r="AF238" s="17" t="s">
        <v>2</v>
      </c>
      <c r="AG238" s="17">
        <v>1</v>
      </c>
      <c r="AH238" s="48">
        <v>10.31</v>
      </c>
      <c r="AI238" s="22">
        <f t="shared" si="122"/>
        <v>3</v>
      </c>
      <c r="AJ238" s="17" t="s">
        <v>61</v>
      </c>
      <c r="AK238" s="24">
        <v>1</v>
      </c>
      <c r="AL238" s="123">
        <f t="shared" si="131"/>
        <v>11.497000000000002</v>
      </c>
      <c r="AM238" s="26">
        <f t="shared" si="132"/>
        <v>30</v>
      </c>
      <c r="AN238" s="27" t="str">
        <f t="shared" si="133"/>
        <v>Admis</v>
      </c>
      <c r="AO238" s="17" t="s">
        <v>2</v>
      </c>
      <c r="AP238" s="17">
        <v>2</v>
      </c>
      <c r="AQ238" s="61">
        <v>10</v>
      </c>
      <c r="AR238" s="29">
        <f t="shared" ref="AR238" si="165">IF(AQ238&gt;=10,6,0)</f>
        <v>6</v>
      </c>
      <c r="AS238" s="30" t="s">
        <v>61</v>
      </c>
      <c r="AT238" s="31">
        <v>1</v>
      </c>
      <c r="AU238" s="46">
        <v>14.57</v>
      </c>
      <c r="AV238" s="32">
        <f t="shared" ref="AV238" si="166">IF(AU238&gt;=10,6,0)</f>
        <v>6</v>
      </c>
      <c r="AW238" s="30" t="s">
        <v>61</v>
      </c>
      <c r="AX238" s="33">
        <v>2</v>
      </c>
      <c r="AY238" s="181">
        <v>11</v>
      </c>
      <c r="AZ238" s="22">
        <f t="shared" si="163"/>
        <v>4</v>
      </c>
      <c r="BA238" s="17" t="s">
        <v>2</v>
      </c>
      <c r="BB238" s="24">
        <v>1</v>
      </c>
      <c r="BC238" s="48">
        <v>15.25</v>
      </c>
      <c r="BD238" s="22">
        <f t="shared" si="126"/>
        <v>6</v>
      </c>
      <c r="BE238" s="17" t="s">
        <v>61</v>
      </c>
      <c r="BF238" s="24">
        <v>2</v>
      </c>
      <c r="BG238" s="50">
        <v>10.45</v>
      </c>
      <c r="BH238" s="22">
        <f t="shared" si="127"/>
        <v>4</v>
      </c>
      <c r="BI238" s="17" t="s">
        <v>2</v>
      </c>
      <c r="BJ238" s="24">
        <v>1</v>
      </c>
      <c r="BK238" s="50">
        <v>11.35</v>
      </c>
      <c r="BL238" s="22">
        <f t="shared" si="128"/>
        <v>2</v>
      </c>
      <c r="BM238" s="17" t="s">
        <v>60</v>
      </c>
      <c r="BN238" s="24">
        <v>2</v>
      </c>
      <c r="BO238" s="48">
        <v>14</v>
      </c>
      <c r="BP238" s="22">
        <f t="shared" si="129"/>
        <v>2</v>
      </c>
      <c r="BQ238" s="17" t="s">
        <v>61</v>
      </c>
      <c r="BR238" s="24">
        <v>1</v>
      </c>
      <c r="BS238" s="123">
        <f t="shared" si="148"/>
        <v>12.514000000000001</v>
      </c>
      <c r="BT238" s="24">
        <f t="shared" si="134"/>
        <v>30</v>
      </c>
      <c r="BU238" s="27" t="str">
        <f t="shared" si="135"/>
        <v>Admis</v>
      </c>
      <c r="BV238" s="17" t="s">
        <v>2</v>
      </c>
      <c r="BW238" s="38">
        <v>2</v>
      </c>
      <c r="BX238" s="38">
        <f t="shared" si="136"/>
        <v>60</v>
      </c>
      <c r="BY238" s="27" t="str">
        <f t="shared" si="137"/>
        <v>Admis</v>
      </c>
    </row>
    <row r="239" spans="1:77" x14ac:dyDescent="0.55000000000000004">
      <c r="A239" s="12">
        <v>226</v>
      </c>
      <c r="B239" s="13" t="s">
        <v>1052</v>
      </c>
      <c r="C239" s="14" t="s">
        <v>1053</v>
      </c>
      <c r="D239" s="13" t="s">
        <v>1054</v>
      </c>
      <c r="E239" s="13" t="s">
        <v>1055</v>
      </c>
      <c r="F239" s="16">
        <v>38196</v>
      </c>
      <c r="G239" s="13" t="s">
        <v>473</v>
      </c>
      <c r="H239" s="13" t="s">
        <v>52</v>
      </c>
      <c r="I239" s="13"/>
      <c r="J239" s="21">
        <v>17</v>
      </c>
      <c r="K239" s="156">
        <v>4</v>
      </c>
      <c r="L239" s="17" t="s">
        <v>2</v>
      </c>
      <c r="M239" s="69">
        <v>2</v>
      </c>
      <c r="N239" s="230">
        <v>11.984</v>
      </c>
      <c r="O239" s="22">
        <f t="shared" si="118"/>
        <v>5</v>
      </c>
      <c r="P239" s="17" t="s">
        <v>2</v>
      </c>
      <c r="Q239" s="17">
        <v>2</v>
      </c>
      <c r="R239" s="45"/>
      <c r="S239" s="22">
        <f t="shared" si="130"/>
        <v>0</v>
      </c>
      <c r="T239" s="17"/>
      <c r="U239" s="17"/>
      <c r="V239" s="45">
        <v>10.776666666666667</v>
      </c>
      <c r="W239" s="239">
        <f t="shared" si="119"/>
        <v>4</v>
      </c>
      <c r="X239" s="17" t="s">
        <v>2</v>
      </c>
      <c r="Y239" s="17">
        <v>2</v>
      </c>
      <c r="Z239" s="27"/>
      <c r="AA239" s="22">
        <f t="shared" si="120"/>
        <v>0</v>
      </c>
      <c r="AB239" s="20"/>
      <c r="AC239" s="44"/>
      <c r="AD239" s="21">
        <v>10</v>
      </c>
      <c r="AE239" s="22">
        <f t="shared" si="121"/>
        <v>6</v>
      </c>
      <c r="AF239" s="17" t="s">
        <v>2</v>
      </c>
      <c r="AG239" s="17">
        <v>1</v>
      </c>
      <c r="AH239" s="23">
        <v>11.215333333333334</v>
      </c>
      <c r="AI239" s="22">
        <f t="shared" si="122"/>
        <v>3</v>
      </c>
      <c r="AJ239" s="17" t="s">
        <v>2</v>
      </c>
      <c r="AK239" s="24">
        <v>1</v>
      </c>
      <c r="AL239" s="21">
        <f t="shared" si="131"/>
        <v>8.8224222222222224</v>
      </c>
      <c r="AM239" s="24">
        <f t="shared" si="132"/>
        <v>22</v>
      </c>
      <c r="AN239" s="27" t="str">
        <f t="shared" si="133"/>
        <v>Ajourné</v>
      </c>
      <c r="AO239" s="17" t="s">
        <v>2</v>
      </c>
      <c r="AP239" s="27"/>
      <c r="AQ239" s="45">
        <v>10.815999999999999</v>
      </c>
      <c r="AR239" s="22">
        <f>IF(AQ239&gt;=10,6,0)</f>
        <v>6</v>
      </c>
      <c r="AS239" s="17" t="s">
        <v>2</v>
      </c>
      <c r="AT239" s="24">
        <v>1</v>
      </c>
      <c r="AU239" s="45">
        <v>12.358666666666668</v>
      </c>
      <c r="AV239" s="232">
        <f>IF(AU239&gt;=10,6,0)</f>
        <v>6</v>
      </c>
      <c r="AW239" s="17" t="s">
        <v>2</v>
      </c>
      <c r="AX239" s="233">
        <v>1</v>
      </c>
      <c r="AY239" s="45">
        <v>12.83</v>
      </c>
      <c r="AZ239" s="22">
        <f t="shared" si="163"/>
        <v>4</v>
      </c>
      <c r="BA239" s="17" t="s">
        <v>2</v>
      </c>
      <c r="BB239" s="17">
        <v>2</v>
      </c>
      <c r="BC239" s="23">
        <v>11.376999999999999</v>
      </c>
      <c r="BD239" s="22">
        <f t="shared" si="126"/>
        <v>6</v>
      </c>
      <c r="BE239" s="17" t="s">
        <v>2</v>
      </c>
      <c r="BF239" s="24">
        <v>1</v>
      </c>
      <c r="BG239" s="45">
        <v>11.98</v>
      </c>
      <c r="BH239" s="22">
        <f t="shared" si="127"/>
        <v>4</v>
      </c>
      <c r="BI239" s="17" t="s">
        <v>2</v>
      </c>
      <c r="BJ239" s="24">
        <v>1</v>
      </c>
      <c r="BK239" s="21">
        <v>11.12</v>
      </c>
      <c r="BL239" s="22">
        <f t="shared" si="128"/>
        <v>2</v>
      </c>
      <c r="BM239" s="17" t="s">
        <v>2</v>
      </c>
      <c r="BN239" s="24">
        <v>2</v>
      </c>
      <c r="BO239" s="23">
        <v>17</v>
      </c>
      <c r="BP239" s="22">
        <f t="shared" si="129"/>
        <v>2</v>
      </c>
      <c r="BQ239" s="17" t="s">
        <v>2</v>
      </c>
      <c r="BR239" s="24">
        <v>1</v>
      </c>
      <c r="BS239" s="21">
        <f t="shared" si="148"/>
        <v>12.093</v>
      </c>
      <c r="BT239" s="24">
        <f t="shared" si="134"/>
        <v>30</v>
      </c>
      <c r="BU239" s="27" t="str">
        <f t="shared" si="135"/>
        <v>Admis</v>
      </c>
      <c r="BV239" s="17" t="s">
        <v>2</v>
      </c>
      <c r="BW239" s="27"/>
      <c r="BX239" s="38">
        <f t="shared" si="136"/>
        <v>52</v>
      </c>
      <c r="BY239" s="27" t="str">
        <f t="shared" si="137"/>
        <v>Autorisé</v>
      </c>
    </row>
    <row r="240" spans="1:77" x14ac:dyDescent="0.55000000000000004">
      <c r="A240" s="20">
        <v>227</v>
      </c>
      <c r="B240" s="13" t="s">
        <v>1056</v>
      </c>
      <c r="C240" s="14" t="s">
        <v>1057</v>
      </c>
      <c r="D240" s="13" t="s">
        <v>1058</v>
      </c>
      <c r="E240" s="13" t="s">
        <v>1059</v>
      </c>
      <c r="F240" s="16">
        <v>38684</v>
      </c>
      <c r="G240" s="13" t="s">
        <v>621</v>
      </c>
      <c r="H240" s="13" t="s">
        <v>52</v>
      </c>
      <c r="I240" s="13" t="s">
        <v>72</v>
      </c>
      <c r="J240" s="21">
        <v>13</v>
      </c>
      <c r="K240" s="156">
        <v>4</v>
      </c>
      <c r="L240" s="17" t="s">
        <v>2</v>
      </c>
      <c r="M240" s="69">
        <v>2</v>
      </c>
      <c r="N240" s="230">
        <v>10</v>
      </c>
      <c r="O240" s="22">
        <f t="shared" si="118"/>
        <v>5</v>
      </c>
      <c r="P240" s="17" t="s">
        <v>2</v>
      </c>
      <c r="Q240" s="17">
        <v>2</v>
      </c>
      <c r="R240" s="45">
        <v>10.52</v>
      </c>
      <c r="S240" s="22">
        <f t="shared" si="130"/>
        <v>3</v>
      </c>
      <c r="T240" s="17" t="s">
        <v>2</v>
      </c>
      <c r="U240" s="17">
        <v>1</v>
      </c>
      <c r="V240" s="23">
        <v>10.78</v>
      </c>
      <c r="W240" s="239">
        <f t="shared" si="119"/>
        <v>4</v>
      </c>
      <c r="X240" s="17" t="s">
        <v>2</v>
      </c>
      <c r="Y240" s="17">
        <v>2</v>
      </c>
      <c r="Z240" s="14">
        <v>10.050000000000001</v>
      </c>
      <c r="AA240" s="22">
        <f t="shared" si="120"/>
        <v>5</v>
      </c>
      <c r="AB240" s="20" t="s">
        <v>2</v>
      </c>
      <c r="AC240" s="20">
        <v>2</v>
      </c>
      <c r="AD240" s="45">
        <v>10</v>
      </c>
      <c r="AE240" s="22">
        <f t="shared" si="121"/>
        <v>6</v>
      </c>
      <c r="AF240" s="17" t="s">
        <v>2</v>
      </c>
      <c r="AG240" s="17">
        <v>2</v>
      </c>
      <c r="AH240" s="23">
        <v>11.643333333333333</v>
      </c>
      <c r="AI240" s="22">
        <f t="shared" si="122"/>
        <v>3</v>
      </c>
      <c r="AJ240" s="17" t="s">
        <v>2</v>
      </c>
      <c r="AK240" s="24">
        <v>2</v>
      </c>
      <c r="AL240" s="21">
        <f t="shared" si="131"/>
        <v>10.728666666666667</v>
      </c>
      <c r="AM240" s="24">
        <f t="shared" si="132"/>
        <v>30</v>
      </c>
      <c r="AN240" s="27" t="str">
        <f t="shared" si="133"/>
        <v>Admis</v>
      </c>
      <c r="AO240" s="17" t="s">
        <v>2</v>
      </c>
      <c r="AP240" s="17">
        <v>2</v>
      </c>
      <c r="AQ240" s="45">
        <v>10</v>
      </c>
      <c r="AR240" s="22">
        <f>IF(AQ240&gt;=10,6,0)</f>
        <v>6</v>
      </c>
      <c r="AS240" s="17" t="s">
        <v>2</v>
      </c>
      <c r="AT240" s="24">
        <v>2</v>
      </c>
      <c r="AU240" s="45">
        <v>10.826666666666666</v>
      </c>
      <c r="AV240" s="232">
        <f>IF(AU240&gt;=10,6,0)</f>
        <v>6</v>
      </c>
      <c r="AW240" s="17" t="s">
        <v>2</v>
      </c>
      <c r="AX240" s="233">
        <v>2</v>
      </c>
      <c r="AY240" s="57">
        <v>10</v>
      </c>
      <c r="AZ240" s="22">
        <f t="shared" si="163"/>
        <v>4</v>
      </c>
      <c r="BA240" s="17" t="s">
        <v>2</v>
      </c>
      <c r="BB240" s="24">
        <v>1</v>
      </c>
      <c r="BC240" s="23">
        <v>8.34</v>
      </c>
      <c r="BD240" s="22">
        <f t="shared" si="126"/>
        <v>0</v>
      </c>
      <c r="BE240" s="17" t="s">
        <v>2</v>
      </c>
      <c r="BF240" s="24">
        <v>2</v>
      </c>
      <c r="BG240" s="21">
        <v>10</v>
      </c>
      <c r="BH240" s="22">
        <f t="shared" si="127"/>
        <v>4</v>
      </c>
      <c r="BI240" s="17" t="s">
        <v>2</v>
      </c>
      <c r="BJ240" s="24">
        <v>1</v>
      </c>
      <c r="BK240" s="21">
        <v>6.75</v>
      </c>
      <c r="BL240" s="22">
        <f t="shared" si="128"/>
        <v>0</v>
      </c>
      <c r="BM240" s="17" t="s">
        <v>2</v>
      </c>
      <c r="BN240" s="24">
        <v>2</v>
      </c>
      <c r="BO240" s="23">
        <v>14</v>
      </c>
      <c r="BP240" s="22">
        <f t="shared" si="129"/>
        <v>2</v>
      </c>
      <c r="BQ240" s="17" t="s">
        <v>2</v>
      </c>
      <c r="BR240" s="24">
        <v>1</v>
      </c>
      <c r="BS240" s="21">
        <f t="shared" si="148"/>
        <v>9.8833333333333329</v>
      </c>
      <c r="BT240" s="24">
        <f t="shared" si="134"/>
        <v>22</v>
      </c>
      <c r="BU240" s="27" t="str">
        <f t="shared" si="135"/>
        <v>Ajourné</v>
      </c>
      <c r="BV240" s="17" t="s">
        <v>2</v>
      </c>
      <c r="BW240" s="38">
        <v>2</v>
      </c>
      <c r="BX240" s="38">
        <f t="shared" si="136"/>
        <v>52</v>
      </c>
      <c r="BY240" s="27" t="str">
        <f t="shared" si="137"/>
        <v>Autorisé</v>
      </c>
    </row>
    <row r="241" spans="1:77" x14ac:dyDescent="0.55000000000000004">
      <c r="A241" s="98">
        <v>228</v>
      </c>
      <c r="B241" s="71" t="s">
        <v>1060</v>
      </c>
      <c r="C241" s="41" t="s">
        <v>1061</v>
      </c>
      <c r="D241" s="71" t="s">
        <v>1062</v>
      </c>
      <c r="E241" s="71" t="s">
        <v>1063</v>
      </c>
      <c r="F241" s="102">
        <v>37671</v>
      </c>
      <c r="G241" s="62" t="s">
        <v>116</v>
      </c>
      <c r="H241" s="62" t="s">
        <v>52</v>
      </c>
      <c r="I241" s="62" t="s">
        <v>72</v>
      </c>
      <c r="J241" s="162">
        <v>12</v>
      </c>
      <c r="K241" s="156">
        <f t="shared" ref="K241" si="167">IF(J241&gt;=10,4,0)</f>
        <v>4</v>
      </c>
      <c r="L241" s="17" t="s">
        <v>2</v>
      </c>
      <c r="M241" s="69">
        <v>1</v>
      </c>
      <c r="N241" s="163">
        <v>10.43</v>
      </c>
      <c r="O241" s="22">
        <f t="shared" si="118"/>
        <v>5</v>
      </c>
      <c r="P241" s="17" t="s">
        <v>60</v>
      </c>
      <c r="Q241" s="142">
        <v>2</v>
      </c>
      <c r="R241" s="164">
        <v>13.86</v>
      </c>
      <c r="S241" s="22">
        <f t="shared" si="130"/>
        <v>3</v>
      </c>
      <c r="T241" s="17" t="s">
        <v>60</v>
      </c>
      <c r="U241" s="17">
        <v>2</v>
      </c>
      <c r="V241" s="28">
        <v>11.11</v>
      </c>
      <c r="W241" s="156">
        <f t="shared" si="119"/>
        <v>4</v>
      </c>
      <c r="X241" s="17" t="s">
        <v>2</v>
      </c>
      <c r="Y241" s="17">
        <v>2</v>
      </c>
      <c r="Z241" s="143">
        <v>10.64</v>
      </c>
      <c r="AA241" s="22">
        <f t="shared" si="120"/>
        <v>5</v>
      </c>
      <c r="AB241" s="20" t="s">
        <v>60</v>
      </c>
      <c r="AC241" s="15">
        <v>2</v>
      </c>
      <c r="AD241" s="21">
        <v>10</v>
      </c>
      <c r="AE241" s="22">
        <f t="shared" si="121"/>
        <v>6</v>
      </c>
      <c r="AF241" s="17" t="s">
        <v>2</v>
      </c>
      <c r="AG241" s="17">
        <v>2</v>
      </c>
      <c r="AH241" s="23">
        <v>11.06</v>
      </c>
      <c r="AI241" s="22">
        <f t="shared" si="122"/>
        <v>3</v>
      </c>
      <c r="AJ241" s="17" t="s">
        <v>60</v>
      </c>
      <c r="AK241" s="24">
        <v>2</v>
      </c>
      <c r="AL241" s="25">
        <f t="shared" si="131"/>
        <v>11.085000000000001</v>
      </c>
      <c r="AM241" s="26">
        <f t="shared" si="132"/>
        <v>30</v>
      </c>
      <c r="AN241" s="27" t="str">
        <f t="shared" si="133"/>
        <v>Admis</v>
      </c>
      <c r="AO241" s="17" t="s">
        <v>2</v>
      </c>
      <c r="AP241" s="17">
        <v>2</v>
      </c>
      <c r="AQ241" s="51">
        <v>10</v>
      </c>
      <c r="AR241" s="29">
        <f t="shared" ref="AR241" si="168">IF(AQ241&gt;=10,6,0)</f>
        <v>6</v>
      </c>
      <c r="AS241" s="30" t="s">
        <v>61</v>
      </c>
      <c r="AT241" s="31">
        <v>2</v>
      </c>
      <c r="AU241" s="28">
        <v>11</v>
      </c>
      <c r="AV241" s="32">
        <f t="shared" ref="AV241" si="169">IF(AU241&gt;=10,6,0)</f>
        <v>6</v>
      </c>
      <c r="AW241" s="30" t="s">
        <v>61</v>
      </c>
      <c r="AX241" s="33">
        <v>2</v>
      </c>
      <c r="AY241" s="28">
        <v>11</v>
      </c>
      <c r="AZ241" s="22">
        <f t="shared" si="163"/>
        <v>4</v>
      </c>
      <c r="BA241" s="17" t="s">
        <v>2</v>
      </c>
      <c r="BB241" s="24">
        <v>2</v>
      </c>
      <c r="BC241" s="23">
        <v>13.73</v>
      </c>
      <c r="BD241" s="22">
        <f t="shared" si="126"/>
        <v>6</v>
      </c>
      <c r="BE241" s="17" t="s">
        <v>60</v>
      </c>
      <c r="BF241" s="24">
        <v>2</v>
      </c>
      <c r="BG241" s="34">
        <v>10</v>
      </c>
      <c r="BH241" s="35">
        <f t="shared" si="127"/>
        <v>4</v>
      </c>
      <c r="BI241" s="36" t="s">
        <v>2</v>
      </c>
      <c r="BJ241" s="37">
        <v>2</v>
      </c>
      <c r="BK241" s="21">
        <v>10.46</v>
      </c>
      <c r="BL241" s="22">
        <f t="shared" si="128"/>
        <v>2</v>
      </c>
      <c r="BM241" s="17" t="s">
        <v>60</v>
      </c>
      <c r="BN241" s="24">
        <v>2</v>
      </c>
      <c r="BO241" s="23">
        <v>12</v>
      </c>
      <c r="BP241" s="22">
        <f t="shared" si="129"/>
        <v>2</v>
      </c>
      <c r="BQ241" s="17" t="s">
        <v>60</v>
      </c>
      <c r="BR241" s="24">
        <v>2</v>
      </c>
      <c r="BS241" s="25">
        <f t="shared" si="148"/>
        <v>11.243333333333334</v>
      </c>
      <c r="BT241" s="24">
        <f t="shared" si="134"/>
        <v>30</v>
      </c>
      <c r="BU241" s="27" t="str">
        <f t="shared" si="135"/>
        <v>Admis</v>
      </c>
      <c r="BV241" s="17" t="s">
        <v>2</v>
      </c>
      <c r="BW241" s="38">
        <v>1</v>
      </c>
      <c r="BX241" s="38">
        <f t="shared" si="136"/>
        <v>60</v>
      </c>
      <c r="BY241" s="27" t="str">
        <f t="shared" si="137"/>
        <v>Admis</v>
      </c>
    </row>
    <row r="242" spans="1:77" x14ac:dyDescent="0.55000000000000004">
      <c r="A242" s="12">
        <v>229</v>
      </c>
      <c r="B242" s="13" t="s">
        <v>1064</v>
      </c>
      <c r="C242" s="14" t="s">
        <v>1065</v>
      </c>
      <c r="D242" s="13" t="s">
        <v>1066</v>
      </c>
      <c r="E242" s="13" t="s">
        <v>1067</v>
      </c>
      <c r="F242" s="16">
        <v>37547</v>
      </c>
      <c r="G242" s="13" t="s">
        <v>1068</v>
      </c>
      <c r="H242" s="13" t="s">
        <v>52</v>
      </c>
      <c r="I242" s="13"/>
      <c r="J242" s="21">
        <v>16</v>
      </c>
      <c r="K242" s="156">
        <v>4</v>
      </c>
      <c r="L242" s="17" t="s">
        <v>2</v>
      </c>
      <c r="M242" s="69">
        <v>2</v>
      </c>
      <c r="N242" s="226"/>
      <c r="O242" s="22">
        <f t="shared" si="118"/>
        <v>0</v>
      </c>
      <c r="P242" s="17"/>
      <c r="Q242" s="17"/>
      <c r="R242" s="45">
        <v>10.52</v>
      </c>
      <c r="S242" s="22">
        <f t="shared" si="130"/>
        <v>3</v>
      </c>
      <c r="T242" s="17" t="s">
        <v>2</v>
      </c>
      <c r="U242" s="17">
        <v>1</v>
      </c>
      <c r="V242" s="45">
        <v>10.757333333333332</v>
      </c>
      <c r="W242" s="239">
        <f t="shared" si="119"/>
        <v>4</v>
      </c>
      <c r="X242" s="17" t="s">
        <v>2</v>
      </c>
      <c r="Y242" s="17">
        <v>2</v>
      </c>
      <c r="Z242" s="14">
        <v>8.8480000000000008</v>
      </c>
      <c r="AA242" s="22">
        <f t="shared" si="120"/>
        <v>0</v>
      </c>
      <c r="AB242" s="20" t="s">
        <v>2</v>
      </c>
      <c r="AC242" s="20">
        <v>2</v>
      </c>
      <c r="AD242" s="21">
        <v>7.41</v>
      </c>
      <c r="AE242" s="22">
        <f t="shared" si="121"/>
        <v>0</v>
      </c>
      <c r="AF242" s="17" t="s">
        <v>2</v>
      </c>
      <c r="AG242" s="17">
        <v>2</v>
      </c>
      <c r="AH242" s="23">
        <v>10.548</v>
      </c>
      <c r="AI242" s="22">
        <f t="shared" si="122"/>
        <v>3</v>
      </c>
      <c r="AJ242" s="17" t="s">
        <v>2</v>
      </c>
      <c r="AK242" s="24">
        <v>2</v>
      </c>
      <c r="AL242" s="21">
        <f t="shared" si="131"/>
        <v>8.6311111111111121</v>
      </c>
      <c r="AM242" s="24">
        <f t="shared" si="132"/>
        <v>14</v>
      </c>
      <c r="AN242" s="27" t="str">
        <f t="shared" si="133"/>
        <v>Ajourné</v>
      </c>
      <c r="AO242" s="17" t="s">
        <v>2</v>
      </c>
      <c r="AP242" s="17">
        <v>2</v>
      </c>
      <c r="AQ242" s="45">
        <v>10</v>
      </c>
      <c r="AR242" s="22">
        <f>IF(AQ242&gt;=10,6,0)</f>
        <v>6</v>
      </c>
      <c r="AS242" s="17" t="s">
        <v>2</v>
      </c>
      <c r="AT242" s="17">
        <v>2</v>
      </c>
      <c r="AU242" s="45">
        <v>8.6</v>
      </c>
      <c r="AV242" s="232">
        <f>IF(AU242&gt;=10,6,0)</f>
        <v>0</v>
      </c>
      <c r="AW242" s="17" t="s">
        <v>2</v>
      </c>
      <c r="AX242" s="233">
        <v>2</v>
      </c>
      <c r="AY242" s="45">
        <v>12</v>
      </c>
      <c r="AZ242" s="22">
        <f t="shared" si="163"/>
        <v>4</v>
      </c>
      <c r="BA242" s="17" t="s">
        <v>2</v>
      </c>
      <c r="BB242" s="24">
        <v>2</v>
      </c>
      <c r="BC242" s="23">
        <v>10</v>
      </c>
      <c r="BD242" s="22">
        <f t="shared" si="126"/>
        <v>6</v>
      </c>
      <c r="BE242" s="17" t="s">
        <v>2</v>
      </c>
      <c r="BF242" s="24">
        <v>2</v>
      </c>
      <c r="BG242" s="21">
        <v>10</v>
      </c>
      <c r="BH242" s="22">
        <f t="shared" si="127"/>
        <v>4</v>
      </c>
      <c r="BI242" s="17" t="s">
        <v>2</v>
      </c>
      <c r="BJ242" s="24">
        <v>1</v>
      </c>
      <c r="BK242" s="21">
        <v>7.5</v>
      </c>
      <c r="BL242" s="22">
        <f t="shared" si="128"/>
        <v>0</v>
      </c>
      <c r="BM242" s="17" t="s">
        <v>2</v>
      </c>
      <c r="BN242" s="24">
        <v>2</v>
      </c>
      <c r="BO242" s="23">
        <v>14</v>
      </c>
      <c r="BP242" s="22">
        <f t="shared" si="129"/>
        <v>2</v>
      </c>
      <c r="BQ242" s="17" t="s">
        <v>2</v>
      </c>
      <c r="BR242" s="24">
        <v>1</v>
      </c>
      <c r="BS242" s="21">
        <f t="shared" si="148"/>
        <v>10.086666666666668</v>
      </c>
      <c r="BT242" s="24">
        <f t="shared" si="134"/>
        <v>22</v>
      </c>
      <c r="BU242" s="27" t="str">
        <f t="shared" si="135"/>
        <v>Ajourné</v>
      </c>
      <c r="BV242" s="17" t="s">
        <v>2</v>
      </c>
      <c r="BW242" s="38">
        <v>2</v>
      </c>
      <c r="BX242" s="38">
        <f t="shared" si="136"/>
        <v>36</v>
      </c>
      <c r="BY242" s="27" t="str">
        <f t="shared" si="137"/>
        <v>Ajourné</v>
      </c>
    </row>
    <row r="243" spans="1:77" x14ac:dyDescent="0.55000000000000004">
      <c r="A243" s="20">
        <v>230</v>
      </c>
      <c r="B243" s="13" t="s">
        <v>1069</v>
      </c>
      <c r="C243" s="14" t="s">
        <v>1070</v>
      </c>
      <c r="D243" s="13" t="s">
        <v>1071</v>
      </c>
      <c r="E243" s="13" t="s">
        <v>1072</v>
      </c>
      <c r="F243" s="16">
        <v>35559</v>
      </c>
      <c r="G243" s="13" t="s">
        <v>1073</v>
      </c>
      <c r="H243" s="13" t="s">
        <v>52</v>
      </c>
      <c r="I243" s="13" t="s">
        <v>72</v>
      </c>
      <c r="J243" s="162">
        <v>12</v>
      </c>
      <c r="K243" s="156">
        <f>IF(J243&gt;=10,4,0)</f>
        <v>4</v>
      </c>
      <c r="L243" s="17" t="s">
        <v>2</v>
      </c>
      <c r="M243" s="69">
        <v>1</v>
      </c>
      <c r="N243" s="168"/>
      <c r="O243" s="22">
        <f t="shared" si="118"/>
        <v>0</v>
      </c>
      <c r="P243" s="17"/>
      <c r="Q243" s="142"/>
      <c r="R243" s="28">
        <v>11.57</v>
      </c>
      <c r="S243" s="22">
        <f t="shared" si="130"/>
        <v>3</v>
      </c>
      <c r="T243" s="17" t="s">
        <v>2</v>
      </c>
      <c r="U243" s="17">
        <v>1</v>
      </c>
      <c r="V243" s="28">
        <v>10.701333333333334</v>
      </c>
      <c r="W243" s="156">
        <f t="shared" si="119"/>
        <v>4</v>
      </c>
      <c r="X243" s="17" t="s">
        <v>2</v>
      </c>
      <c r="Y243" s="17">
        <v>2</v>
      </c>
      <c r="Z243" s="158">
        <v>8.8179999999999996</v>
      </c>
      <c r="AA243" s="22">
        <f t="shared" si="120"/>
        <v>0</v>
      </c>
      <c r="AB243" s="20" t="s">
        <v>2</v>
      </c>
      <c r="AC243" s="20">
        <v>2</v>
      </c>
      <c r="AD243" s="21">
        <v>7.91</v>
      </c>
      <c r="AE243" s="22">
        <f t="shared" si="121"/>
        <v>0</v>
      </c>
      <c r="AF243" s="17" t="s">
        <v>2</v>
      </c>
      <c r="AG243" s="17">
        <v>2</v>
      </c>
      <c r="AH243" s="23">
        <v>10.926666666666668</v>
      </c>
      <c r="AI243" s="22">
        <f t="shared" si="122"/>
        <v>3</v>
      </c>
      <c r="AJ243" s="17" t="s">
        <v>2</v>
      </c>
      <c r="AK243" s="24">
        <v>2</v>
      </c>
      <c r="AL243" s="25">
        <f t="shared" si="131"/>
        <v>8.3281777777777783</v>
      </c>
      <c r="AM243" s="26">
        <f t="shared" si="132"/>
        <v>14</v>
      </c>
      <c r="AN243" s="27" t="str">
        <f t="shared" si="133"/>
        <v>Ajourné</v>
      </c>
      <c r="AO243" s="17" t="s">
        <v>2</v>
      </c>
      <c r="AP243" s="27"/>
      <c r="AQ243" s="28">
        <v>10</v>
      </c>
      <c r="AR243" s="29">
        <f>IF(AQ243&gt;=10,6,0)</f>
        <v>6</v>
      </c>
      <c r="AS243" s="30" t="s">
        <v>2</v>
      </c>
      <c r="AT243" s="31">
        <v>2</v>
      </c>
      <c r="AU243" s="28">
        <v>10.52</v>
      </c>
      <c r="AV243" s="32">
        <f>IF(AU243&gt;=10,6,0)</f>
        <v>6</v>
      </c>
      <c r="AW243" s="30" t="s">
        <v>2</v>
      </c>
      <c r="AX243" s="33">
        <v>2</v>
      </c>
      <c r="AY243" s="28">
        <v>14.33</v>
      </c>
      <c r="AZ243" s="22">
        <f t="shared" si="163"/>
        <v>4</v>
      </c>
      <c r="BA243" s="17" t="s">
        <v>2</v>
      </c>
      <c r="BB243" s="17">
        <v>2</v>
      </c>
      <c r="BC243" s="23">
        <v>10</v>
      </c>
      <c r="BD243" s="22">
        <f t="shared" si="126"/>
        <v>6</v>
      </c>
      <c r="BE243" s="17" t="s">
        <v>2</v>
      </c>
      <c r="BF243" s="24">
        <v>2</v>
      </c>
      <c r="BG243" s="57">
        <v>8.4600000000000009</v>
      </c>
      <c r="BH243" s="35">
        <f t="shared" si="127"/>
        <v>0</v>
      </c>
      <c r="BI243" s="36" t="s">
        <v>2</v>
      </c>
      <c r="BJ243" s="37">
        <v>2</v>
      </c>
      <c r="BK243" s="21">
        <v>3.62</v>
      </c>
      <c r="BL243" s="22">
        <f t="shared" si="128"/>
        <v>0</v>
      </c>
      <c r="BM243" s="17" t="s">
        <v>2</v>
      </c>
      <c r="BN243" s="24">
        <v>2</v>
      </c>
      <c r="BO243" s="23">
        <v>15</v>
      </c>
      <c r="BP243" s="22">
        <f t="shared" si="129"/>
        <v>2</v>
      </c>
      <c r="BQ243" s="17" t="s">
        <v>2</v>
      </c>
      <c r="BR243" s="24">
        <v>1</v>
      </c>
      <c r="BS243" s="25">
        <f t="shared" si="148"/>
        <v>10.383999999999999</v>
      </c>
      <c r="BT243" s="24">
        <f t="shared" si="134"/>
        <v>24</v>
      </c>
      <c r="BU243" s="27" t="str">
        <f t="shared" si="135"/>
        <v>Ajourné</v>
      </c>
      <c r="BV243" s="17" t="s">
        <v>2</v>
      </c>
      <c r="BW243" s="27"/>
      <c r="BX243" s="38">
        <f t="shared" si="136"/>
        <v>38</v>
      </c>
      <c r="BY243" s="27" t="str">
        <f t="shared" si="137"/>
        <v>Ajourné</v>
      </c>
    </row>
    <row r="244" spans="1:77" x14ac:dyDescent="0.55000000000000004">
      <c r="A244" s="12">
        <v>231</v>
      </c>
      <c r="B244" s="13" t="s">
        <v>1074</v>
      </c>
      <c r="C244" s="14" t="s">
        <v>1075</v>
      </c>
      <c r="D244" s="13" t="s">
        <v>1076</v>
      </c>
      <c r="E244" s="13" t="s">
        <v>1077</v>
      </c>
      <c r="F244" s="16">
        <v>38182</v>
      </c>
      <c r="G244" s="13" t="s">
        <v>621</v>
      </c>
      <c r="H244" s="13" t="s">
        <v>59</v>
      </c>
      <c r="I244" s="13"/>
      <c r="J244" s="21">
        <v>16.5</v>
      </c>
      <c r="K244" s="156">
        <v>4</v>
      </c>
      <c r="L244" s="17" t="s">
        <v>2</v>
      </c>
      <c r="M244" s="69">
        <v>2</v>
      </c>
      <c r="N244" s="230">
        <v>12.304</v>
      </c>
      <c r="O244" s="22">
        <f t="shared" si="118"/>
        <v>5</v>
      </c>
      <c r="P244" s="17" t="s">
        <v>2</v>
      </c>
      <c r="Q244" s="17">
        <v>2</v>
      </c>
      <c r="R244" s="45">
        <v>11.57</v>
      </c>
      <c r="S244" s="22">
        <f t="shared" si="130"/>
        <v>3</v>
      </c>
      <c r="T244" s="17" t="s">
        <v>2</v>
      </c>
      <c r="U244" s="17">
        <v>1</v>
      </c>
      <c r="V244" s="45">
        <v>13.144666666666669</v>
      </c>
      <c r="W244" s="239">
        <f t="shared" si="119"/>
        <v>4</v>
      </c>
      <c r="X244" s="17" t="s">
        <v>2</v>
      </c>
      <c r="Y244" s="17">
        <v>1</v>
      </c>
      <c r="Z244" s="14">
        <v>10</v>
      </c>
      <c r="AA244" s="22">
        <f t="shared" si="120"/>
        <v>5</v>
      </c>
      <c r="AB244" s="20" t="s">
        <v>2</v>
      </c>
      <c r="AC244" s="20">
        <v>1</v>
      </c>
      <c r="AD244" s="45">
        <v>10.53</v>
      </c>
      <c r="AE244" s="22">
        <f t="shared" si="121"/>
        <v>6</v>
      </c>
      <c r="AF244" s="17" t="s">
        <v>2</v>
      </c>
      <c r="AG244" s="17">
        <v>1</v>
      </c>
      <c r="AH244" s="23">
        <v>11.701333333333332</v>
      </c>
      <c r="AI244" s="22">
        <f t="shared" si="122"/>
        <v>3</v>
      </c>
      <c r="AJ244" s="17" t="s">
        <v>2</v>
      </c>
      <c r="AK244" s="24">
        <v>1</v>
      </c>
      <c r="AL244" s="21">
        <f t="shared" si="131"/>
        <v>12.103088888888889</v>
      </c>
      <c r="AM244" s="24">
        <f t="shared" si="132"/>
        <v>30</v>
      </c>
      <c r="AN244" s="27" t="str">
        <f t="shared" si="133"/>
        <v>Admis</v>
      </c>
      <c r="AO244" s="17" t="s">
        <v>2</v>
      </c>
      <c r="AP244" s="17">
        <v>2</v>
      </c>
      <c r="AQ244" s="45">
        <v>10.917</v>
      </c>
      <c r="AR244" s="22">
        <f>IF(AQ244&gt;=10,6,0)</f>
        <v>6</v>
      </c>
      <c r="AS244" s="17" t="s">
        <v>2</v>
      </c>
      <c r="AT244" s="24">
        <v>1</v>
      </c>
      <c r="AU244" s="45">
        <v>11.992000000000001</v>
      </c>
      <c r="AV244" s="232">
        <f>IF(AU244&gt;=10,6,0)</f>
        <v>6</v>
      </c>
      <c r="AW244" s="17" t="s">
        <v>2</v>
      </c>
      <c r="AX244" s="233">
        <v>1</v>
      </c>
      <c r="AY244" s="57">
        <v>10.74</v>
      </c>
      <c r="AZ244" s="22">
        <f t="shared" si="163"/>
        <v>4</v>
      </c>
      <c r="BA244" s="17" t="s">
        <v>2</v>
      </c>
      <c r="BB244" s="24">
        <v>1</v>
      </c>
      <c r="BC244" s="23">
        <v>11.997666666666667</v>
      </c>
      <c r="BD244" s="22">
        <f t="shared" si="126"/>
        <v>6</v>
      </c>
      <c r="BE244" s="17" t="s">
        <v>2</v>
      </c>
      <c r="BF244" s="24">
        <v>1</v>
      </c>
      <c r="BG244" s="21">
        <v>11.98</v>
      </c>
      <c r="BH244" s="22">
        <f t="shared" si="127"/>
        <v>4</v>
      </c>
      <c r="BI244" s="17" t="s">
        <v>2</v>
      </c>
      <c r="BJ244" s="24">
        <v>1</v>
      </c>
      <c r="BK244" s="21">
        <v>12.54</v>
      </c>
      <c r="BL244" s="22">
        <f t="shared" si="128"/>
        <v>2</v>
      </c>
      <c r="BM244" s="17" t="s">
        <v>2</v>
      </c>
      <c r="BN244" s="24">
        <v>1</v>
      </c>
      <c r="BO244" s="23">
        <v>14</v>
      </c>
      <c r="BP244" s="22">
        <f t="shared" si="129"/>
        <v>2</v>
      </c>
      <c r="BQ244" s="17" t="s">
        <v>2</v>
      </c>
      <c r="BR244" s="24">
        <v>1</v>
      </c>
      <c r="BS244" s="21">
        <f t="shared" si="148"/>
        <v>11.780000000000001</v>
      </c>
      <c r="BT244" s="24">
        <f t="shared" si="134"/>
        <v>30</v>
      </c>
      <c r="BU244" s="27" t="str">
        <f t="shared" si="135"/>
        <v>Admis</v>
      </c>
      <c r="BV244" s="17" t="s">
        <v>2</v>
      </c>
      <c r="BW244" s="38">
        <v>2</v>
      </c>
      <c r="BX244" s="38">
        <f t="shared" si="136"/>
        <v>60</v>
      </c>
      <c r="BY244" s="27" t="str">
        <f t="shared" si="137"/>
        <v>Admis</v>
      </c>
    </row>
    <row r="245" spans="1:77" x14ac:dyDescent="0.55000000000000004">
      <c r="A245" s="12">
        <v>232</v>
      </c>
      <c r="B245" s="43" t="s">
        <v>1078</v>
      </c>
      <c r="C245" s="81" t="s">
        <v>1079</v>
      </c>
      <c r="D245" s="13" t="s">
        <v>1076</v>
      </c>
      <c r="E245" s="13" t="s">
        <v>1080</v>
      </c>
      <c r="F245" s="65">
        <v>32203</v>
      </c>
      <c r="G245" s="13" t="s">
        <v>208</v>
      </c>
      <c r="H245" s="13" t="s">
        <v>52</v>
      </c>
      <c r="I245" s="13" t="s">
        <v>72</v>
      </c>
      <c r="J245" s="164"/>
      <c r="K245" s="156">
        <f>IF(J245&gt;=10,4,0)</f>
        <v>0</v>
      </c>
      <c r="L245" s="17"/>
      <c r="M245" s="69"/>
      <c r="N245" s="163"/>
      <c r="O245" s="22">
        <f t="shared" si="118"/>
        <v>0</v>
      </c>
      <c r="P245" s="17"/>
      <c r="Q245" s="142"/>
      <c r="R245" s="164"/>
      <c r="S245" s="22">
        <f t="shared" si="130"/>
        <v>0</v>
      </c>
      <c r="T245" s="17"/>
      <c r="U245" s="17"/>
      <c r="V245" s="187"/>
      <c r="W245" s="156">
        <f t="shared" si="119"/>
        <v>0</v>
      </c>
      <c r="X245" s="17"/>
      <c r="Y245" s="17"/>
      <c r="Z245" s="143"/>
      <c r="AA245" s="22">
        <f t="shared" si="120"/>
        <v>0</v>
      </c>
      <c r="AB245" s="20"/>
      <c r="AC245" s="15"/>
      <c r="AD245" s="21"/>
      <c r="AE245" s="22">
        <f t="shared" si="121"/>
        <v>0</v>
      </c>
      <c r="AF245" s="17"/>
      <c r="AG245" s="17"/>
      <c r="AH245" s="23"/>
      <c r="AI245" s="22">
        <f t="shared" si="122"/>
        <v>0</v>
      </c>
      <c r="AJ245" s="17"/>
      <c r="AK245" s="24"/>
      <c r="AL245" s="25">
        <f t="shared" si="131"/>
        <v>0</v>
      </c>
      <c r="AM245" s="26">
        <f t="shared" si="132"/>
        <v>0</v>
      </c>
      <c r="AN245" s="27" t="str">
        <f t="shared" si="133"/>
        <v>Ajourné</v>
      </c>
      <c r="AO245" s="17" t="s">
        <v>2</v>
      </c>
      <c r="AP245" s="17"/>
      <c r="AQ245" s="51"/>
      <c r="AR245" s="29"/>
      <c r="AS245" s="30"/>
      <c r="AT245" s="31"/>
      <c r="AU245" s="28"/>
      <c r="AV245" s="32"/>
      <c r="AW245" s="30"/>
      <c r="AX245" s="33"/>
      <c r="AY245" s="21"/>
      <c r="AZ245" s="22"/>
      <c r="BA245" s="17"/>
      <c r="BB245" s="24"/>
      <c r="BC245" s="23"/>
      <c r="BD245" s="22">
        <f t="shared" si="126"/>
        <v>0</v>
      </c>
      <c r="BE245" s="17"/>
      <c r="BF245" s="24"/>
      <c r="BG245" s="34"/>
      <c r="BH245" s="35">
        <f t="shared" si="127"/>
        <v>0</v>
      </c>
      <c r="BI245" s="36"/>
      <c r="BJ245" s="37"/>
      <c r="BK245" s="21"/>
      <c r="BL245" s="22">
        <f t="shared" si="128"/>
        <v>0</v>
      </c>
      <c r="BM245" s="17"/>
      <c r="BN245" s="24"/>
      <c r="BO245" s="23"/>
      <c r="BP245" s="22">
        <f t="shared" si="129"/>
        <v>0</v>
      </c>
      <c r="BQ245" s="17"/>
      <c r="BR245" s="24"/>
      <c r="BS245" s="25">
        <f t="shared" si="148"/>
        <v>0</v>
      </c>
      <c r="BT245" s="24">
        <f t="shared" si="134"/>
        <v>0</v>
      </c>
      <c r="BU245" s="27" t="str">
        <f t="shared" si="135"/>
        <v>Ajourné</v>
      </c>
      <c r="BV245" s="17" t="s">
        <v>2</v>
      </c>
      <c r="BW245" s="38">
        <v>2</v>
      </c>
      <c r="BX245" s="38">
        <f t="shared" si="136"/>
        <v>0</v>
      </c>
      <c r="BY245" s="27" t="str">
        <f t="shared" si="137"/>
        <v>Ajourné</v>
      </c>
    </row>
    <row r="246" spans="1:77" x14ac:dyDescent="0.55000000000000004">
      <c r="A246" s="99">
        <v>233</v>
      </c>
      <c r="B246" s="42" t="s">
        <v>1081</v>
      </c>
      <c r="C246" s="60" t="s">
        <v>1082</v>
      </c>
      <c r="D246" s="42" t="s">
        <v>1083</v>
      </c>
      <c r="E246" s="42" t="s">
        <v>1084</v>
      </c>
      <c r="F246" s="105">
        <v>36894</v>
      </c>
      <c r="G246" s="13" t="s">
        <v>1085</v>
      </c>
      <c r="H246" s="13" t="s">
        <v>52</v>
      </c>
      <c r="I246" s="13"/>
      <c r="J246" s="162">
        <v>10</v>
      </c>
      <c r="K246" s="156">
        <f t="shared" ref="K246" si="170">IF(J246&gt;=10,4,0)</f>
        <v>4</v>
      </c>
      <c r="L246" s="17" t="s">
        <v>2</v>
      </c>
      <c r="M246" s="69">
        <v>1</v>
      </c>
      <c r="N246" s="163">
        <v>10.66</v>
      </c>
      <c r="O246" s="22">
        <f t="shared" si="118"/>
        <v>5</v>
      </c>
      <c r="P246" s="17" t="s">
        <v>60</v>
      </c>
      <c r="Q246" s="142">
        <v>2</v>
      </c>
      <c r="R246" s="164">
        <v>13.4</v>
      </c>
      <c r="S246" s="22">
        <f t="shared" si="130"/>
        <v>3</v>
      </c>
      <c r="T246" s="17" t="s">
        <v>60</v>
      </c>
      <c r="U246" s="17">
        <v>2</v>
      </c>
      <c r="V246" s="187">
        <v>10</v>
      </c>
      <c r="W246" s="156">
        <f t="shared" si="119"/>
        <v>4</v>
      </c>
      <c r="X246" s="17" t="s">
        <v>60</v>
      </c>
      <c r="Y246" s="17">
        <v>2</v>
      </c>
      <c r="Z246" s="158">
        <v>3.0220000000000002</v>
      </c>
      <c r="AA246" s="22">
        <f t="shared" si="120"/>
        <v>0</v>
      </c>
      <c r="AB246" s="20" t="s">
        <v>2</v>
      </c>
      <c r="AC246" s="20">
        <v>2</v>
      </c>
      <c r="AD246" s="21">
        <v>10</v>
      </c>
      <c r="AE246" s="22">
        <f t="shared" si="121"/>
        <v>6</v>
      </c>
      <c r="AF246" s="17" t="s">
        <v>60</v>
      </c>
      <c r="AG246" s="17">
        <v>2</v>
      </c>
      <c r="AH246" s="23">
        <v>10.85</v>
      </c>
      <c r="AI246" s="22">
        <f t="shared" si="122"/>
        <v>3</v>
      </c>
      <c r="AJ246" s="17" t="s">
        <v>60</v>
      </c>
      <c r="AK246" s="24">
        <v>2</v>
      </c>
      <c r="AL246" s="25">
        <f t="shared" si="131"/>
        <v>9.3720000000000017</v>
      </c>
      <c r="AM246" s="26">
        <f t="shared" si="132"/>
        <v>25</v>
      </c>
      <c r="AN246" s="27" t="str">
        <f t="shared" si="133"/>
        <v>Ajourné</v>
      </c>
      <c r="AO246" s="17" t="s">
        <v>2</v>
      </c>
      <c r="AP246" s="17">
        <v>2</v>
      </c>
      <c r="AQ246" s="51">
        <v>10.1</v>
      </c>
      <c r="AR246" s="29">
        <f t="shared" ref="AR246" si="171">IF(AQ246&gt;=10,6,0)</f>
        <v>6</v>
      </c>
      <c r="AS246" s="30" t="s">
        <v>60</v>
      </c>
      <c r="AT246" s="31">
        <v>2</v>
      </c>
      <c r="AU246" s="28">
        <v>10</v>
      </c>
      <c r="AV246" s="32">
        <f t="shared" ref="AV246" si="172">IF(AU246&gt;=10,6,0)</f>
        <v>6</v>
      </c>
      <c r="AW246" s="30" t="s">
        <v>60</v>
      </c>
      <c r="AX246" s="33">
        <v>2</v>
      </c>
      <c r="AY246" s="21">
        <v>10.01</v>
      </c>
      <c r="AZ246" s="22">
        <f t="shared" ref="AZ246" si="173">IF(AY246&gt;=10,4,0)</f>
        <v>4</v>
      </c>
      <c r="BA246" s="17" t="s">
        <v>60</v>
      </c>
      <c r="BB246" s="24">
        <v>2</v>
      </c>
      <c r="BC246" s="23">
        <v>13.65</v>
      </c>
      <c r="BD246" s="22">
        <f t="shared" si="126"/>
        <v>6</v>
      </c>
      <c r="BE246" s="17" t="s">
        <v>60</v>
      </c>
      <c r="BF246" s="24">
        <v>2</v>
      </c>
      <c r="BG246" s="34">
        <v>10</v>
      </c>
      <c r="BH246" s="35">
        <f t="shared" si="127"/>
        <v>4</v>
      </c>
      <c r="BI246" s="36" t="s">
        <v>60</v>
      </c>
      <c r="BJ246" s="37">
        <v>2</v>
      </c>
      <c r="BK246" s="21">
        <v>11.58</v>
      </c>
      <c r="BL246" s="22">
        <f t="shared" si="128"/>
        <v>2</v>
      </c>
      <c r="BM246" s="17" t="s">
        <v>60</v>
      </c>
      <c r="BN246" s="24">
        <v>2</v>
      </c>
      <c r="BO246" s="21">
        <v>12</v>
      </c>
      <c r="BP246" s="22">
        <f t="shared" si="129"/>
        <v>2</v>
      </c>
      <c r="BQ246" s="17" t="s">
        <v>60</v>
      </c>
      <c r="BR246" s="24">
        <v>2</v>
      </c>
      <c r="BS246" s="25">
        <f t="shared" si="148"/>
        <v>10.99</v>
      </c>
      <c r="BT246" s="24">
        <f t="shared" si="134"/>
        <v>30</v>
      </c>
      <c r="BU246" s="27" t="str">
        <f t="shared" si="135"/>
        <v>Admis</v>
      </c>
      <c r="BV246" s="17" t="s">
        <v>2</v>
      </c>
      <c r="BW246" s="38">
        <v>2</v>
      </c>
      <c r="BX246" s="38">
        <f t="shared" si="136"/>
        <v>55</v>
      </c>
      <c r="BY246" s="27" t="str">
        <f t="shared" si="137"/>
        <v>Autorisé</v>
      </c>
    </row>
    <row r="247" spans="1:77" x14ac:dyDescent="0.55000000000000004">
      <c r="A247" s="12">
        <v>234</v>
      </c>
      <c r="B247" s="13" t="s">
        <v>1086</v>
      </c>
      <c r="C247" s="14" t="s">
        <v>1087</v>
      </c>
      <c r="D247" s="13" t="s">
        <v>1088</v>
      </c>
      <c r="E247" s="13" t="s">
        <v>1089</v>
      </c>
      <c r="F247" s="16">
        <v>36495</v>
      </c>
      <c r="G247" s="13" t="s">
        <v>116</v>
      </c>
      <c r="H247" s="13" t="s">
        <v>59</v>
      </c>
      <c r="I247" s="13" t="s">
        <v>72</v>
      </c>
      <c r="J247" s="21">
        <v>18</v>
      </c>
      <c r="K247" s="156">
        <v>4</v>
      </c>
      <c r="L247" s="17" t="s">
        <v>2</v>
      </c>
      <c r="M247" s="69">
        <v>2</v>
      </c>
      <c r="N247" s="230">
        <v>12.05</v>
      </c>
      <c r="O247" s="22">
        <f t="shared" si="118"/>
        <v>5</v>
      </c>
      <c r="P247" s="17" t="s">
        <v>2</v>
      </c>
      <c r="Q247" s="17">
        <v>2</v>
      </c>
      <c r="R247" s="45">
        <v>10.52</v>
      </c>
      <c r="S247" s="22">
        <f t="shared" si="130"/>
        <v>3</v>
      </c>
      <c r="T247" s="17" t="s">
        <v>2</v>
      </c>
      <c r="U247" s="17">
        <v>1</v>
      </c>
      <c r="V247" s="45">
        <v>12.536000000000001</v>
      </c>
      <c r="W247" s="239">
        <f t="shared" si="119"/>
        <v>4</v>
      </c>
      <c r="X247" s="17" t="s">
        <v>2</v>
      </c>
      <c r="Y247" s="17">
        <v>2</v>
      </c>
      <c r="Z247" s="14">
        <v>11.51</v>
      </c>
      <c r="AA247" s="22">
        <f t="shared" si="120"/>
        <v>5</v>
      </c>
      <c r="AB247" s="20" t="s">
        <v>2</v>
      </c>
      <c r="AC247" s="20">
        <v>2</v>
      </c>
      <c r="AD247" s="21">
        <v>10.17</v>
      </c>
      <c r="AE247" s="22">
        <f t="shared" si="121"/>
        <v>6</v>
      </c>
      <c r="AF247" s="17" t="s">
        <v>2</v>
      </c>
      <c r="AG247" s="17">
        <v>1</v>
      </c>
      <c r="AH247" s="23">
        <v>11.851333333333335</v>
      </c>
      <c r="AI247" s="22">
        <f t="shared" si="122"/>
        <v>3</v>
      </c>
      <c r="AJ247" s="17" t="s">
        <v>2</v>
      </c>
      <c r="AK247" s="24">
        <v>1</v>
      </c>
      <c r="AL247" s="21">
        <f t="shared" si="131"/>
        <v>12.269266666666665</v>
      </c>
      <c r="AM247" s="24">
        <f t="shared" si="132"/>
        <v>30</v>
      </c>
      <c r="AN247" s="27" t="str">
        <f t="shared" si="133"/>
        <v>Admis</v>
      </c>
      <c r="AO247" s="17" t="s">
        <v>2</v>
      </c>
      <c r="AP247" s="17">
        <v>2</v>
      </c>
      <c r="AQ247" s="45">
        <v>10.38</v>
      </c>
      <c r="AR247" s="22">
        <f>IF(AQ247&gt;=10,6,0)</f>
        <v>6</v>
      </c>
      <c r="AS247" s="17" t="s">
        <v>2</v>
      </c>
      <c r="AT247" s="24">
        <v>1</v>
      </c>
      <c r="AU247" s="45">
        <v>11.296666666666667</v>
      </c>
      <c r="AV247" s="232">
        <f>IF(AU247&gt;=10,6,0)</f>
        <v>6</v>
      </c>
      <c r="AW247" s="17" t="s">
        <v>2</v>
      </c>
      <c r="AX247" s="233">
        <v>1</v>
      </c>
      <c r="AY247" s="45">
        <v>15.33</v>
      </c>
      <c r="AZ247" s="22">
        <f>IF(AY247&gt;=10,4,0)</f>
        <v>4</v>
      </c>
      <c r="BA247" s="17" t="s">
        <v>2</v>
      </c>
      <c r="BB247" s="24">
        <v>2</v>
      </c>
      <c r="BC247" s="23">
        <v>11.713999999999999</v>
      </c>
      <c r="BD247" s="22">
        <f t="shared" si="126"/>
        <v>6</v>
      </c>
      <c r="BE247" s="17" t="s">
        <v>2</v>
      </c>
      <c r="BF247" s="24">
        <v>1</v>
      </c>
      <c r="BG247" s="21">
        <v>10</v>
      </c>
      <c r="BH247" s="22">
        <f t="shared" si="127"/>
        <v>4</v>
      </c>
      <c r="BI247" s="17" t="s">
        <v>2</v>
      </c>
      <c r="BJ247" s="24">
        <v>1</v>
      </c>
      <c r="BK247" s="21">
        <v>7.62</v>
      </c>
      <c r="BL247" s="22">
        <f t="shared" si="128"/>
        <v>0</v>
      </c>
      <c r="BM247" s="17" t="s">
        <v>2</v>
      </c>
      <c r="BN247" s="24">
        <v>2</v>
      </c>
      <c r="BO247" s="23">
        <v>14</v>
      </c>
      <c r="BP247" s="22">
        <f t="shared" si="129"/>
        <v>2</v>
      </c>
      <c r="BQ247" s="17" t="s">
        <v>2</v>
      </c>
      <c r="BR247" s="24">
        <v>1</v>
      </c>
      <c r="BS247" s="21">
        <f t="shared" si="148"/>
        <v>11.4968</v>
      </c>
      <c r="BT247" s="24">
        <f t="shared" si="134"/>
        <v>28</v>
      </c>
      <c r="BU247" s="27" t="str">
        <f t="shared" si="135"/>
        <v>Ajourné</v>
      </c>
      <c r="BV247" s="17" t="s">
        <v>2</v>
      </c>
      <c r="BW247" s="38">
        <v>2</v>
      </c>
      <c r="BX247" s="38">
        <f t="shared" si="136"/>
        <v>58</v>
      </c>
      <c r="BY247" s="27" t="str">
        <f t="shared" si="137"/>
        <v>Autorisé</v>
      </c>
    </row>
    <row r="248" spans="1:77" x14ac:dyDescent="0.55000000000000004">
      <c r="A248" s="12">
        <v>235</v>
      </c>
      <c r="B248" s="13" t="s">
        <v>1090</v>
      </c>
      <c r="C248" s="27" t="s">
        <v>1091</v>
      </c>
      <c r="D248" s="13" t="s">
        <v>1092</v>
      </c>
      <c r="E248" s="13" t="s">
        <v>1093</v>
      </c>
      <c r="F248" s="16">
        <v>37911</v>
      </c>
      <c r="G248" s="13" t="s">
        <v>799</v>
      </c>
      <c r="H248" s="13" t="s">
        <v>52</v>
      </c>
      <c r="I248" s="13"/>
      <c r="J248" s="21">
        <v>16</v>
      </c>
      <c r="K248" s="156">
        <v>4</v>
      </c>
      <c r="L248" s="17" t="s">
        <v>2</v>
      </c>
      <c r="M248" s="69">
        <v>2</v>
      </c>
      <c r="N248" s="230">
        <v>11.822000000000001</v>
      </c>
      <c r="O248" s="22">
        <f t="shared" si="118"/>
        <v>5</v>
      </c>
      <c r="P248" s="17" t="s">
        <v>2</v>
      </c>
      <c r="Q248" s="17">
        <v>2</v>
      </c>
      <c r="R248" s="45"/>
      <c r="S248" s="22">
        <f t="shared" si="130"/>
        <v>0</v>
      </c>
      <c r="T248" s="17"/>
      <c r="U248" s="17"/>
      <c r="V248" s="45">
        <v>11.408000000000001</v>
      </c>
      <c r="W248" s="239">
        <f t="shared" si="119"/>
        <v>4</v>
      </c>
      <c r="X248" s="17" t="s">
        <v>2</v>
      </c>
      <c r="Y248" s="17">
        <v>1</v>
      </c>
      <c r="Z248" s="27">
        <v>10.07</v>
      </c>
      <c r="AA248" s="22">
        <f t="shared" si="120"/>
        <v>5</v>
      </c>
      <c r="AB248" s="20" t="s">
        <v>2</v>
      </c>
      <c r="AC248" s="18">
        <v>1</v>
      </c>
      <c r="AD248" s="21">
        <v>10.25</v>
      </c>
      <c r="AE248" s="22">
        <f t="shared" si="121"/>
        <v>6</v>
      </c>
      <c r="AF248" s="17" t="s">
        <v>2</v>
      </c>
      <c r="AG248" s="17">
        <v>1</v>
      </c>
      <c r="AH248" s="23">
        <v>12.134</v>
      </c>
      <c r="AI248" s="22">
        <f t="shared" si="122"/>
        <v>3</v>
      </c>
      <c r="AJ248" s="17" t="s">
        <v>2</v>
      </c>
      <c r="AK248" s="24">
        <v>2</v>
      </c>
      <c r="AL248" s="21">
        <f t="shared" si="131"/>
        <v>10.566466666666665</v>
      </c>
      <c r="AM248" s="24">
        <f t="shared" si="132"/>
        <v>27</v>
      </c>
      <c r="AN248" s="27" t="str">
        <f t="shared" si="133"/>
        <v>Ajourné</v>
      </c>
      <c r="AO248" s="17" t="s">
        <v>2</v>
      </c>
      <c r="AP248" s="17">
        <v>2</v>
      </c>
      <c r="AQ248" s="45">
        <v>11.594999999999999</v>
      </c>
      <c r="AR248" s="22">
        <f>IF(AQ248&gt;=10,6,0)</f>
        <v>6</v>
      </c>
      <c r="AS248" s="17" t="s">
        <v>2</v>
      </c>
      <c r="AT248" s="24">
        <v>1</v>
      </c>
      <c r="AU248" s="45">
        <v>10.476666666666667</v>
      </c>
      <c r="AV248" s="232">
        <f>IF(AU248&gt;=10,6,0)</f>
        <v>6</v>
      </c>
      <c r="AW248" s="17" t="s">
        <v>2</v>
      </c>
      <c r="AX248" s="233">
        <v>1</v>
      </c>
      <c r="AY248" s="45">
        <v>10.83</v>
      </c>
      <c r="AZ248" s="22">
        <f>IF(AY248&gt;=10,4,0)</f>
        <v>4</v>
      </c>
      <c r="BA248" s="17" t="s">
        <v>2</v>
      </c>
      <c r="BB248" s="24">
        <v>2</v>
      </c>
      <c r="BC248" s="23">
        <v>11.468999999999999</v>
      </c>
      <c r="BD248" s="22">
        <f t="shared" si="126"/>
        <v>6</v>
      </c>
      <c r="BE248" s="17" t="s">
        <v>2</v>
      </c>
      <c r="BF248" s="24">
        <v>1</v>
      </c>
      <c r="BG248" s="21">
        <v>10.48</v>
      </c>
      <c r="BH248" s="22">
        <f t="shared" si="127"/>
        <v>4</v>
      </c>
      <c r="BI248" s="17" t="s">
        <v>2</v>
      </c>
      <c r="BJ248" s="24">
        <v>1</v>
      </c>
      <c r="BK248" s="21">
        <v>12.24</v>
      </c>
      <c r="BL248" s="22">
        <f t="shared" si="128"/>
        <v>2</v>
      </c>
      <c r="BM248" s="17" t="s">
        <v>2</v>
      </c>
      <c r="BN248" s="24">
        <v>1</v>
      </c>
      <c r="BO248" s="23">
        <v>13</v>
      </c>
      <c r="BP248" s="22">
        <f t="shared" si="129"/>
        <v>2</v>
      </c>
      <c r="BQ248" s="17" t="s">
        <v>2</v>
      </c>
      <c r="BR248" s="24">
        <v>1</v>
      </c>
      <c r="BS248" s="21">
        <f t="shared" si="148"/>
        <v>11.232133333333334</v>
      </c>
      <c r="BT248" s="24">
        <f t="shared" si="134"/>
        <v>30</v>
      </c>
      <c r="BU248" s="27" t="str">
        <f t="shared" si="135"/>
        <v>Admis</v>
      </c>
      <c r="BV248" s="17" t="s">
        <v>2</v>
      </c>
      <c r="BW248" s="38">
        <v>2</v>
      </c>
      <c r="BX248" s="38">
        <f t="shared" si="136"/>
        <v>57</v>
      </c>
      <c r="BY248" s="27" t="str">
        <f t="shared" si="137"/>
        <v>Autorisé</v>
      </c>
    </row>
    <row r="249" spans="1:77" x14ac:dyDescent="0.55000000000000004">
      <c r="A249" s="99">
        <v>236</v>
      </c>
      <c r="B249" s="100" t="s">
        <v>1094</v>
      </c>
      <c r="C249" s="113" t="s">
        <v>1095</v>
      </c>
      <c r="D249" s="71" t="s">
        <v>1096</v>
      </c>
      <c r="E249" s="71" t="s">
        <v>1097</v>
      </c>
      <c r="F249" s="102">
        <v>36353</v>
      </c>
      <c r="G249" s="62" t="s">
        <v>1098</v>
      </c>
      <c r="H249" s="62" t="s">
        <v>52</v>
      </c>
      <c r="I249" s="62" t="s">
        <v>72</v>
      </c>
      <c r="J249" s="160">
        <v>10</v>
      </c>
      <c r="K249" s="156">
        <f t="shared" ref="K249" si="174">IF(J249&gt;=10,4,0)</f>
        <v>4</v>
      </c>
      <c r="L249" s="17" t="s">
        <v>61</v>
      </c>
      <c r="M249" s="69">
        <v>2</v>
      </c>
      <c r="N249" s="176">
        <v>12.98</v>
      </c>
      <c r="O249" s="22">
        <f t="shared" si="118"/>
        <v>5</v>
      </c>
      <c r="P249" s="17" t="s">
        <v>60</v>
      </c>
      <c r="Q249" s="142">
        <v>2</v>
      </c>
      <c r="R249" s="160">
        <v>13.63</v>
      </c>
      <c r="S249" s="22">
        <f t="shared" si="130"/>
        <v>3</v>
      </c>
      <c r="T249" s="17" t="s">
        <v>60</v>
      </c>
      <c r="U249" s="17">
        <v>2</v>
      </c>
      <c r="V249" s="192">
        <v>10</v>
      </c>
      <c r="W249" s="156">
        <f t="shared" si="119"/>
        <v>4</v>
      </c>
      <c r="X249" s="17" t="s">
        <v>61</v>
      </c>
      <c r="Y249" s="17">
        <v>2</v>
      </c>
      <c r="Z249" s="179">
        <v>12.53</v>
      </c>
      <c r="AA249" s="22">
        <f t="shared" si="120"/>
        <v>5</v>
      </c>
      <c r="AB249" s="20" t="s">
        <v>61</v>
      </c>
      <c r="AC249" s="15">
        <v>2</v>
      </c>
      <c r="AD249" s="50">
        <v>11.23</v>
      </c>
      <c r="AE249" s="22">
        <f t="shared" si="121"/>
        <v>6</v>
      </c>
      <c r="AF249" s="17" t="s">
        <v>61</v>
      </c>
      <c r="AG249" s="17">
        <v>1</v>
      </c>
      <c r="AH249" s="48">
        <v>11.38</v>
      </c>
      <c r="AI249" s="22">
        <f t="shared" si="122"/>
        <v>3</v>
      </c>
      <c r="AJ249" s="17" t="s">
        <v>60</v>
      </c>
      <c r="AK249" s="24">
        <v>2</v>
      </c>
      <c r="AL249" s="123">
        <f t="shared" si="131"/>
        <v>11.665333333333335</v>
      </c>
      <c r="AM249" s="26">
        <f t="shared" si="132"/>
        <v>30</v>
      </c>
      <c r="AN249" s="27" t="str">
        <f t="shared" si="133"/>
        <v>Admis</v>
      </c>
      <c r="AO249" s="17" t="s">
        <v>2</v>
      </c>
      <c r="AP249" s="17">
        <v>2</v>
      </c>
      <c r="AQ249" s="61">
        <v>10</v>
      </c>
      <c r="AR249" s="29">
        <f t="shared" ref="AR249" si="175">IF(AQ249&gt;=10,6,0)</f>
        <v>6</v>
      </c>
      <c r="AS249" s="30" t="s">
        <v>61</v>
      </c>
      <c r="AT249" s="31">
        <v>1</v>
      </c>
      <c r="AU249" s="46">
        <v>11.83</v>
      </c>
      <c r="AV249" s="32">
        <f t="shared" ref="AV249" si="176">IF(AU249&gt;=10,6,0)</f>
        <v>6</v>
      </c>
      <c r="AW249" s="30" t="s">
        <v>60</v>
      </c>
      <c r="AX249" s="30">
        <v>2</v>
      </c>
      <c r="AY249" s="50">
        <v>10</v>
      </c>
      <c r="AZ249" s="22">
        <f t="shared" ref="AZ249" si="177">IF(AY249&gt;=10,4,0)</f>
        <v>4</v>
      </c>
      <c r="BA249" s="17" t="s">
        <v>61</v>
      </c>
      <c r="BB249" s="24">
        <v>1</v>
      </c>
      <c r="BC249" s="48">
        <v>10</v>
      </c>
      <c r="BD249" s="22">
        <f t="shared" si="126"/>
        <v>6</v>
      </c>
      <c r="BE249" s="17" t="s">
        <v>61</v>
      </c>
      <c r="BF249" s="24">
        <v>1</v>
      </c>
      <c r="BG249" s="50">
        <v>10</v>
      </c>
      <c r="BH249" s="22">
        <f t="shared" si="127"/>
        <v>4</v>
      </c>
      <c r="BI249" s="17" t="s">
        <v>2</v>
      </c>
      <c r="BJ249" s="24">
        <v>1</v>
      </c>
      <c r="BK249" s="50">
        <v>12.25</v>
      </c>
      <c r="BL249" s="22">
        <f t="shared" si="128"/>
        <v>2</v>
      </c>
      <c r="BM249" s="17" t="s">
        <v>60</v>
      </c>
      <c r="BN249" s="24">
        <v>2</v>
      </c>
      <c r="BO249" s="48">
        <v>12</v>
      </c>
      <c r="BP249" s="22">
        <f t="shared" si="129"/>
        <v>2</v>
      </c>
      <c r="BQ249" s="17" t="s">
        <v>60</v>
      </c>
      <c r="BR249" s="24">
        <v>2</v>
      </c>
      <c r="BS249" s="123">
        <f t="shared" si="148"/>
        <v>10.649333333333335</v>
      </c>
      <c r="BT249" s="24">
        <f t="shared" si="134"/>
        <v>30</v>
      </c>
      <c r="BU249" s="27" t="str">
        <f t="shared" si="135"/>
        <v>Admis</v>
      </c>
      <c r="BV249" s="17" t="s">
        <v>2</v>
      </c>
      <c r="BW249" s="38">
        <v>2</v>
      </c>
      <c r="BX249" s="38">
        <f t="shared" si="136"/>
        <v>60</v>
      </c>
      <c r="BY249" s="27" t="str">
        <f t="shared" si="137"/>
        <v>Admis</v>
      </c>
    </row>
    <row r="250" spans="1:77" x14ac:dyDescent="0.55000000000000004">
      <c r="A250" s="12">
        <v>237</v>
      </c>
      <c r="B250" s="13" t="s">
        <v>1099</v>
      </c>
      <c r="C250" s="14" t="s">
        <v>1100</v>
      </c>
      <c r="D250" s="13" t="s">
        <v>1101</v>
      </c>
      <c r="E250" s="13" t="s">
        <v>1102</v>
      </c>
      <c r="F250" s="16">
        <v>36990</v>
      </c>
      <c r="G250" s="13" t="s">
        <v>544</v>
      </c>
      <c r="H250" s="13" t="s">
        <v>52</v>
      </c>
      <c r="I250" s="13" t="s">
        <v>72</v>
      </c>
      <c r="J250" s="21">
        <v>12</v>
      </c>
      <c r="K250" s="156">
        <v>4</v>
      </c>
      <c r="L250" s="17" t="s">
        <v>2</v>
      </c>
      <c r="M250" s="69">
        <v>2</v>
      </c>
      <c r="N250" s="226">
        <v>12.05</v>
      </c>
      <c r="O250" s="22">
        <f t="shared" si="118"/>
        <v>5</v>
      </c>
      <c r="P250" s="17" t="s">
        <v>2</v>
      </c>
      <c r="Q250" s="17">
        <v>2</v>
      </c>
      <c r="R250" s="45">
        <v>12.1</v>
      </c>
      <c r="S250" s="22">
        <f t="shared" si="130"/>
        <v>3</v>
      </c>
      <c r="T250" s="17" t="s">
        <v>2</v>
      </c>
      <c r="U250" s="17">
        <v>1</v>
      </c>
      <c r="V250" s="45">
        <v>11.633333333333333</v>
      </c>
      <c r="W250" s="239">
        <f t="shared" si="119"/>
        <v>4</v>
      </c>
      <c r="X250" s="17" t="s">
        <v>2</v>
      </c>
      <c r="Y250" s="17">
        <v>1</v>
      </c>
      <c r="Z250" s="14">
        <v>13.496</v>
      </c>
      <c r="AA250" s="22">
        <f t="shared" si="120"/>
        <v>5</v>
      </c>
      <c r="AB250" s="20" t="s">
        <v>2</v>
      </c>
      <c r="AC250" s="20">
        <v>1</v>
      </c>
      <c r="AD250" s="21">
        <v>13.04</v>
      </c>
      <c r="AE250" s="22">
        <f t="shared" si="121"/>
        <v>6</v>
      </c>
      <c r="AF250" s="17" t="s">
        <v>2</v>
      </c>
      <c r="AG250" s="17">
        <v>2</v>
      </c>
      <c r="AH250" s="23">
        <v>13.377333333333334</v>
      </c>
      <c r="AI250" s="22">
        <f t="shared" si="122"/>
        <v>3</v>
      </c>
      <c r="AJ250" s="17" t="s">
        <v>2</v>
      </c>
      <c r="AK250" s="24">
        <v>2</v>
      </c>
      <c r="AL250" s="21">
        <f t="shared" si="131"/>
        <v>12.564511111111111</v>
      </c>
      <c r="AM250" s="24">
        <f t="shared" si="132"/>
        <v>30</v>
      </c>
      <c r="AN250" s="27" t="str">
        <f t="shared" si="133"/>
        <v>Admis</v>
      </c>
      <c r="AO250" s="17" t="s">
        <v>2</v>
      </c>
      <c r="AP250" s="17">
        <v>2</v>
      </c>
      <c r="AQ250" s="45">
        <v>10</v>
      </c>
      <c r="AR250" s="22">
        <f>IF(AQ250&gt;=10,6,0)</f>
        <v>6</v>
      </c>
      <c r="AS250" s="17" t="s">
        <v>2</v>
      </c>
      <c r="AT250" s="17">
        <v>2</v>
      </c>
      <c r="AU250" s="45">
        <v>10.3</v>
      </c>
      <c r="AV250" s="232">
        <f>IF(AU250&gt;=10,6,0)</f>
        <v>6</v>
      </c>
      <c r="AW250" s="17" t="s">
        <v>2</v>
      </c>
      <c r="AX250" s="233">
        <v>2</v>
      </c>
      <c r="AY250" s="45">
        <v>12</v>
      </c>
      <c r="AZ250" s="22">
        <f>IF(AY250&gt;=10,4,0)</f>
        <v>4</v>
      </c>
      <c r="BA250" s="17" t="s">
        <v>2</v>
      </c>
      <c r="BB250" s="24">
        <v>2</v>
      </c>
      <c r="BC250" s="23">
        <v>11.681333333333331</v>
      </c>
      <c r="BD250" s="22">
        <f t="shared" si="126"/>
        <v>6</v>
      </c>
      <c r="BE250" s="17" t="s">
        <v>2</v>
      </c>
      <c r="BF250" s="24">
        <v>1</v>
      </c>
      <c r="BG250" s="34">
        <v>10</v>
      </c>
      <c r="BH250" s="35">
        <f t="shared" si="127"/>
        <v>4</v>
      </c>
      <c r="BI250" s="36" t="s">
        <v>2</v>
      </c>
      <c r="BJ250" s="37">
        <v>2</v>
      </c>
      <c r="BK250" s="21">
        <v>10.119999999999999</v>
      </c>
      <c r="BL250" s="22">
        <f t="shared" si="128"/>
        <v>2</v>
      </c>
      <c r="BM250" s="17" t="s">
        <v>2</v>
      </c>
      <c r="BN250" s="24">
        <v>1</v>
      </c>
      <c r="BO250" s="23">
        <v>13</v>
      </c>
      <c r="BP250" s="22">
        <f t="shared" si="129"/>
        <v>2</v>
      </c>
      <c r="BQ250" s="17" t="s">
        <v>2</v>
      </c>
      <c r="BR250" s="24">
        <v>1</v>
      </c>
      <c r="BS250" s="21">
        <f t="shared" si="148"/>
        <v>10.870933333333335</v>
      </c>
      <c r="BT250" s="24">
        <f t="shared" si="134"/>
        <v>30</v>
      </c>
      <c r="BU250" s="27" t="str">
        <f t="shared" si="135"/>
        <v>Admis</v>
      </c>
      <c r="BV250" s="17" t="s">
        <v>2</v>
      </c>
      <c r="BW250" s="38">
        <v>2</v>
      </c>
      <c r="BX250" s="38">
        <f t="shared" si="136"/>
        <v>60</v>
      </c>
      <c r="BY250" s="27" t="str">
        <f t="shared" si="137"/>
        <v>Admis</v>
      </c>
    </row>
    <row r="251" spans="1:77" x14ac:dyDescent="0.55000000000000004">
      <c r="A251" s="12">
        <v>238</v>
      </c>
      <c r="B251" s="13" t="s">
        <v>1103</v>
      </c>
      <c r="C251" s="14" t="s">
        <v>1104</v>
      </c>
      <c r="D251" s="13" t="s">
        <v>1105</v>
      </c>
      <c r="E251" s="13" t="s">
        <v>1106</v>
      </c>
      <c r="F251" s="16">
        <v>37611</v>
      </c>
      <c r="G251" s="13" t="s">
        <v>1107</v>
      </c>
      <c r="H251" s="13" t="s">
        <v>59</v>
      </c>
      <c r="I251" s="13"/>
      <c r="J251" s="162">
        <v>12</v>
      </c>
      <c r="K251" s="156">
        <f>IF(J251&gt;=10,4,0)</f>
        <v>4</v>
      </c>
      <c r="L251" s="17" t="s">
        <v>2</v>
      </c>
      <c r="M251" s="69">
        <v>1</v>
      </c>
      <c r="N251" s="157">
        <v>13.23</v>
      </c>
      <c r="O251" s="22">
        <f t="shared" si="118"/>
        <v>5</v>
      </c>
      <c r="P251" s="17" t="s">
        <v>2</v>
      </c>
      <c r="Q251" s="142">
        <v>2</v>
      </c>
      <c r="R251" s="28">
        <v>12.63</v>
      </c>
      <c r="S251" s="22">
        <f t="shared" si="130"/>
        <v>3</v>
      </c>
      <c r="T251" s="17" t="s">
        <v>2</v>
      </c>
      <c r="U251" s="17">
        <v>1</v>
      </c>
      <c r="V251" s="28">
        <v>12.235333333333333</v>
      </c>
      <c r="W251" s="156">
        <f t="shared" si="119"/>
        <v>4</v>
      </c>
      <c r="X251" s="17" t="s">
        <v>2</v>
      </c>
      <c r="Y251" s="17">
        <v>2</v>
      </c>
      <c r="Z251" s="158">
        <v>10.02</v>
      </c>
      <c r="AA251" s="22">
        <f t="shared" si="120"/>
        <v>5</v>
      </c>
      <c r="AB251" s="20" t="s">
        <v>2</v>
      </c>
      <c r="AC251" s="19">
        <v>1</v>
      </c>
      <c r="AD251" s="21">
        <v>10.34</v>
      </c>
      <c r="AE251" s="22">
        <f t="shared" si="121"/>
        <v>6</v>
      </c>
      <c r="AF251" s="17" t="s">
        <v>2</v>
      </c>
      <c r="AG251" s="17">
        <v>1</v>
      </c>
      <c r="AH251" s="23">
        <v>10.936666666666667</v>
      </c>
      <c r="AI251" s="22">
        <f t="shared" si="122"/>
        <v>3</v>
      </c>
      <c r="AJ251" s="17" t="s">
        <v>2</v>
      </c>
      <c r="AK251" s="24">
        <v>1</v>
      </c>
      <c r="AL251" s="25">
        <f t="shared" si="131"/>
        <v>11.531044444444444</v>
      </c>
      <c r="AM251" s="26">
        <f t="shared" si="132"/>
        <v>30</v>
      </c>
      <c r="AN251" s="27" t="str">
        <f t="shared" si="133"/>
        <v>Admis</v>
      </c>
      <c r="AO251" s="17" t="s">
        <v>2</v>
      </c>
      <c r="AP251" s="17">
        <v>2</v>
      </c>
      <c r="AQ251" s="28">
        <v>11.34</v>
      </c>
      <c r="AR251" s="29">
        <f>IF(AQ251&gt;=10,6,0)</f>
        <v>6</v>
      </c>
      <c r="AS251" s="30" t="s">
        <v>2</v>
      </c>
      <c r="AT251" s="30">
        <v>2</v>
      </c>
      <c r="AU251" s="28">
        <v>11.891999999999999</v>
      </c>
      <c r="AV251" s="32">
        <f>IF(AU251&gt;=10,6,0)</f>
        <v>6</v>
      </c>
      <c r="AW251" s="30" t="s">
        <v>2</v>
      </c>
      <c r="AX251" s="33">
        <v>1</v>
      </c>
      <c r="AY251" s="28">
        <v>14</v>
      </c>
      <c r="AZ251" s="22">
        <f>IF(AY251&gt;=10,4,0)</f>
        <v>4</v>
      </c>
      <c r="BA251" s="17" t="s">
        <v>2</v>
      </c>
      <c r="BB251" s="24">
        <v>2</v>
      </c>
      <c r="BC251" s="23">
        <v>10</v>
      </c>
      <c r="BD251" s="22">
        <f t="shared" si="126"/>
        <v>6</v>
      </c>
      <c r="BE251" s="17" t="s">
        <v>2</v>
      </c>
      <c r="BF251" s="24">
        <v>1</v>
      </c>
      <c r="BG251" s="34">
        <v>10.78</v>
      </c>
      <c r="BH251" s="35">
        <f t="shared" si="127"/>
        <v>4</v>
      </c>
      <c r="BI251" s="36" t="s">
        <v>2</v>
      </c>
      <c r="BJ251" s="37">
        <v>2</v>
      </c>
      <c r="BK251" s="21">
        <v>7.88</v>
      </c>
      <c r="BL251" s="22">
        <f t="shared" si="128"/>
        <v>0</v>
      </c>
      <c r="BM251" s="17" t="s">
        <v>2</v>
      </c>
      <c r="BN251" s="24">
        <v>2</v>
      </c>
      <c r="BO251" s="23">
        <v>14</v>
      </c>
      <c r="BP251" s="22">
        <f t="shared" si="129"/>
        <v>2</v>
      </c>
      <c r="BQ251" s="17" t="s">
        <v>2</v>
      </c>
      <c r="BR251" s="24">
        <v>1</v>
      </c>
      <c r="BS251" s="25">
        <f t="shared" si="148"/>
        <v>11.409066666666666</v>
      </c>
      <c r="BT251" s="24">
        <f t="shared" si="134"/>
        <v>28</v>
      </c>
      <c r="BU251" s="27" t="str">
        <f t="shared" si="135"/>
        <v>Ajourné</v>
      </c>
      <c r="BV251" s="17" t="s">
        <v>2</v>
      </c>
      <c r="BW251" s="38">
        <v>2</v>
      </c>
      <c r="BX251" s="38">
        <f t="shared" si="136"/>
        <v>58</v>
      </c>
      <c r="BY251" s="27" t="str">
        <f t="shared" si="137"/>
        <v>Autorisé</v>
      </c>
    </row>
    <row r="252" spans="1:77" x14ac:dyDescent="0.55000000000000004">
      <c r="A252" s="20">
        <v>239</v>
      </c>
      <c r="B252" s="13" t="s">
        <v>1108</v>
      </c>
      <c r="C252" s="27" t="s">
        <v>1109</v>
      </c>
      <c r="D252" s="13" t="s">
        <v>1110</v>
      </c>
      <c r="E252" s="13" t="s">
        <v>1111</v>
      </c>
      <c r="F252" s="16">
        <v>36437</v>
      </c>
      <c r="G252" s="13" t="s">
        <v>1112</v>
      </c>
      <c r="H252" s="13" t="s">
        <v>52</v>
      </c>
      <c r="I252" s="13" t="s">
        <v>72</v>
      </c>
      <c r="J252" s="21">
        <v>15</v>
      </c>
      <c r="K252" s="156">
        <v>4</v>
      </c>
      <c r="L252" s="17" t="s">
        <v>2</v>
      </c>
      <c r="M252" s="69">
        <v>2</v>
      </c>
      <c r="N252" s="230">
        <v>10</v>
      </c>
      <c r="O252" s="22">
        <f t="shared" si="118"/>
        <v>5</v>
      </c>
      <c r="P252" s="17" t="s">
        <v>2</v>
      </c>
      <c r="Q252" s="17">
        <v>2</v>
      </c>
      <c r="R252" s="45">
        <v>12.89</v>
      </c>
      <c r="S252" s="22">
        <f t="shared" si="130"/>
        <v>3</v>
      </c>
      <c r="T252" s="17" t="s">
        <v>2</v>
      </c>
      <c r="U252" s="17">
        <v>2</v>
      </c>
      <c r="V252" s="45">
        <v>12.14</v>
      </c>
      <c r="W252" s="239">
        <f t="shared" si="119"/>
        <v>4</v>
      </c>
      <c r="X252" s="17" t="s">
        <v>2</v>
      </c>
      <c r="Y252" s="17">
        <v>2</v>
      </c>
      <c r="Z252" s="14">
        <v>6.81</v>
      </c>
      <c r="AA252" s="22">
        <f t="shared" si="120"/>
        <v>0</v>
      </c>
      <c r="AB252" s="20" t="s">
        <v>2</v>
      </c>
      <c r="AC252" s="20">
        <v>2</v>
      </c>
      <c r="AD252" s="21">
        <v>10.32</v>
      </c>
      <c r="AE252" s="22">
        <f t="shared" si="121"/>
        <v>6</v>
      </c>
      <c r="AF252" s="17" t="s">
        <v>2</v>
      </c>
      <c r="AG252" s="17">
        <v>2</v>
      </c>
      <c r="AH252" s="23">
        <v>10.293333333333333</v>
      </c>
      <c r="AI252" s="22">
        <f t="shared" si="122"/>
        <v>3</v>
      </c>
      <c r="AJ252" s="17" t="s">
        <v>2</v>
      </c>
      <c r="AK252" s="24">
        <v>2</v>
      </c>
      <c r="AL252" s="21">
        <f t="shared" si="131"/>
        <v>10.802666666666669</v>
      </c>
      <c r="AM252" s="24">
        <f t="shared" si="132"/>
        <v>25</v>
      </c>
      <c r="AN252" s="27" t="str">
        <f t="shared" si="133"/>
        <v>Ajourné</v>
      </c>
      <c r="AO252" s="17" t="s">
        <v>2</v>
      </c>
      <c r="AP252" s="17"/>
      <c r="AQ252" s="45">
        <v>10.679</v>
      </c>
      <c r="AR252" s="22">
        <f>IF(AQ252&gt;=10,6,0)</f>
        <v>6</v>
      </c>
      <c r="AS252" s="17" t="s">
        <v>2</v>
      </c>
      <c r="AT252" s="17">
        <v>2</v>
      </c>
      <c r="AU252" s="45">
        <v>13.399999999999999</v>
      </c>
      <c r="AV252" s="232">
        <f>IF(AU252&gt;=10,6,0)</f>
        <v>6</v>
      </c>
      <c r="AW252" s="17" t="s">
        <v>2</v>
      </c>
      <c r="AX252" s="233">
        <v>2</v>
      </c>
      <c r="AY252" s="45">
        <v>13.33</v>
      </c>
      <c r="AZ252" s="22">
        <f>IF(AY252&gt;=10,4,0)</f>
        <v>4</v>
      </c>
      <c r="BA252" s="17" t="s">
        <v>2</v>
      </c>
      <c r="BB252" s="24">
        <v>2</v>
      </c>
      <c r="BC252" s="23">
        <v>7.669999999999999</v>
      </c>
      <c r="BD252" s="22">
        <f t="shared" si="126"/>
        <v>0</v>
      </c>
      <c r="BE252" s="17" t="s">
        <v>2</v>
      </c>
      <c r="BF252" s="24">
        <v>2</v>
      </c>
      <c r="BG252" s="34">
        <v>7.85</v>
      </c>
      <c r="BH252" s="35">
        <f t="shared" si="127"/>
        <v>0</v>
      </c>
      <c r="BI252" s="36" t="s">
        <v>2</v>
      </c>
      <c r="BJ252" s="37">
        <v>2</v>
      </c>
      <c r="BK252" s="21">
        <v>7</v>
      </c>
      <c r="BL252" s="22">
        <f t="shared" si="128"/>
        <v>0</v>
      </c>
      <c r="BM252" s="17" t="s">
        <v>2</v>
      </c>
      <c r="BN252" s="24">
        <v>2</v>
      </c>
      <c r="BO252" s="23">
        <v>13</v>
      </c>
      <c r="BP252" s="22">
        <f t="shared" si="129"/>
        <v>2</v>
      </c>
      <c r="BQ252" s="17" t="s">
        <v>2</v>
      </c>
      <c r="BR252" s="24">
        <v>1</v>
      </c>
      <c r="BS252" s="21">
        <f t="shared" si="148"/>
        <v>10.507133333333332</v>
      </c>
      <c r="BT252" s="24">
        <f t="shared" si="134"/>
        <v>18</v>
      </c>
      <c r="BU252" s="27" t="str">
        <f t="shared" si="135"/>
        <v>Ajourné</v>
      </c>
      <c r="BV252" s="17" t="s">
        <v>2</v>
      </c>
      <c r="BW252" s="38">
        <v>2</v>
      </c>
      <c r="BX252" s="38">
        <f t="shared" si="136"/>
        <v>43</v>
      </c>
      <c r="BY252" s="27" t="str">
        <f t="shared" si="137"/>
        <v>Ajourné</v>
      </c>
    </row>
    <row r="253" spans="1:77" x14ac:dyDescent="0.55000000000000004">
      <c r="A253" s="12">
        <v>240</v>
      </c>
      <c r="B253" s="94" t="s">
        <v>1113</v>
      </c>
      <c r="C253" s="76" t="s">
        <v>1114</v>
      </c>
      <c r="D253" s="94" t="s">
        <v>1115</v>
      </c>
      <c r="E253" s="94" t="s">
        <v>1116</v>
      </c>
      <c r="F253" s="95">
        <v>36648</v>
      </c>
      <c r="G253" s="93" t="s">
        <v>121</v>
      </c>
      <c r="H253" s="94" t="s">
        <v>52</v>
      </c>
      <c r="I253" s="94" t="s">
        <v>72</v>
      </c>
      <c r="J253" s="164"/>
      <c r="K253" s="156">
        <f>IF(J253&gt;=10,4,0)</f>
        <v>0</v>
      </c>
      <c r="L253" s="17"/>
      <c r="M253" s="69"/>
      <c r="N253" s="163"/>
      <c r="O253" s="22">
        <f t="shared" si="118"/>
        <v>0</v>
      </c>
      <c r="P253" s="17"/>
      <c r="Q253" s="142"/>
      <c r="R253" s="164"/>
      <c r="S253" s="22">
        <f t="shared" si="130"/>
        <v>0</v>
      </c>
      <c r="T253" s="17"/>
      <c r="U253" s="17"/>
      <c r="V253" s="187"/>
      <c r="W253" s="156">
        <f t="shared" si="119"/>
        <v>0</v>
      </c>
      <c r="X253" s="17"/>
      <c r="Y253" s="17"/>
      <c r="Z253" s="143"/>
      <c r="AA253" s="22">
        <f t="shared" si="120"/>
        <v>0</v>
      </c>
      <c r="AB253" s="20"/>
      <c r="AC253" s="15"/>
      <c r="AD253" s="21"/>
      <c r="AE253" s="22">
        <f t="shared" si="121"/>
        <v>0</v>
      </c>
      <c r="AF253" s="17"/>
      <c r="AG253" s="17"/>
      <c r="AH253" s="23"/>
      <c r="AI253" s="22">
        <f t="shared" si="122"/>
        <v>0</v>
      </c>
      <c r="AJ253" s="17"/>
      <c r="AK253" s="24"/>
      <c r="AL253" s="25">
        <f t="shared" si="131"/>
        <v>0</v>
      </c>
      <c r="AM253" s="26">
        <f t="shared" si="132"/>
        <v>0</v>
      </c>
      <c r="AN253" s="27" t="str">
        <f t="shared" si="133"/>
        <v>Ajourné</v>
      </c>
      <c r="AO253" s="17" t="s">
        <v>2</v>
      </c>
      <c r="AP253" s="17">
        <v>2</v>
      </c>
      <c r="AQ253" s="51"/>
      <c r="AR253" s="29"/>
      <c r="AS253" s="30"/>
      <c r="AT253" s="31"/>
      <c r="AU253" s="28"/>
      <c r="AV253" s="32"/>
      <c r="AW253" s="30"/>
      <c r="AX253" s="33"/>
      <c r="AY253" s="21"/>
      <c r="AZ253" s="22"/>
      <c r="BA253" s="17"/>
      <c r="BB253" s="24"/>
      <c r="BC253" s="23"/>
      <c r="BD253" s="22">
        <f t="shared" si="126"/>
        <v>0</v>
      </c>
      <c r="BE253" s="17"/>
      <c r="BF253" s="24"/>
      <c r="BG253" s="34"/>
      <c r="BH253" s="35">
        <f t="shared" si="127"/>
        <v>0</v>
      </c>
      <c r="BI253" s="36"/>
      <c r="BJ253" s="37"/>
      <c r="BK253" s="21"/>
      <c r="BL253" s="22">
        <f t="shared" si="128"/>
        <v>0</v>
      </c>
      <c r="BM253" s="17"/>
      <c r="BN253" s="24"/>
      <c r="BO253" s="23"/>
      <c r="BP253" s="22">
        <f t="shared" si="129"/>
        <v>0</v>
      </c>
      <c r="BQ253" s="17"/>
      <c r="BR253" s="24"/>
      <c r="BS253" s="25">
        <f t="shared" si="148"/>
        <v>0</v>
      </c>
      <c r="BT253" s="24">
        <f t="shared" si="134"/>
        <v>0</v>
      </c>
      <c r="BU253" s="27" t="str">
        <f t="shared" si="135"/>
        <v>Ajourné</v>
      </c>
      <c r="BV253" s="17" t="s">
        <v>2</v>
      </c>
      <c r="BW253" s="38">
        <v>2</v>
      </c>
      <c r="BX253" s="38">
        <f t="shared" si="136"/>
        <v>0</v>
      </c>
      <c r="BY253" s="27" t="str">
        <f t="shared" si="137"/>
        <v>Ajourné</v>
      </c>
    </row>
    <row r="254" spans="1:77" x14ac:dyDescent="0.55000000000000004">
      <c r="A254" s="12">
        <v>241</v>
      </c>
      <c r="B254" s="13" t="s">
        <v>1117</v>
      </c>
      <c r="C254" s="14" t="s">
        <v>1118</v>
      </c>
      <c r="D254" s="13" t="s">
        <v>1119</v>
      </c>
      <c r="E254" s="13" t="s">
        <v>1120</v>
      </c>
      <c r="F254" s="16">
        <v>37218</v>
      </c>
      <c r="G254" s="13" t="s">
        <v>1121</v>
      </c>
      <c r="H254" s="13" t="s">
        <v>52</v>
      </c>
      <c r="I254" s="13"/>
      <c r="J254" s="21">
        <v>17.5</v>
      </c>
      <c r="K254" s="156">
        <v>4</v>
      </c>
      <c r="L254" s="17" t="s">
        <v>2</v>
      </c>
      <c r="M254" s="69">
        <v>2</v>
      </c>
      <c r="N254" s="203">
        <v>11.486000000000001</v>
      </c>
      <c r="O254" s="22">
        <f t="shared" si="118"/>
        <v>5</v>
      </c>
      <c r="P254" s="17" t="s">
        <v>2</v>
      </c>
      <c r="Q254" s="17">
        <v>1</v>
      </c>
      <c r="R254" s="45">
        <v>13.15</v>
      </c>
      <c r="S254" s="22">
        <f t="shared" si="130"/>
        <v>3</v>
      </c>
      <c r="T254" s="17" t="s">
        <v>2</v>
      </c>
      <c r="U254" s="17">
        <v>2</v>
      </c>
      <c r="V254" s="45">
        <v>11.936</v>
      </c>
      <c r="W254" s="239">
        <f t="shared" si="119"/>
        <v>4</v>
      </c>
      <c r="X254" s="17" t="s">
        <v>2</v>
      </c>
      <c r="Y254" s="17">
        <v>1</v>
      </c>
      <c r="Z254" s="14">
        <v>10.507999999999999</v>
      </c>
      <c r="AA254" s="22">
        <f t="shared" si="120"/>
        <v>5</v>
      </c>
      <c r="AB254" s="20" t="s">
        <v>2</v>
      </c>
      <c r="AC254" s="20">
        <v>1</v>
      </c>
      <c r="AD254" s="21">
        <v>11.1</v>
      </c>
      <c r="AE254" s="22">
        <f t="shared" si="121"/>
        <v>6</v>
      </c>
      <c r="AF254" s="17" t="s">
        <v>2</v>
      </c>
      <c r="AG254" s="17">
        <v>1</v>
      </c>
      <c r="AH254" s="23">
        <v>10.997333333333335</v>
      </c>
      <c r="AI254" s="22">
        <f t="shared" si="122"/>
        <v>3</v>
      </c>
      <c r="AJ254" s="17" t="s">
        <v>2</v>
      </c>
      <c r="AK254" s="24">
        <v>1</v>
      </c>
      <c r="AL254" s="21">
        <f t="shared" si="131"/>
        <v>12.225200000000001</v>
      </c>
      <c r="AM254" s="24">
        <f t="shared" si="132"/>
        <v>30</v>
      </c>
      <c r="AN254" s="27" t="str">
        <f t="shared" si="133"/>
        <v>Admis</v>
      </c>
      <c r="AO254" s="17" t="s">
        <v>2</v>
      </c>
      <c r="AP254" s="17">
        <v>2</v>
      </c>
      <c r="AQ254" s="45">
        <v>11.359000000000002</v>
      </c>
      <c r="AR254" s="22">
        <f>IF(AQ254&gt;=10,6,0)</f>
        <v>6</v>
      </c>
      <c r="AS254" s="17" t="s">
        <v>2</v>
      </c>
      <c r="AT254" s="24">
        <v>1</v>
      </c>
      <c r="AU254" s="45">
        <v>11.777000000000001</v>
      </c>
      <c r="AV254" s="232">
        <f>IF(AU254&gt;=10,6,0)</f>
        <v>6</v>
      </c>
      <c r="AW254" s="17" t="s">
        <v>2</v>
      </c>
      <c r="AX254" s="233">
        <v>1</v>
      </c>
      <c r="AY254" s="57">
        <v>10</v>
      </c>
      <c r="AZ254" s="22">
        <f>IF(AY254&gt;=10,4,0)</f>
        <v>4</v>
      </c>
      <c r="BA254" s="17" t="s">
        <v>2</v>
      </c>
      <c r="BB254" s="24">
        <v>1</v>
      </c>
      <c r="BC254" s="23">
        <v>13.367333333333333</v>
      </c>
      <c r="BD254" s="22">
        <f t="shared" si="126"/>
        <v>6</v>
      </c>
      <c r="BE254" s="17" t="s">
        <v>2</v>
      </c>
      <c r="BF254" s="24">
        <v>1</v>
      </c>
      <c r="BG254" s="21">
        <v>11.44</v>
      </c>
      <c r="BH254" s="22">
        <f t="shared" si="127"/>
        <v>4</v>
      </c>
      <c r="BI254" s="17" t="s">
        <v>2</v>
      </c>
      <c r="BJ254" s="24">
        <v>1</v>
      </c>
      <c r="BK254" s="21">
        <v>10.53</v>
      </c>
      <c r="BL254" s="22">
        <f t="shared" si="128"/>
        <v>2</v>
      </c>
      <c r="BM254" s="17" t="s">
        <v>2</v>
      </c>
      <c r="BN254" s="24">
        <v>1</v>
      </c>
      <c r="BO254" s="23">
        <v>14</v>
      </c>
      <c r="BP254" s="22">
        <f t="shared" si="129"/>
        <v>2</v>
      </c>
      <c r="BQ254" s="17" t="s">
        <v>2</v>
      </c>
      <c r="BR254" s="24">
        <v>1</v>
      </c>
      <c r="BS254" s="21">
        <f t="shared" si="148"/>
        <v>11.794666666666668</v>
      </c>
      <c r="BT254" s="24">
        <f t="shared" si="134"/>
        <v>30</v>
      </c>
      <c r="BU254" s="27" t="str">
        <f t="shared" si="135"/>
        <v>Admis</v>
      </c>
      <c r="BV254" s="17" t="s">
        <v>2</v>
      </c>
      <c r="BW254" s="38">
        <v>2</v>
      </c>
      <c r="BX254" s="38">
        <f t="shared" si="136"/>
        <v>60</v>
      </c>
      <c r="BY254" s="27" t="str">
        <f t="shared" si="137"/>
        <v>Admis</v>
      </c>
    </row>
    <row r="255" spans="1:77" x14ac:dyDescent="0.55000000000000004">
      <c r="A255" s="20">
        <v>242</v>
      </c>
      <c r="B255" s="62" t="s">
        <v>1122</v>
      </c>
      <c r="C255" s="14" t="s">
        <v>1123</v>
      </c>
      <c r="D255" s="62" t="s">
        <v>1119</v>
      </c>
      <c r="E255" s="62" t="s">
        <v>1124</v>
      </c>
      <c r="F255" s="63">
        <v>34323</v>
      </c>
      <c r="G255" s="62" t="s">
        <v>1125</v>
      </c>
      <c r="H255" s="62" t="s">
        <v>52</v>
      </c>
      <c r="I255" s="62" t="s">
        <v>72</v>
      </c>
      <c r="J255" s="164"/>
      <c r="K255" s="156">
        <f>IF(J255&gt;=10,4,0)</f>
        <v>0</v>
      </c>
      <c r="L255" s="17"/>
      <c r="M255" s="69"/>
      <c r="N255" s="168"/>
      <c r="O255" s="22">
        <f t="shared" si="118"/>
        <v>0</v>
      </c>
      <c r="P255" s="17"/>
      <c r="Q255" s="142"/>
      <c r="R255" s="164"/>
      <c r="S255" s="22">
        <f t="shared" si="130"/>
        <v>0</v>
      </c>
      <c r="T255" s="17"/>
      <c r="U255" s="17"/>
      <c r="V255" s="196"/>
      <c r="W255" s="156">
        <f t="shared" si="119"/>
        <v>0</v>
      </c>
      <c r="X255" s="17"/>
      <c r="Y255" s="17"/>
      <c r="Z255" s="143"/>
      <c r="AA255" s="22">
        <f t="shared" si="120"/>
        <v>0</v>
      </c>
      <c r="AB255" s="20"/>
      <c r="AC255" s="15"/>
      <c r="AD255" s="21"/>
      <c r="AE255" s="22">
        <f t="shared" si="121"/>
        <v>0</v>
      </c>
      <c r="AF255" s="17"/>
      <c r="AG255" s="17"/>
      <c r="AH255" s="23">
        <v>10.576666666666666</v>
      </c>
      <c r="AI255" s="22">
        <f t="shared" si="122"/>
        <v>3</v>
      </c>
      <c r="AJ255" s="17" t="s">
        <v>2</v>
      </c>
      <c r="AK255" s="24">
        <v>1</v>
      </c>
      <c r="AL255" s="25">
        <f t="shared" si="131"/>
        <v>1.0576666666666665</v>
      </c>
      <c r="AM255" s="26">
        <f t="shared" si="132"/>
        <v>3</v>
      </c>
      <c r="AN255" s="27" t="str">
        <f t="shared" si="133"/>
        <v>Ajourné</v>
      </c>
      <c r="AO255" s="17" t="s">
        <v>2</v>
      </c>
      <c r="AP255" s="27"/>
      <c r="AQ255" s="28"/>
      <c r="AR255" s="29"/>
      <c r="AS255" s="30"/>
      <c r="AT255" s="31"/>
      <c r="AU255" s="30"/>
      <c r="AV255" s="32"/>
      <c r="AW255" s="30"/>
      <c r="AX255" s="33"/>
      <c r="AY255" s="17"/>
      <c r="AZ255" s="22"/>
      <c r="BA255" s="17"/>
      <c r="BB255" s="17"/>
      <c r="BC255" s="23"/>
      <c r="BD255" s="22">
        <f t="shared" si="126"/>
        <v>0</v>
      </c>
      <c r="BE255" s="17"/>
      <c r="BF255" s="27"/>
      <c r="BG255" s="57"/>
      <c r="BH255" s="35">
        <f t="shared" si="127"/>
        <v>0</v>
      </c>
      <c r="BI255" s="36"/>
      <c r="BJ255" s="37"/>
      <c r="BK255" s="21"/>
      <c r="BL255" s="22">
        <f t="shared" si="128"/>
        <v>0</v>
      </c>
      <c r="BM255" s="17"/>
      <c r="BN255" s="24"/>
      <c r="BO255" s="23"/>
      <c r="BP255" s="22">
        <f t="shared" si="129"/>
        <v>0</v>
      </c>
      <c r="BQ255" s="17"/>
      <c r="BR255" s="27"/>
      <c r="BS255" s="25">
        <f t="shared" si="148"/>
        <v>0</v>
      </c>
      <c r="BT255" s="24">
        <f t="shared" si="134"/>
        <v>0</v>
      </c>
      <c r="BU255" s="27" t="str">
        <f t="shared" si="135"/>
        <v>Ajourné</v>
      </c>
      <c r="BV255" s="17" t="s">
        <v>2</v>
      </c>
      <c r="BW255" s="27"/>
      <c r="BX255" s="38">
        <f t="shared" si="136"/>
        <v>3</v>
      </c>
      <c r="BY255" s="27" t="str">
        <f t="shared" si="137"/>
        <v>Ajourné</v>
      </c>
    </row>
    <row r="256" spans="1:77" x14ac:dyDescent="0.55000000000000004">
      <c r="A256" s="12">
        <v>243</v>
      </c>
      <c r="B256" s="13" t="s">
        <v>1126</v>
      </c>
      <c r="C256" s="81" t="s">
        <v>1126</v>
      </c>
      <c r="D256" s="13" t="s">
        <v>1127</v>
      </c>
      <c r="E256" s="13" t="s">
        <v>1128</v>
      </c>
      <c r="F256" s="16">
        <v>37220</v>
      </c>
      <c r="G256" s="13" t="s">
        <v>1129</v>
      </c>
      <c r="H256" s="13" t="s">
        <v>59</v>
      </c>
      <c r="I256" s="13" t="s">
        <v>72</v>
      </c>
      <c r="J256" s="21">
        <v>18.5</v>
      </c>
      <c r="K256" s="156">
        <v>4</v>
      </c>
      <c r="L256" s="17" t="s">
        <v>2</v>
      </c>
      <c r="M256" s="69">
        <v>2</v>
      </c>
      <c r="N256" s="230">
        <v>10</v>
      </c>
      <c r="O256" s="22">
        <f t="shared" si="118"/>
        <v>5</v>
      </c>
      <c r="P256" s="17" t="s">
        <v>2</v>
      </c>
      <c r="Q256" s="17">
        <v>2</v>
      </c>
      <c r="R256" s="21">
        <v>15</v>
      </c>
      <c r="S256" s="22">
        <f t="shared" si="130"/>
        <v>3</v>
      </c>
      <c r="T256" s="17" t="s">
        <v>2</v>
      </c>
      <c r="U256" s="17">
        <v>2</v>
      </c>
      <c r="V256" s="45">
        <v>14.309999999999999</v>
      </c>
      <c r="W256" s="239">
        <f t="shared" si="119"/>
        <v>4</v>
      </c>
      <c r="X256" s="17" t="s">
        <v>2</v>
      </c>
      <c r="Y256" s="17">
        <v>2</v>
      </c>
      <c r="Z256" s="14">
        <v>10.15</v>
      </c>
      <c r="AA256" s="22">
        <f t="shared" si="120"/>
        <v>5</v>
      </c>
      <c r="AB256" s="20" t="s">
        <v>2</v>
      </c>
      <c r="AC256" s="20">
        <v>2</v>
      </c>
      <c r="AD256" s="45">
        <v>7.21</v>
      </c>
      <c r="AE256" s="22">
        <f t="shared" si="121"/>
        <v>0</v>
      </c>
      <c r="AF256" s="17" t="s">
        <v>2</v>
      </c>
      <c r="AG256" s="17">
        <v>2</v>
      </c>
      <c r="AH256" s="23">
        <v>10.959333333333333</v>
      </c>
      <c r="AI256" s="22">
        <f t="shared" si="122"/>
        <v>3</v>
      </c>
      <c r="AJ256" s="17" t="s">
        <v>2</v>
      </c>
      <c r="AK256" s="24">
        <v>2</v>
      </c>
      <c r="AL256" s="21">
        <f t="shared" si="131"/>
        <v>11.770933333333334</v>
      </c>
      <c r="AM256" s="24">
        <f t="shared" si="132"/>
        <v>24</v>
      </c>
      <c r="AN256" s="27" t="str">
        <f t="shared" si="133"/>
        <v>Ajourné</v>
      </c>
      <c r="AO256" s="17" t="s">
        <v>2</v>
      </c>
      <c r="AP256" s="27"/>
      <c r="AQ256" s="45">
        <v>11.097000000000001</v>
      </c>
      <c r="AR256" s="22">
        <f>IF(AQ256&gt;=10,6,0)</f>
        <v>6</v>
      </c>
      <c r="AS256" s="17" t="s">
        <v>2</v>
      </c>
      <c r="AT256" s="24">
        <v>2</v>
      </c>
      <c r="AU256" s="45">
        <v>12.260000000000002</v>
      </c>
      <c r="AV256" s="232">
        <f>IF(AU256&gt;=10,6,0)</f>
        <v>6</v>
      </c>
      <c r="AW256" s="17" t="s">
        <v>2</v>
      </c>
      <c r="AX256" s="233">
        <v>2</v>
      </c>
      <c r="AY256" s="57">
        <v>10</v>
      </c>
      <c r="AZ256" s="22">
        <f>IF(AY256&gt;=10,4,0)</f>
        <v>4</v>
      </c>
      <c r="BA256" s="17" t="s">
        <v>2</v>
      </c>
      <c r="BB256" s="17">
        <v>1</v>
      </c>
      <c r="BC256" s="23">
        <v>10</v>
      </c>
      <c r="BD256" s="22">
        <f t="shared" si="126"/>
        <v>6</v>
      </c>
      <c r="BE256" s="17" t="s">
        <v>2</v>
      </c>
      <c r="BF256" s="24">
        <v>1</v>
      </c>
      <c r="BG256" s="45">
        <v>10.08</v>
      </c>
      <c r="BH256" s="22">
        <f t="shared" si="127"/>
        <v>4</v>
      </c>
      <c r="BI256" s="17" t="s">
        <v>2</v>
      </c>
      <c r="BJ256" s="24">
        <v>1</v>
      </c>
      <c r="BK256" s="21">
        <v>7.87</v>
      </c>
      <c r="BL256" s="22">
        <f t="shared" si="128"/>
        <v>0</v>
      </c>
      <c r="BM256" s="17" t="s">
        <v>2</v>
      </c>
      <c r="BN256" s="24">
        <v>2</v>
      </c>
      <c r="BO256" s="23">
        <v>16</v>
      </c>
      <c r="BP256" s="22">
        <f t="shared" si="129"/>
        <v>2</v>
      </c>
      <c r="BQ256" s="17" t="s">
        <v>2</v>
      </c>
      <c r="BR256" s="24">
        <v>1</v>
      </c>
      <c r="BS256" s="21">
        <f t="shared" si="148"/>
        <v>10.940066666666667</v>
      </c>
      <c r="BT256" s="24">
        <f t="shared" si="134"/>
        <v>28</v>
      </c>
      <c r="BU256" s="27" t="str">
        <f t="shared" si="135"/>
        <v>Ajourné</v>
      </c>
      <c r="BV256" s="17" t="s">
        <v>2</v>
      </c>
      <c r="BW256" s="27"/>
      <c r="BX256" s="38">
        <f t="shared" si="136"/>
        <v>52</v>
      </c>
      <c r="BY256" s="27" t="str">
        <f t="shared" si="137"/>
        <v>Autorisé</v>
      </c>
    </row>
    <row r="257" spans="1:77" x14ac:dyDescent="0.55000000000000004">
      <c r="A257" s="12">
        <v>244</v>
      </c>
      <c r="B257" s="13" t="s">
        <v>1130</v>
      </c>
      <c r="C257" s="14" t="s">
        <v>1131</v>
      </c>
      <c r="D257" s="13" t="s">
        <v>1132</v>
      </c>
      <c r="E257" s="13" t="s">
        <v>1133</v>
      </c>
      <c r="F257" s="65">
        <v>37013</v>
      </c>
      <c r="G257" s="13" t="s">
        <v>1134</v>
      </c>
      <c r="H257" s="13" t="s">
        <v>52</v>
      </c>
      <c r="I257" s="44"/>
      <c r="J257" s="21">
        <v>17</v>
      </c>
      <c r="K257" s="156">
        <v>4</v>
      </c>
      <c r="L257" s="17" t="s">
        <v>2</v>
      </c>
      <c r="M257" s="69">
        <v>2</v>
      </c>
      <c r="N257" s="230">
        <v>11.978</v>
      </c>
      <c r="O257" s="22">
        <f t="shared" si="118"/>
        <v>5</v>
      </c>
      <c r="P257" s="17" t="s">
        <v>2</v>
      </c>
      <c r="Q257" s="17">
        <v>2</v>
      </c>
      <c r="R257" s="45"/>
      <c r="S257" s="22">
        <f t="shared" si="130"/>
        <v>0</v>
      </c>
      <c r="T257" s="17"/>
      <c r="U257" s="17"/>
      <c r="V257" s="45">
        <v>12.658000000000001</v>
      </c>
      <c r="W257" s="239">
        <f t="shared" si="119"/>
        <v>4</v>
      </c>
      <c r="X257" s="17" t="s">
        <v>2</v>
      </c>
      <c r="Y257" s="17">
        <v>1</v>
      </c>
      <c r="Z257" s="27">
        <v>10.18</v>
      </c>
      <c r="AA257" s="22">
        <f t="shared" si="120"/>
        <v>5</v>
      </c>
      <c r="AB257" s="20" t="s">
        <v>2</v>
      </c>
      <c r="AC257" s="18">
        <v>1</v>
      </c>
      <c r="AD257" s="21">
        <v>10</v>
      </c>
      <c r="AE257" s="22">
        <f t="shared" si="121"/>
        <v>6</v>
      </c>
      <c r="AF257" s="17" t="s">
        <v>2</v>
      </c>
      <c r="AG257" s="17">
        <v>1</v>
      </c>
      <c r="AH257" s="23">
        <v>12.869333333333335</v>
      </c>
      <c r="AI257" s="22">
        <f t="shared" si="122"/>
        <v>3</v>
      </c>
      <c r="AJ257" s="17" t="s">
        <v>2</v>
      </c>
      <c r="AK257" s="24">
        <v>2</v>
      </c>
      <c r="AL257" s="21">
        <f t="shared" si="131"/>
        <v>10.934333333333335</v>
      </c>
      <c r="AM257" s="24">
        <f t="shared" si="132"/>
        <v>27</v>
      </c>
      <c r="AN257" s="27" t="str">
        <f t="shared" si="133"/>
        <v>Ajourné</v>
      </c>
      <c r="AO257" s="17" t="s">
        <v>2</v>
      </c>
      <c r="AP257" s="17">
        <v>2</v>
      </c>
      <c r="AQ257" s="45">
        <v>10.407</v>
      </c>
      <c r="AR257" s="22">
        <f>IF(AQ257&gt;=10,6,0)</f>
        <v>6</v>
      </c>
      <c r="AS257" s="17" t="s">
        <v>2</v>
      </c>
      <c r="AT257" s="24">
        <v>1</v>
      </c>
      <c r="AU257" s="45">
        <v>11.469999999999999</v>
      </c>
      <c r="AV257" s="232">
        <f>IF(AU257&gt;=10,6,0)</f>
        <v>6</v>
      </c>
      <c r="AW257" s="17" t="s">
        <v>2</v>
      </c>
      <c r="AX257" s="233">
        <v>1</v>
      </c>
      <c r="AY257" s="45">
        <v>13.66</v>
      </c>
      <c r="AZ257" s="22">
        <f>IF(AY257&gt;=10,4,0)</f>
        <v>4</v>
      </c>
      <c r="BA257" s="17" t="s">
        <v>2</v>
      </c>
      <c r="BB257" s="24">
        <v>2</v>
      </c>
      <c r="BC257" s="23">
        <v>11.408000000000001</v>
      </c>
      <c r="BD257" s="22">
        <f t="shared" si="126"/>
        <v>6</v>
      </c>
      <c r="BE257" s="17" t="s">
        <v>2</v>
      </c>
      <c r="BF257" s="24">
        <v>2</v>
      </c>
      <c r="BG257" s="34">
        <v>11.49</v>
      </c>
      <c r="BH257" s="35">
        <f t="shared" si="127"/>
        <v>4</v>
      </c>
      <c r="BI257" s="36" t="s">
        <v>2</v>
      </c>
      <c r="BJ257" s="37">
        <v>2</v>
      </c>
      <c r="BK257" s="21">
        <v>11.57</v>
      </c>
      <c r="BL257" s="22">
        <f t="shared" si="128"/>
        <v>2</v>
      </c>
      <c r="BM257" s="17" t="s">
        <v>2</v>
      </c>
      <c r="BN257" s="24">
        <v>1</v>
      </c>
      <c r="BO257" s="23">
        <v>15</v>
      </c>
      <c r="BP257" s="22">
        <f t="shared" si="129"/>
        <v>2</v>
      </c>
      <c r="BQ257" s="17" t="s">
        <v>2</v>
      </c>
      <c r="BR257" s="24">
        <v>1</v>
      </c>
      <c r="BS257" s="21">
        <f t="shared" si="148"/>
        <v>11.781666666666666</v>
      </c>
      <c r="BT257" s="24">
        <f t="shared" si="134"/>
        <v>30</v>
      </c>
      <c r="BU257" s="27" t="str">
        <f t="shared" si="135"/>
        <v>Admis</v>
      </c>
      <c r="BV257" s="17" t="s">
        <v>2</v>
      </c>
      <c r="BW257" s="38">
        <v>2</v>
      </c>
      <c r="BX257" s="38">
        <f t="shared" si="136"/>
        <v>57</v>
      </c>
      <c r="BY257" s="27" t="str">
        <f t="shared" si="137"/>
        <v>Autorisé</v>
      </c>
    </row>
    <row r="258" spans="1:77" x14ac:dyDescent="0.55000000000000004">
      <c r="A258" s="20">
        <v>245</v>
      </c>
      <c r="B258" s="13" t="s">
        <v>1135</v>
      </c>
      <c r="C258" s="14" t="s">
        <v>1136</v>
      </c>
      <c r="D258" s="13" t="s">
        <v>1137</v>
      </c>
      <c r="E258" s="13" t="s">
        <v>1138</v>
      </c>
      <c r="F258" s="16">
        <v>38142</v>
      </c>
      <c r="G258" s="13" t="s">
        <v>818</v>
      </c>
      <c r="H258" s="13" t="s">
        <v>59</v>
      </c>
      <c r="I258" s="13"/>
      <c r="J258" s="162">
        <v>12</v>
      </c>
      <c r="K258" s="156">
        <f>IF(J258&gt;=10,4,0)</f>
        <v>4</v>
      </c>
      <c r="L258" s="17" t="s">
        <v>2</v>
      </c>
      <c r="M258" s="69">
        <v>1</v>
      </c>
      <c r="N258" s="157">
        <v>10.334</v>
      </c>
      <c r="O258" s="22">
        <f t="shared" si="118"/>
        <v>5</v>
      </c>
      <c r="P258" s="17" t="s">
        <v>2</v>
      </c>
      <c r="Q258" s="142">
        <v>2</v>
      </c>
      <c r="R258" s="28">
        <v>11.57</v>
      </c>
      <c r="S258" s="22">
        <f t="shared" si="130"/>
        <v>3</v>
      </c>
      <c r="T258" s="17" t="s">
        <v>2</v>
      </c>
      <c r="U258" s="17">
        <v>1</v>
      </c>
      <c r="V258" s="28">
        <v>11.2</v>
      </c>
      <c r="W258" s="156">
        <f t="shared" si="119"/>
        <v>4</v>
      </c>
      <c r="X258" s="17" t="s">
        <v>2</v>
      </c>
      <c r="Y258" s="17">
        <v>1</v>
      </c>
      <c r="Z258" s="158">
        <v>12.86</v>
      </c>
      <c r="AA258" s="22">
        <f t="shared" si="120"/>
        <v>5</v>
      </c>
      <c r="AB258" s="20" t="s">
        <v>2</v>
      </c>
      <c r="AC258" s="20">
        <v>2</v>
      </c>
      <c r="AD258" s="21">
        <v>10.75</v>
      </c>
      <c r="AE258" s="22">
        <f t="shared" si="121"/>
        <v>6</v>
      </c>
      <c r="AF258" s="17" t="s">
        <v>2</v>
      </c>
      <c r="AG258" s="17">
        <v>2</v>
      </c>
      <c r="AH258" s="23">
        <v>13.585333333333333</v>
      </c>
      <c r="AI258" s="22">
        <f t="shared" si="122"/>
        <v>3</v>
      </c>
      <c r="AJ258" s="17" t="s">
        <v>2</v>
      </c>
      <c r="AK258" s="24">
        <v>1</v>
      </c>
      <c r="AL258" s="25">
        <f t="shared" si="131"/>
        <v>11.624533333333334</v>
      </c>
      <c r="AM258" s="26">
        <f t="shared" si="132"/>
        <v>30</v>
      </c>
      <c r="AN258" s="27" t="str">
        <f t="shared" si="133"/>
        <v>Admis</v>
      </c>
      <c r="AO258" s="17" t="s">
        <v>2</v>
      </c>
      <c r="AP258" s="17"/>
      <c r="AQ258" s="28">
        <v>10.502000000000001</v>
      </c>
      <c r="AR258" s="29">
        <f>IF(AQ258&gt;=10,6,0)</f>
        <v>6</v>
      </c>
      <c r="AS258" s="30" t="s">
        <v>2</v>
      </c>
      <c r="AT258" s="31">
        <v>2</v>
      </c>
      <c r="AU258" s="28">
        <v>11.856</v>
      </c>
      <c r="AV258" s="32">
        <f>IF(AU258&gt;=10,6,0)</f>
        <v>6</v>
      </c>
      <c r="AW258" s="30" t="s">
        <v>2</v>
      </c>
      <c r="AX258" s="30">
        <v>1</v>
      </c>
      <c r="AY258" s="28">
        <v>14</v>
      </c>
      <c r="AZ258" s="22">
        <f>IF(AY258&gt;=10,4,0)</f>
        <v>4</v>
      </c>
      <c r="BA258" s="17" t="s">
        <v>2</v>
      </c>
      <c r="BB258" s="24">
        <v>2</v>
      </c>
      <c r="BC258" s="23">
        <v>10</v>
      </c>
      <c r="BD258" s="22">
        <f t="shared" si="126"/>
        <v>6</v>
      </c>
      <c r="BE258" s="17" t="s">
        <v>2</v>
      </c>
      <c r="BF258" s="24">
        <v>1</v>
      </c>
      <c r="BG258" s="21">
        <v>12.1</v>
      </c>
      <c r="BH258" s="22">
        <f t="shared" si="127"/>
        <v>4</v>
      </c>
      <c r="BI258" s="17" t="s">
        <v>2</v>
      </c>
      <c r="BJ258" s="24">
        <v>1</v>
      </c>
      <c r="BK258" s="21">
        <v>10</v>
      </c>
      <c r="BL258" s="22">
        <f t="shared" si="128"/>
        <v>2</v>
      </c>
      <c r="BM258" s="17" t="s">
        <v>2</v>
      </c>
      <c r="BN258" s="24">
        <v>1</v>
      </c>
      <c r="BO258" s="23">
        <v>14</v>
      </c>
      <c r="BP258" s="22">
        <f t="shared" si="129"/>
        <v>2</v>
      </c>
      <c r="BQ258" s="17" t="s">
        <v>2</v>
      </c>
      <c r="BR258" s="24">
        <v>1</v>
      </c>
      <c r="BS258" s="25">
        <f t="shared" si="148"/>
        <v>11.551600000000001</v>
      </c>
      <c r="BT258" s="24">
        <f t="shared" si="134"/>
        <v>30</v>
      </c>
      <c r="BU258" s="27" t="str">
        <f t="shared" si="135"/>
        <v>Admis</v>
      </c>
      <c r="BV258" s="17" t="s">
        <v>2</v>
      </c>
      <c r="BW258" s="38">
        <v>2</v>
      </c>
      <c r="BX258" s="38">
        <f t="shared" si="136"/>
        <v>60</v>
      </c>
      <c r="BY258" s="27" t="str">
        <f t="shared" si="137"/>
        <v>Admis</v>
      </c>
    </row>
    <row r="259" spans="1:77" x14ac:dyDescent="0.55000000000000004">
      <c r="A259" s="98">
        <v>246</v>
      </c>
      <c r="B259" s="103" t="s">
        <v>1139</v>
      </c>
      <c r="C259" s="104" t="s">
        <v>1140</v>
      </c>
      <c r="D259" s="42" t="s">
        <v>1137</v>
      </c>
      <c r="E259" s="42" t="s">
        <v>1141</v>
      </c>
      <c r="F259" s="107">
        <v>35525</v>
      </c>
      <c r="G259" s="13" t="s">
        <v>280</v>
      </c>
      <c r="H259" s="13" t="s">
        <v>59</v>
      </c>
      <c r="I259" s="13" t="s">
        <v>72</v>
      </c>
      <c r="J259" s="160">
        <v>10.83</v>
      </c>
      <c r="K259" s="156">
        <f t="shared" ref="K259" si="178">IF(J259&gt;=10,4,0)</f>
        <v>4</v>
      </c>
      <c r="L259" s="17" t="s">
        <v>60</v>
      </c>
      <c r="M259" s="69">
        <v>2</v>
      </c>
      <c r="N259" s="177">
        <v>10</v>
      </c>
      <c r="O259" s="22">
        <f t="shared" si="118"/>
        <v>5</v>
      </c>
      <c r="P259" s="17" t="s">
        <v>60</v>
      </c>
      <c r="Q259" s="142">
        <v>2</v>
      </c>
      <c r="R259" s="160">
        <v>13.18</v>
      </c>
      <c r="S259" s="22">
        <f t="shared" si="130"/>
        <v>3</v>
      </c>
      <c r="T259" s="17" t="s">
        <v>60</v>
      </c>
      <c r="U259" s="17">
        <v>2</v>
      </c>
      <c r="V259" s="46">
        <v>11.936</v>
      </c>
      <c r="W259" s="156">
        <f t="shared" si="119"/>
        <v>4</v>
      </c>
      <c r="X259" s="17" t="s">
        <v>2</v>
      </c>
      <c r="Y259" s="17">
        <v>2</v>
      </c>
      <c r="Z259" s="179">
        <v>13.26</v>
      </c>
      <c r="AA259" s="22">
        <f t="shared" si="120"/>
        <v>5</v>
      </c>
      <c r="AB259" s="20" t="s">
        <v>60</v>
      </c>
      <c r="AC259" s="15">
        <v>2</v>
      </c>
      <c r="AD259" s="50">
        <v>5.97</v>
      </c>
      <c r="AE259" s="22">
        <f t="shared" si="121"/>
        <v>0</v>
      </c>
      <c r="AF259" s="17" t="s">
        <v>2</v>
      </c>
      <c r="AG259" s="17">
        <v>2</v>
      </c>
      <c r="AH259" s="48">
        <v>10.220000000000001</v>
      </c>
      <c r="AI259" s="22">
        <f t="shared" si="122"/>
        <v>3</v>
      </c>
      <c r="AJ259" s="17" t="s">
        <v>60</v>
      </c>
      <c r="AK259" s="24">
        <v>2</v>
      </c>
      <c r="AL259" s="123">
        <f t="shared" si="131"/>
        <v>10.446133333333334</v>
      </c>
      <c r="AM259" s="26">
        <f t="shared" si="132"/>
        <v>24</v>
      </c>
      <c r="AN259" s="27" t="str">
        <f t="shared" si="133"/>
        <v>Ajourné</v>
      </c>
      <c r="AO259" s="17" t="s">
        <v>2</v>
      </c>
      <c r="AP259" s="17">
        <v>2</v>
      </c>
      <c r="AQ259" s="46">
        <v>7.6780000000000008</v>
      </c>
      <c r="AR259" s="29">
        <f t="shared" ref="AR259" si="179">IF(AQ259&gt;=10,6,0)</f>
        <v>0</v>
      </c>
      <c r="AS259" s="30" t="s">
        <v>2</v>
      </c>
      <c r="AT259" s="31">
        <v>2</v>
      </c>
      <c r="AU259" s="46">
        <v>11.93</v>
      </c>
      <c r="AV259" s="32">
        <f t="shared" ref="AV259" si="180">IF(AU259&gt;=10,6,0)</f>
        <v>6</v>
      </c>
      <c r="AW259" s="30" t="s">
        <v>61</v>
      </c>
      <c r="AX259" s="33">
        <v>2</v>
      </c>
      <c r="AY259" s="50">
        <v>12.8</v>
      </c>
      <c r="AZ259" s="22">
        <f t="shared" ref="AZ259" si="181">IF(AY259&gt;=10,4,0)</f>
        <v>4</v>
      </c>
      <c r="BA259" s="17" t="s">
        <v>61</v>
      </c>
      <c r="BB259" s="24">
        <v>1</v>
      </c>
      <c r="BC259" s="48">
        <v>11.42</v>
      </c>
      <c r="BD259" s="22">
        <f t="shared" si="126"/>
        <v>6</v>
      </c>
      <c r="BE259" s="17" t="s">
        <v>60</v>
      </c>
      <c r="BF259" s="24">
        <v>2</v>
      </c>
      <c r="BG259" s="64">
        <v>7.25</v>
      </c>
      <c r="BH259" s="35">
        <f t="shared" si="127"/>
        <v>0</v>
      </c>
      <c r="BI259" s="36" t="s">
        <v>2</v>
      </c>
      <c r="BJ259" s="37">
        <v>2</v>
      </c>
      <c r="BK259" s="50">
        <v>10.08</v>
      </c>
      <c r="BL259" s="22">
        <f t="shared" si="128"/>
        <v>2</v>
      </c>
      <c r="BM259" s="17" t="s">
        <v>60</v>
      </c>
      <c r="BN259" s="24">
        <v>2</v>
      </c>
      <c r="BO259" s="48">
        <v>14</v>
      </c>
      <c r="BP259" s="22">
        <f t="shared" si="129"/>
        <v>2</v>
      </c>
      <c r="BQ259" s="17" t="s">
        <v>61</v>
      </c>
      <c r="BR259" s="24">
        <v>1</v>
      </c>
      <c r="BS259" s="123">
        <f t="shared" si="148"/>
        <v>10.484266666666667</v>
      </c>
      <c r="BT259" s="24">
        <f t="shared" si="134"/>
        <v>20</v>
      </c>
      <c r="BU259" s="27" t="str">
        <f t="shared" si="135"/>
        <v>Ajourné</v>
      </c>
      <c r="BV259" s="17" t="s">
        <v>2</v>
      </c>
      <c r="BW259" s="38">
        <v>2</v>
      </c>
      <c r="BX259" s="38">
        <f t="shared" si="136"/>
        <v>44</v>
      </c>
      <c r="BY259" s="27" t="str">
        <f t="shared" si="137"/>
        <v>Ajourné</v>
      </c>
    </row>
    <row r="260" spans="1:77" x14ac:dyDescent="0.55000000000000004">
      <c r="A260" s="12">
        <v>247</v>
      </c>
      <c r="B260" s="13" t="s">
        <v>1142</v>
      </c>
      <c r="C260" s="14" t="s">
        <v>1143</v>
      </c>
      <c r="D260" s="13" t="s">
        <v>1137</v>
      </c>
      <c r="E260" s="13" t="s">
        <v>1144</v>
      </c>
      <c r="F260" s="16">
        <v>37773</v>
      </c>
      <c r="G260" s="13" t="s">
        <v>1107</v>
      </c>
      <c r="H260" s="13" t="s">
        <v>52</v>
      </c>
      <c r="I260" s="13"/>
      <c r="J260" s="162">
        <v>13</v>
      </c>
      <c r="K260" s="156">
        <f>IF(J260&gt;=10,4,0)</f>
        <v>4</v>
      </c>
      <c r="L260" s="17" t="s">
        <v>2</v>
      </c>
      <c r="M260" s="69">
        <v>1</v>
      </c>
      <c r="N260" s="161">
        <v>10</v>
      </c>
      <c r="O260" s="22">
        <f t="shared" si="118"/>
        <v>5</v>
      </c>
      <c r="P260" s="17" t="s">
        <v>2</v>
      </c>
      <c r="Q260" s="142">
        <v>1</v>
      </c>
      <c r="R260" s="28">
        <v>10.52</v>
      </c>
      <c r="S260" s="22">
        <f t="shared" si="130"/>
        <v>3</v>
      </c>
      <c r="T260" s="17" t="s">
        <v>2</v>
      </c>
      <c r="U260" s="17">
        <v>1</v>
      </c>
      <c r="V260" s="28">
        <v>10.073333333333334</v>
      </c>
      <c r="W260" s="156">
        <f t="shared" si="119"/>
        <v>4</v>
      </c>
      <c r="X260" s="17" t="s">
        <v>2</v>
      </c>
      <c r="Y260" s="17">
        <v>1</v>
      </c>
      <c r="Z260" s="158">
        <v>12.038</v>
      </c>
      <c r="AA260" s="22">
        <f t="shared" si="120"/>
        <v>5</v>
      </c>
      <c r="AB260" s="20" t="s">
        <v>2</v>
      </c>
      <c r="AC260" s="20">
        <v>2</v>
      </c>
      <c r="AD260" s="21">
        <v>10</v>
      </c>
      <c r="AE260" s="22">
        <f t="shared" si="121"/>
        <v>6</v>
      </c>
      <c r="AF260" s="17" t="s">
        <v>2</v>
      </c>
      <c r="AG260" s="17">
        <v>1</v>
      </c>
      <c r="AH260" s="23">
        <v>11.422666666666666</v>
      </c>
      <c r="AI260" s="22">
        <f t="shared" si="122"/>
        <v>3</v>
      </c>
      <c r="AJ260" s="17" t="s">
        <v>2</v>
      </c>
      <c r="AK260" s="24">
        <v>1</v>
      </c>
      <c r="AL260" s="25">
        <f t="shared" si="131"/>
        <v>10.94371111111111</v>
      </c>
      <c r="AM260" s="26">
        <f t="shared" si="132"/>
        <v>30</v>
      </c>
      <c r="AN260" s="27" t="str">
        <f t="shared" si="133"/>
        <v>Admis</v>
      </c>
      <c r="AO260" s="17" t="s">
        <v>2</v>
      </c>
      <c r="AP260" s="17">
        <v>2</v>
      </c>
      <c r="AQ260" s="28">
        <v>12.2</v>
      </c>
      <c r="AR260" s="29">
        <f>IF(AQ260&gt;=10,6,0)</f>
        <v>6</v>
      </c>
      <c r="AS260" s="30" t="s">
        <v>2</v>
      </c>
      <c r="AT260" s="31">
        <v>2</v>
      </c>
      <c r="AU260" s="28">
        <v>13.437000000000001</v>
      </c>
      <c r="AV260" s="32">
        <f>IF(AU260&gt;=10,6,0)</f>
        <v>6</v>
      </c>
      <c r="AW260" s="30" t="s">
        <v>2</v>
      </c>
      <c r="AX260" s="33">
        <v>1</v>
      </c>
      <c r="AY260" s="58">
        <v>12.23</v>
      </c>
      <c r="AZ260" s="22">
        <f>IF(AY260&gt;=10,4,0)</f>
        <v>4</v>
      </c>
      <c r="BA260" s="17" t="s">
        <v>2</v>
      </c>
      <c r="BB260" s="24">
        <v>1</v>
      </c>
      <c r="BC260" s="23">
        <v>10.810333333333332</v>
      </c>
      <c r="BD260" s="22">
        <f t="shared" si="126"/>
        <v>6</v>
      </c>
      <c r="BE260" s="17" t="s">
        <v>2</v>
      </c>
      <c r="BF260" s="24">
        <v>1</v>
      </c>
      <c r="BG260" s="21">
        <v>12.08</v>
      </c>
      <c r="BH260" s="22">
        <f t="shared" si="127"/>
        <v>4</v>
      </c>
      <c r="BI260" s="17" t="s">
        <v>2</v>
      </c>
      <c r="BJ260" s="24">
        <v>1</v>
      </c>
      <c r="BK260" s="21">
        <v>12.04</v>
      </c>
      <c r="BL260" s="22">
        <f t="shared" si="128"/>
        <v>2</v>
      </c>
      <c r="BM260" s="17" t="s">
        <v>2</v>
      </c>
      <c r="BN260" s="24">
        <v>1</v>
      </c>
      <c r="BO260" s="23">
        <v>14</v>
      </c>
      <c r="BP260" s="22">
        <f t="shared" si="129"/>
        <v>2</v>
      </c>
      <c r="BQ260" s="17" t="s">
        <v>2</v>
      </c>
      <c r="BR260" s="24">
        <v>1</v>
      </c>
      <c r="BS260" s="25">
        <f t="shared" si="148"/>
        <v>12.2668</v>
      </c>
      <c r="BT260" s="24">
        <f t="shared" si="134"/>
        <v>30</v>
      </c>
      <c r="BU260" s="27" t="str">
        <f t="shared" si="135"/>
        <v>Admis</v>
      </c>
      <c r="BV260" s="17" t="s">
        <v>2</v>
      </c>
      <c r="BW260" s="38">
        <v>2</v>
      </c>
      <c r="BX260" s="38">
        <f t="shared" si="136"/>
        <v>60</v>
      </c>
      <c r="BY260" s="27" t="str">
        <f t="shared" si="137"/>
        <v>Admis</v>
      </c>
    </row>
    <row r="261" spans="1:77" x14ac:dyDescent="0.55000000000000004">
      <c r="A261" s="99">
        <v>248</v>
      </c>
      <c r="B261" s="100" t="s">
        <v>1145</v>
      </c>
      <c r="C261" s="101" t="s">
        <v>1146</v>
      </c>
      <c r="D261" s="71" t="s">
        <v>1147</v>
      </c>
      <c r="E261" s="71" t="s">
        <v>1148</v>
      </c>
      <c r="F261" s="102">
        <v>36017</v>
      </c>
      <c r="G261" s="62" t="s">
        <v>280</v>
      </c>
      <c r="H261" s="62" t="s">
        <v>52</v>
      </c>
      <c r="I261" s="62" t="s">
        <v>72</v>
      </c>
      <c r="J261" s="160">
        <v>10.83</v>
      </c>
      <c r="K261" s="156">
        <f t="shared" ref="K261" si="182">IF(J261&gt;=10,4,0)</f>
        <v>4</v>
      </c>
      <c r="L261" s="17" t="s">
        <v>60</v>
      </c>
      <c r="M261" s="69">
        <v>2</v>
      </c>
      <c r="N261" s="177">
        <v>11.08</v>
      </c>
      <c r="O261" s="22">
        <f t="shared" si="118"/>
        <v>5</v>
      </c>
      <c r="P261" s="17" t="s">
        <v>60</v>
      </c>
      <c r="Q261" s="142">
        <v>2</v>
      </c>
      <c r="R261" s="160">
        <v>16.13</v>
      </c>
      <c r="S261" s="22">
        <f t="shared" si="130"/>
        <v>3</v>
      </c>
      <c r="T261" s="17" t="s">
        <v>60</v>
      </c>
      <c r="U261" s="17">
        <v>1</v>
      </c>
      <c r="V261" s="192">
        <v>10.31</v>
      </c>
      <c r="W261" s="156">
        <f t="shared" si="119"/>
        <v>4</v>
      </c>
      <c r="X261" s="17" t="s">
        <v>60</v>
      </c>
      <c r="Y261" s="17">
        <v>2</v>
      </c>
      <c r="Z261" s="179">
        <v>13.63</v>
      </c>
      <c r="AA261" s="22">
        <f t="shared" si="120"/>
        <v>5</v>
      </c>
      <c r="AB261" s="20" t="s">
        <v>61</v>
      </c>
      <c r="AC261" s="15">
        <v>2</v>
      </c>
      <c r="AD261" s="50">
        <v>10.39</v>
      </c>
      <c r="AE261" s="22">
        <f t="shared" si="121"/>
        <v>6</v>
      </c>
      <c r="AF261" s="17" t="s">
        <v>61</v>
      </c>
      <c r="AG261" s="17">
        <v>2</v>
      </c>
      <c r="AH261" s="48">
        <v>11.69</v>
      </c>
      <c r="AI261" s="22">
        <f t="shared" si="122"/>
        <v>3</v>
      </c>
      <c r="AJ261" s="17" t="s">
        <v>60</v>
      </c>
      <c r="AK261" s="24">
        <v>2</v>
      </c>
      <c r="AL261" s="123">
        <f t="shared" si="131"/>
        <v>11.797000000000001</v>
      </c>
      <c r="AM261" s="26">
        <f t="shared" si="132"/>
        <v>30</v>
      </c>
      <c r="AN261" s="27" t="str">
        <f t="shared" si="133"/>
        <v>Admis</v>
      </c>
      <c r="AO261" s="17" t="s">
        <v>2</v>
      </c>
      <c r="AP261" s="17">
        <v>2</v>
      </c>
      <c r="AQ261" s="61">
        <v>10</v>
      </c>
      <c r="AR261" s="29">
        <f t="shared" ref="AR261" si="183">IF(AQ261&gt;=10,6,0)</f>
        <v>6</v>
      </c>
      <c r="AS261" s="30" t="s">
        <v>61</v>
      </c>
      <c r="AT261" s="30">
        <v>2</v>
      </c>
      <c r="AU261" s="46">
        <v>10</v>
      </c>
      <c r="AV261" s="32">
        <f t="shared" ref="AV261" si="184">IF(AU261&gt;=10,6,0)</f>
        <v>6</v>
      </c>
      <c r="AW261" s="30" t="s">
        <v>60</v>
      </c>
      <c r="AX261" s="33">
        <v>2</v>
      </c>
      <c r="AY261" s="50">
        <v>12.26</v>
      </c>
      <c r="AZ261" s="22">
        <f t="shared" ref="AZ261" si="185">IF(AY261&gt;=10,4,0)</f>
        <v>4</v>
      </c>
      <c r="BA261" s="17" t="s">
        <v>60</v>
      </c>
      <c r="BB261" s="24">
        <v>2</v>
      </c>
      <c r="BC261" s="48">
        <v>16.82</v>
      </c>
      <c r="BD261" s="22">
        <f t="shared" si="126"/>
        <v>6</v>
      </c>
      <c r="BE261" s="17" t="s">
        <v>60</v>
      </c>
      <c r="BF261" s="24">
        <v>2</v>
      </c>
      <c r="BG261" s="50">
        <v>11.93</v>
      </c>
      <c r="BH261" s="22">
        <f t="shared" si="127"/>
        <v>4</v>
      </c>
      <c r="BI261" s="17" t="s">
        <v>2</v>
      </c>
      <c r="BJ261" s="24">
        <v>1</v>
      </c>
      <c r="BK261" s="50">
        <v>3.37</v>
      </c>
      <c r="BL261" s="22">
        <f t="shared" si="128"/>
        <v>0</v>
      </c>
      <c r="BM261" s="17" t="s">
        <v>2</v>
      </c>
      <c r="BN261" s="24">
        <v>2</v>
      </c>
      <c r="BO261" s="48">
        <v>12</v>
      </c>
      <c r="BP261" s="22">
        <f t="shared" si="129"/>
        <v>2</v>
      </c>
      <c r="BQ261" s="17" t="s">
        <v>60</v>
      </c>
      <c r="BR261" s="24">
        <v>2</v>
      </c>
      <c r="BS261" s="123">
        <f t="shared" si="148"/>
        <v>11.613999999999999</v>
      </c>
      <c r="BT261" s="24">
        <f t="shared" si="134"/>
        <v>28</v>
      </c>
      <c r="BU261" s="27" t="str">
        <f t="shared" si="135"/>
        <v>Ajourné</v>
      </c>
      <c r="BV261" s="17" t="s">
        <v>2</v>
      </c>
      <c r="BW261" s="38">
        <v>2</v>
      </c>
      <c r="BX261" s="38">
        <f t="shared" si="136"/>
        <v>58</v>
      </c>
      <c r="BY261" s="27" t="str">
        <f t="shared" si="137"/>
        <v>Autorisé</v>
      </c>
    </row>
    <row r="262" spans="1:77" x14ac:dyDescent="0.55000000000000004">
      <c r="A262" s="12">
        <v>249</v>
      </c>
      <c r="B262" s="13" t="s">
        <v>1149</v>
      </c>
      <c r="C262" s="14" t="s">
        <v>1150</v>
      </c>
      <c r="D262" s="13" t="s">
        <v>1147</v>
      </c>
      <c r="E262" s="13" t="s">
        <v>1151</v>
      </c>
      <c r="F262" s="16">
        <v>37768</v>
      </c>
      <c r="G262" s="13" t="s">
        <v>71</v>
      </c>
      <c r="H262" s="13" t="s">
        <v>52</v>
      </c>
      <c r="I262" s="13"/>
      <c r="J262" s="21">
        <v>13.5</v>
      </c>
      <c r="K262" s="156">
        <v>4</v>
      </c>
      <c r="L262" s="17" t="s">
        <v>2</v>
      </c>
      <c r="M262" s="69">
        <v>2</v>
      </c>
      <c r="N262" s="230">
        <v>10.766000000000002</v>
      </c>
      <c r="O262" s="22">
        <f t="shared" si="118"/>
        <v>5</v>
      </c>
      <c r="P262" s="17" t="s">
        <v>2</v>
      </c>
      <c r="Q262" s="17">
        <v>2</v>
      </c>
      <c r="R262" s="45">
        <v>12.89</v>
      </c>
      <c r="S262" s="22">
        <f t="shared" si="130"/>
        <v>3</v>
      </c>
      <c r="T262" s="17" t="s">
        <v>2</v>
      </c>
      <c r="U262" s="17">
        <v>2</v>
      </c>
      <c r="V262" s="45">
        <v>11.15</v>
      </c>
      <c r="W262" s="239">
        <f t="shared" si="119"/>
        <v>4</v>
      </c>
      <c r="X262" s="17" t="s">
        <v>2</v>
      </c>
      <c r="Y262" s="17">
        <v>2</v>
      </c>
      <c r="Z262" s="14">
        <v>10</v>
      </c>
      <c r="AA262" s="22">
        <f t="shared" si="120"/>
        <v>5</v>
      </c>
      <c r="AB262" s="20" t="s">
        <v>2</v>
      </c>
      <c r="AC262" s="20">
        <v>2</v>
      </c>
      <c r="AD262" s="21">
        <v>10.19</v>
      </c>
      <c r="AE262" s="22">
        <f t="shared" si="121"/>
        <v>6</v>
      </c>
      <c r="AF262" s="17" t="s">
        <v>2</v>
      </c>
      <c r="AG262" s="17">
        <v>2</v>
      </c>
      <c r="AH262" s="23">
        <v>10.827333333333334</v>
      </c>
      <c r="AI262" s="22">
        <f t="shared" si="122"/>
        <v>3</v>
      </c>
      <c r="AJ262" s="17" t="s">
        <v>2</v>
      </c>
      <c r="AK262" s="24">
        <v>1</v>
      </c>
      <c r="AL262" s="21">
        <f t="shared" si="131"/>
        <v>11.157399999999999</v>
      </c>
      <c r="AM262" s="24">
        <f t="shared" si="132"/>
        <v>30</v>
      </c>
      <c r="AN262" s="27" t="str">
        <f t="shared" si="133"/>
        <v>Admis</v>
      </c>
      <c r="AO262" s="17" t="s">
        <v>2</v>
      </c>
      <c r="AP262" s="17">
        <v>2</v>
      </c>
      <c r="AQ262" s="45">
        <v>10</v>
      </c>
      <c r="AR262" s="22">
        <f>IF(AQ262&gt;=10,6,0)</f>
        <v>6</v>
      </c>
      <c r="AS262" s="17" t="s">
        <v>2</v>
      </c>
      <c r="AT262" s="24">
        <v>2</v>
      </c>
      <c r="AU262" s="45">
        <v>10.35</v>
      </c>
      <c r="AV262" s="232">
        <f>IF(AU262&gt;=10,6,0)</f>
        <v>6</v>
      </c>
      <c r="AW262" s="17" t="s">
        <v>2</v>
      </c>
      <c r="AX262" s="233">
        <v>2</v>
      </c>
      <c r="AY262" s="45">
        <v>14.66</v>
      </c>
      <c r="AZ262" s="22">
        <f>IF(AY262&gt;=10,4,0)</f>
        <v>4</v>
      </c>
      <c r="BA262" s="17" t="s">
        <v>2</v>
      </c>
      <c r="BB262" s="24">
        <v>2</v>
      </c>
      <c r="BC262" s="23">
        <v>10.82</v>
      </c>
      <c r="BD262" s="22">
        <f t="shared" si="126"/>
        <v>6</v>
      </c>
      <c r="BE262" s="17" t="s">
        <v>2</v>
      </c>
      <c r="BF262" s="24">
        <v>2</v>
      </c>
      <c r="BG262" s="21">
        <v>10</v>
      </c>
      <c r="BH262" s="22">
        <f t="shared" si="127"/>
        <v>4</v>
      </c>
      <c r="BI262" s="17" t="s">
        <v>2</v>
      </c>
      <c r="BJ262" s="24">
        <v>1</v>
      </c>
      <c r="BK262" s="21">
        <v>10</v>
      </c>
      <c r="BL262" s="22">
        <f t="shared" si="128"/>
        <v>2</v>
      </c>
      <c r="BM262" s="17" t="s">
        <v>2</v>
      </c>
      <c r="BN262" s="24">
        <v>2</v>
      </c>
      <c r="BO262" s="23">
        <v>13</v>
      </c>
      <c r="BP262" s="22">
        <f t="shared" si="129"/>
        <v>2</v>
      </c>
      <c r="BQ262" s="17" t="s">
        <v>2</v>
      </c>
      <c r="BR262" s="24">
        <v>1</v>
      </c>
      <c r="BS262" s="21">
        <f t="shared" si="148"/>
        <v>11.055333333333333</v>
      </c>
      <c r="BT262" s="24">
        <f t="shared" si="134"/>
        <v>30</v>
      </c>
      <c r="BU262" s="27" t="str">
        <f t="shared" si="135"/>
        <v>Admis</v>
      </c>
      <c r="BV262" s="17" t="s">
        <v>2</v>
      </c>
      <c r="BW262" s="38">
        <v>2</v>
      </c>
      <c r="BX262" s="38">
        <f t="shared" si="136"/>
        <v>60</v>
      </c>
      <c r="BY262" s="27" t="str">
        <f t="shared" si="137"/>
        <v>Admis</v>
      </c>
    </row>
    <row r="263" spans="1:77" x14ac:dyDescent="0.55000000000000004">
      <c r="A263" s="12">
        <v>250</v>
      </c>
      <c r="B263" s="114" t="s">
        <v>1152</v>
      </c>
      <c r="C263" s="27" t="s">
        <v>1153</v>
      </c>
      <c r="D263" s="44" t="s">
        <v>1147</v>
      </c>
      <c r="E263" s="44" t="s">
        <v>1154</v>
      </c>
      <c r="F263" s="115" t="s">
        <v>1155</v>
      </c>
      <c r="G263" s="114" t="s">
        <v>1005</v>
      </c>
      <c r="H263" s="44" t="s">
        <v>52</v>
      </c>
      <c r="I263" s="44" t="s">
        <v>72</v>
      </c>
      <c r="J263" s="21">
        <v>17</v>
      </c>
      <c r="K263" s="156">
        <v>4</v>
      </c>
      <c r="L263" s="17" t="s">
        <v>2</v>
      </c>
      <c r="M263" s="69">
        <v>2</v>
      </c>
      <c r="N263" s="230">
        <v>12.94</v>
      </c>
      <c r="O263" s="22">
        <f t="shared" si="118"/>
        <v>5</v>
      </c>
      <c r="P263" s="17" t="s">
        <v>2</v>
      </c>
      <c r="Q263" s="17">
        <v>2</v>
      </c>
      <c r="R263" s="45">
        <v>12.36</v>
      </c>
      <c r="S263" s="22">
        <f t="shared" si="130"/>
        <v>3</v>
      </c>
      <c r="T263" s="17" t="s">
        <v>2</v>
      </c>
      <c r="U263" s="17">
        <v>2</v>
      </c>
      <c r="V263" s="45">
        <v>15.256</v>
      </c>
      <c r="W263" s="239">
        <f t="shared" si="119"/>
        <v>4</v>
      </c>
      <c r="X263" s="17" t="s">
        <v>2</v>
      </c>
      <c r="Y263" s="17">
        <v>2</v>
      </c>
      <c r="Z263" s="14">
        <v>10</v>
      </c>
      <c r="AA263" s="22">
        <f t="shared" si="120"/>
        <v>5</v>
      </c>
      <c r="AB263" s="20" t="s">
        <v>2</v>
      </c>
      <c r="AC263" s="20">
        <v>2</v>
      </c>
      <c r="AD263" s="21">
        <v>11.37</v>
      </c>
      <c r="AE263" s="22">
        <f t="shared" si="121"/>
        <v>6</v>
      </c>
      <c r="AF263" s="17" t="s">
        <v>2</v>
      </c>
      <c r="AG263" s="17">
        <v>2</v>
      </c>
      <c r="AH263" s="23">
        <v>10.827333333333334</v>
      </c>
      <c r="AI263" s="22">
        <f t="shared" si="122"/>
        <v>3</v>
      </c>
      <c r="AJ263" s="17" t="s">
        <v>2</v>
      </c>
      <c r="AK263" s="24">
        <v>2</v>
      </c>
      <c r="AL263" s="21">
        <f t="shared" si="131"/>
        <v>12.716866666666666</v>
      </c>
      <c r="AM263" s="24">
        <f t="shared" si="132"/>
        <v>30</v>
      </c>
      <c r="AN263" s="27" t="str">
        <f t="shared" si="133"/>
        <v>Admis</v>
      </c>
      <c r="AO263" s="17" t="s">
        <v>2</v>
      </c>
      <c r="AP263" s="17">
        <v>2</v>
      </c>
      <c r="AQ263" s="21"/>
      <c r="AR263" s="22"/>
      <c r="AS263" s="17"/>
      <c r="AT263" s="24"/>
      <c r="AU263" s="45">
        <v>10.667999999999999</v>
      </c>
      <c r="AV263" s="232">
        <f>IF(AU263&gt;=10,6,0)</f>
        <v>6</v>
      </c>
      <c r="AW263" s="17" t="s">
        <v>2</v>
      </c>
      <c r="AX263" s="233">
        <v>2</v>
      </c>
      <c r="AY263" s="45">
        <v>14</v>
      </c>
      <c r="AZ263" s="22">
        <f>IF(AY263&gt;=10,4,0)</f>
        <v>4</v>
      </c>
      <c r="BA263" s="17" t="s">
        <v>2</v>
      </c>
      <c r="BB263" s="24">
        <v>2</v>
      </c>
      <c r="BC263" s="23">
        <v>10.58</v>
      </c>
      <c r="BD263" s="22">
        <f t="shared" si="126"/>
        <v>6</v>
      </c>
      <c r="BE263" s="17" t="s">
        <v>2</v>
      </c>
      <c r="BF263" s="24">
        <v>2</v>
      </c>
      <c r="BG263" s="34"/>
      <c r="BH263" s="35">
        <f t="shared" si="127"/>
        <v>0</v>
      </c>
      <c r="BI263" s="36"/>
      <c r="BJ263" s="37"/>
      <c r="BK263" s="21">
        <v>7.87</v>
      </c>
      <c r="BL263" s="22">
        <f t="shared" si="128"/>
        <v>0</v>
      </c>
      <c r="BM263" s="17" t="s">
        <v>2</v>
      </c>
      <c r="BN263" s="24">
        <v>2</v>
      </c>
      <c r="BO263" s="23"/>
      <c r="BP263" s="22">
        <f t="shared" si="129"/>
        <v>0</v>
      </c>
      <c r="BQ263" s="17"/>
      <c r="BR263" s="24"/>
      <c r="BS263" s="21">
        <f t="shared" si="148"/>
        <v>6.6409333333333338</v>
      </c>
      <c r="BT263" s="24">
        <f t="shared" si="134"/>
        <v>16</v>
      </c>
      <c r="BU263" s="27" t="str">
        <f t="shared" si="135"/>
        <v>Ajourné</v>
      </c>
      <c r="BV263" s="17" t="s">
        <v>2</v>
      </c>
      <c r="BW263" s="38">
        <v>2</v>
      </c>
      <c r="BX263" s="38">
        <f t="shared" si="136"/>
        <v>46</v>
      </c>
      <c r="BY263" s="27" t="str">
        <f t="shared" si="137"/>
        <v>Ajourné</v>
      </c>
    </row>
    <row r="264" spans="1:77" x14ac:dyDescent="0.55000000000000004">
      <c r="A264" s="99">
        <v>251</v>
      </c>
      <c r="B264" s="100" t="s">
        <v>1156</v>
      </c>
      <c r="C264" s="104" t="s">
        <v>1157</v>
      </c>
      <c r="D264" s="71" t="s">
        <v>1158</v>
      </c>
      <c r="E264" s="71" t="s">
        <v>1159</v>
      </c>
      <c r="F264" s="102">
        <v>36882</v>
      </c>
      <c r="G264" s="62" t="s">
        <v>1160</v>
      </c>
      <c r="H264" s="62" t="s">
        <v>52</v>
      </c>
      <c r="I264" s="62"/>
      <c r="J264" s="21">
        <v>17</v>
      </c>
      <c r="K264" s="156">
        <v>4</v>
      </c>
      <c r="L264" s="17" t="s">
        <v>2</v>
      </c>
      <c r="M264" s="69">
        <v>2</v>
      </c>
      <c r="N264" s="224">
        <v>10</v>
      </c>
      <c r="O264" s="22">
        <f t="shared" si="118"/>
        <v>5</v>
      </c>
      <c r="P264" s="17" t="s">
        <v>61</v>
      </c>
      <c r="Q264" s="17">
        <v>2</v>
      </c>
      <c r="R264" s="45">
        <v>14.73</v>
      </c>
      <c r="S264" s="22">
        <f t="shared" si="130"/>
        <v>3</v>
      </c>
      <c r="T264" s="17" t="s">
        <v>2</v>
      </c>
      <c r="U264" s="17">
        <v>2</v>
      </c>
      <c r="V264" s="17">
        <v>10.71</v>
      </c>
      <c r="W264" s="239">
        <f t="shared" si="119"/>
        <v>4</v>
      </c>
      <c r="X264" s="17" t="s">
        <v>61</v>
      </c>
      <c r="Y264" s="17">
        <v>2</v>
      </c>
      <c r="Z264" s="27">
        <v>14.62</v>
      </c>
      <c r="AA264" s="22">
        <f t="shared" si="120"/>
        <v>5</v>
      </c>
      <c r="AB264" s="20" t="s">
        <v>61</v>
      </c>
      <c r="AC264" s="44">
        <v>2</v>
      </c>
      <c r="AD264" s="21">
        <v>10.029999999999999</v>
      </c>
      <c r="AE264" s="22">
        <f t="shared" si="121"/>
        <v>6</v>
      </c>
      <c r="AF264" s="17" t="s">
        <v>2</v>
      </c>
      <c r="AG264" s="17">
        <v>1</v>
      </c>
      <c r="AH264" s="23">
        <v>11.77</v>
      </c>
      <c r="AI264" s="22">
        <f t="shared" si="122"/>
        <v>3</v>
      </c>
      <c r="AJ264" s="17" t="s">
        <v>61</v>
      </c>
      <c r="AK264" s="17">
        <v>1</v>
      </c>
      <c r="AL264" s="21">
        <f t="shared" si="131"/>
        <v>12.454000000000001</v>
      </c>
      <c r="AM264" s="24">
        <f t="shared" si="132"/>
        <v>30</v>
      </c>
      <c r="AN264" s="27" t="str">
        <f t="shared" si="133"/>
        <v>Admis</v>
      </c>
      <c r="AO264" s="17" t="s">
        <v>2</v>
      </c>
      <c r="AP264" s="27">
        <v>2</v>
      </c>
      <c r="AQ264" s="45">
        <v>10</v>
      </c>
      <c r="AR264" s="22">
        <f t="shared" ref="AR264:AR279" si="186">IF(AQ264&gt;=10,6,0)</f>
        <v>6</v>
      </c>
      <c r="AS264" s="17" t="s">
        <v>61</v>
      </c>
      <c r="AT264" s="24">
        <v>2</v>
      </c>
      <c r="AU264" s="235">
        <v>13</v>
      </c>
      <c r="AV264" s="232">
        <f t="shared" ref="AV264:AV279" si="187">IF(AU264&gt;=10,6,0)</f>
        <v>6</v>
      </c>
      <c r="AW264" s="17" t="s">
        <v>61</v>
      </c>
      <c r="AX264" s="233">
        <v>2</v>
      </c>
      <c r="AY264" s="17">
        <v>10.5</v>
      </c>
      <c r="AZ264" s="22">
        <f t="shared" ref="AZ264:AZ278" si="188">IF(AY264&gt;=10,4,0)</f>
        <v>4</v>
      </c>
      <c r="BA264" s="17" t="s">
        <v>61</v>
      </c>
      <c r="BB264" s="17">
        <v>1</v>
      </c>
      <c r="BC264" s="23">
        <v>11.35</v>
      </c>
      <c r="BD264" s="22">
        <f t="shared" si="126"/>
        <v>6</v>
      </c>
      <c r="BE264" s="17" t="s">
        <v>61</v>
      </c>
      <c r="BF264" s="27">
        <v>1</v>
      </c>
      <c r="BG264" s="57">
        <v>10</v>
      </c>
      <c r="BH264" s="35">
        <f t="shared" si="127"/>
        <v>4</v>
      </c>
      <c r="BI264" s="36" t="s">
        <v>61</v>
      </c>
      <c r="BJ264" s="37">
        <v>1</v>
      </c>
      <c r="BK264" s="21">
        <v>10</v>
      </c>
      <c r="BL264" s="22">
        <f t="shared" si="128"/>
        <v>2</v>
      </c>
      <c r="BM264" s="17" t="s">
        <v>60</v>
      </c>
      <c r="BN264" s="24">
        <v>2</v>
      </c>
      <c r="BO264" s="23">
        <v>12.35</v>
      </c>
      <c r="BP264" s="22">
        <f t="shared" si="129"/>
        <v>2</v>
      </c>
      <c r="BQ264" s="17" t="s">
        <v>60</v>
      </c>
      <c r="BR264" s="69">
        <v>2</v>
      </c>
      <c r="BS264" s="21">
        <f t="shared" si="148"/>
        <v>11.093333333333334</v>
      </c>
      <c r="BT264" s="24">
        <f t="shared" si="134"/>
        <v>30</v>
      </c>
      <c r="BU264" s="27" t="str">
        <f t="shared" si="135"/>
        <v>Admis</v>
      </c>
      <c r="BV264" s="17" t="s">
        <v>2</v>
      </c>
      <c r="BW264" s="27"/>
      <c r="BX264" s="38">
        <f t="shared" si="136"/>
        <v>60</v>
      </c>
      <c r="BY264" s="27" t="str">
        <f t="shared" si="137"/>
        <v>Admis</v>
      </c>
    </row>
    <row r="265" spans="1:77" x14ac:dyDescent="0.55000000000000004">
      <c r="A265" s="98">
        <v>252</v>
      </c>
      <c r="B265" s="103" t="s">
        <v>1161</v>
      </c>
      <c r="C265" s="104" t="s">
        <v>1162</v>
      </c>
      <c r="D265" s="42" t="s">
        <v>1163</v>
      </c>
      <c r="E265" s="42" t="s">
        <v>1164</v>
      </c>
      <c r="F265" s="105">
        <v>35832</v>
      </c>
      <c r="G265" s="13" t="s">
        <v>848</v>
      </c>
      <c r="H265" s="13" t="s">
        <v>52</v>
      </c>
      <c r="I265" s="13"/>
      <c r="J265" s="21">
        <v>17</v>
      </c>
      <c r="K265" s="156">
        <v>4</v>
      </c>
      <c r="L265" s="17" t="s">
        <v>2</v>
      </c>
      <c r="M265" s="69">
        <v>2</v>
      </c>
      <c r="N265" s="226">
        <v>11.07</v>
      </c>
      <c r="O265" s="22">
        <f t="shared" si="118"/>
        <v>5</v>
      </c>
      <c r="P265" s="17" t="s">
        <v>61</v>
      </c>
      <c r="Q265" s="17">
        <v>1</v>
      </c>
      <c r="R265" s="45">
        <v>12.69</v>
      </c>
      <c r="S265" s="22">
        <f t="shared" si="130"/>
        <v>3</v>
      </c>
      <c r="T265" s="17" t="s">
        <v>61</v>
      </c>
      <c r="U265" s="17">
        <v>1</v>
      </c>
      <c r="V265" s="23">
        <v>12.44</v>
      </c>
      <c r="W265" s="239">
        <f t="shared" si="119"/>
        <v>4</v>
      </c>
      <c r="X265" s="17" t="s">
        <v>61</v>
      </c>
      <c r="Y265" s="17">
        <v>2</v>
      </c>
      <c r="Z265" s="27">
        <v>13.93</v>
      </c>
      <c r="AA265" s="22">
        <f t="shared" si="120"/>
        <v>5</v>
      </c>
      <c r="AB265" s="20" t="s">
        <v>61</v>
      </c>
      <c r="AC265" s="44">
        <v>2</v>
      </c>
      <c r="AD265" s="45">
        <v>10</v>
      </c>
      <c r="AE265" s="22">
        <f t="shared" si="121"/>
        <v>6</v>
      </c>
      <c r="AF265" s="17" t="s">
        <v>2</v>
      </c>
      <c r="AG265" s="17">
        <v>1</v>
      </c>
      <c r="AH265" s="23">
        <v>10</v>
      </c>
      <c r="AI265" s="22">
        <f t="shared" si="122"/>
        <v>3</v>
      </c>
      <c r="AJ265" s="17" t="s">
        <v>61</v>
      </c>
      <c r="AK265" s="24">
        <v>1</v>
      </c>
      <c r="AL265" s="21">
        <f t="shared" si="131"/>
        <v>12.360999999999999</v>
      </c>
      <c r="AM265" s="24">
        <f t="shared" si="132"/>
        <v>30</v>
      </c>
      <c r="AN265" s="27" t="str">
        <f t="shared" si="133"/>
        <v>Admis</v>
      </c>
      <c r="AO265" s="17" t="s">
        <v>2</v>
      </c>
      <c r="AP265" s="17">
        <v>2</v>
      </c>
      <c r="AQ265" s="21">
        <v>10</v>
      </c>
      <c r="AR265" s="22">
        <f t="shared" si="186"/>
        <v>6</v>
      </c>
      <c r="AS265" s="17" t="s">
        <v>61</v>
      </c>
      <c r="AT265" s="24">
        <v>2</v>
      </c>
      <c r="AU265" s="45">
        <v>12.21</v>
      </c>
      <c r="AV265" s="232">
        <f t="shared" si="187"/>
        <v>6</v>
      </c>
      <c r="AW265" s="17" t="s">
        <v>61</v>
      </c>
      <c r="AX265" s="233">
        <v>2</v>
      </c>
      <c r="AY265" s="21">
        <v>10</v>
      </c>
      <c r="AZ265" s="22">
        <f t="shared" si="188"/>
        <v>4</v>
      </c>
      <c r="BA265" s="17" t="s">
        <v>61</v>
      </c>
      <c r="BB265" s="24">
        <v>2</v>
      </c>
      <c r="BC265" s="23">
        <v>13.6</v>
      </c>
      <c r="BD265" s="22">
        <f t="shared" si="126"/>
        <v>6</v>
      </c>
      <c r="BE265" s="17" t="s">
        <v>61</v>
      </c>
      <c r="BF265" s="24">
        <v>2</v>
      </c>
      <c r="BG265" s="34">
        <v>10</v>
      </c>
      <c r="BH265" s="35">
        <f t="shared" si="127"/>
        <v>4</v>
      </c>
      <c r="BI265" s="36" t="s">
        <v>61</v>
      </c>
      <c r="BJ265" s="37">
        <v>2</v>
      </c>
      <c r="BK265" s="21">
        <v>10.64</v>
      </c>
      <c r="BL265" s="22">
        <f t="shared" si="128"/>
        <v>2</v>
      </c>
      <c r="BM265" s="17" t="s">
        <v>61</v>
      </c>
      <c r="BN265" s="24">
        <v>1</v>
      </c>
      <c r="BO265" s="23">
        <v>14.25</v>
      </c>
      <c r="BP265" s="22">
        <f t="shared" si="129"/>
        <v>2</v>
      </c>
      <c r="BQ265" s="17" t="s">
        <v>61</v>
      </c>
      <c r="BR265" s="24">
        <v>1</v>
      </c>
      <c r="BS265" s="21">
        <f t="shared" si="148"/>
        <v>11.488</v>
      </c>
      <c r="BT265" s="24">
        <f t="shared" si="134"/>
        <v>30</v>
      </c>
      <c r="BU265" s="27" t="str">
        <f t="shared" si="135"/>
        <v>Admis</v>
      </c>
      <c r="BV265" s="17" t="s">
        <v>2</v>
      </c>
      <c r="BW265" s="38">
        <v>2</v>
      </c>
      <c r="BX265" s="38">
        <f t="shared" si="136"/>
        <v>60</v>
      </c>
      <c r="BY265" s="27" t="str">
        <f t="shared" si="137"/>
        <v>Admis</v>
      </c>
    </row>
    <row r="266" spans="1:77" x14ac:dyDescent="0.55000000000000004">
      <c r="A266" s="12">
        <v>253</v>
      </c>
      <c r="B266" s="13" t="s">
        <v>1165</v>
      </c>
      <c r="C266" s="14" t="s">
        <v>1166</v>
      </c>
      <c r="D266" s="13" t="s">
        <v>1163</v>
      </c>
      <c r="E266" s="13" t="s">
        <v>1167</v>
      </c>
      <c r="F266" s="16">
        <v>38434</v>
      </c>
      <c r="G266" s="13" t="s">
        <v>71</v>
      </c>
      <c r="H266" s="13" t="s">
        <v>52</v>
      </c>
      <c r="I266" s="13"/>
      <c r="J266" s="162">
        <v>14</v>
      </c>
      <c r="K266" s="156">
        <f>IF(J266&gt;=10,4,0)</f>
        <v>4</v>
      </c>
      <c r="L266" s="17" t="s">
        <v>2</v>
      </c>
      <c r="M266" s="69">
        <v>1</v>
      </c>
      <c r="N266" s="157">
        <v>12.94</v>
      </c>
      <c r="O266" s="22">
        <f t="shared" si="118"/>
        <v>5</v>
      </c>
      <c r="P266" s="17" t="s">
        <v>2</v>
      </c>
      <c r="Q266" s="142">
        <v>2</v>
      </c>
      <c r="R266" s="28">
        <v>10.52</v>
      </c>
      <c r="S266" s="22">
        <f t="shared" si="130"/>
        <v>3</v>
      </c>
      <c r="T266" s="17" t="s">
        <v>2</v>
      </c>
      <c r="U266" s="17">
        <v>1</v>
      </c>
      <c r="V266" s="28">
        <v>12.965999999999999</v>
      </c>
      <c r="W266" s="156">
        <f t="shared" si="119"/>
        <v>4</v>
      </c>
      <c r="X266" s="17" t="s">
        <v>2</v>
      </c>
      <c r="Y266" s="17">
        <v>1</v>
      </c>
      <c r="Z266" s="158">
        <v>10.028000000000002</v>
      </c>
      <c r="AA266" s="22">
        <f t="shared" si="120"/>
        <v>5</v>
      </c>
      <c r="AB266" s="20" t="s">
        <v>2</v>
      </c>
      <c r="AC266" s="19">
        <v>1</v>
      </c>
      <c r="AD266" s="21">
        <v>10</v>
      </c>
      <c r="AE266" s="22">
        <f t="shared" si="121"/>
        <v>6</v>
      </c>
      <c r="AF266" s="17" t="s">
        <v>2</v>
      </c>
      <c r="AG266" s="17">
        <v>1</v>
      </c>
      <c r="AH266" s="23">
        <v>10.024000000000001</v>
      </c>
      <c r="AI266" s="22">
        <f t="shared" si="122"/>
        <v>3</v>
      </c>
      <c r="AJ266" s="17" t="s">
        <v>2</v>
      </c>
      <c r="AK266" s="24">
        <v>1</v>
      </c>
      <c r="AL266" s="25">
        <f t="shared" si="131"/>
        <v>11.477866666666667</v>
      </c>
      <c r="AM266" s="26">
        <f t="shared" si="132"/>
        <v>30</v>
      </c>
      <c r="AN266" s="27" t="str">
        <f t="shared" si="133"/>
        <v>Admis</v>
      </c>
      <c r="AO266" s="17" t="s">
        <v>2</v>
      </c>
      <c r="AP266" s="27"/>
      <c r="AQ266" s="28">
        <v>12.361000000000001</v>
      </c>
      <c r="AR266" s="29">
        <f t="shared" si="186"/>
        <v>6</v>
      </c>
      <c r="AS266" s="30" t="s">
        <v>2</v>
      </c>
      <c r="AT266" s="31">
        <v>2</v>
      </c>
      <c r="AU266" s="28">
        <v>11.338999999999999</v>
      </c>
      <c r="AV266" s="32">
        <f t="shared" si="187"/>
        <v>6</v>
      </c>
      <c r="AW266" s="30" t="s">
        <v>2</v>
      </c>
      <c r="AX266" s="33">
        <v>1</v>
      </c>
      <c r="AY266" s="28">
        <v>11</v>
      </c>
      <c r="AZ266" s="22">
        <f t="shared" si="188"/>
        <v>4</v>
      </c>
      <c r="BA266" s="17" t="s">
        <v>2</v>
      </c>
      <c r="BB266" s="17">
        <v>2</v>
      </c>
      <c r="BC266" s="23">
        <v>11.162000000000001</v>
      </c>
      <c r="BD266" s="22">
        <f t="shared" si="126"/>
        <v>6</v>
      </c>
      <c r="BE266" s="17" t="s">
        <v>2</v>
      </c>
      <c r="BF266" s="24">
        <v>2</v>
      </c>
      <c r="BG266" s="45">
        <v>11.63</v>
      </c>
      <c r="BH266" s="22">
        <f t="shared" si="127"/>
        <v>4</v>
      </c>
      <c r="BI266" s="17" t="s">
        <v>2</v>
      </c>
      <c r="BJ266" s="24">
        <v>1</v>
      </c>
      <c r="BK266" s="21">
        <v>10.3</v>
      </c>
      <c r="BL266" s="22">
        <f t="shared" si="128"/>
        <v>2</v>
      </c>
      <c r="BM266" s="17" t="s">
        <v>2</v>
      </c>
      <c r="BN266" s="24">
        <v>1</v>
      </c>
      <c r="BO266" s="23">
        <v>13</v>
      </c>
      <c r="BP266" s="22">
        <f t="shared" si="129"/>
        <v>2</v>
      </c>
      <c r="BQ266" s="17" t="s">
        <v>2</v>
      </c>
      <c r="BR266" s="24">
        <v>1</v>
      </c>
      <c r="BS266" s="25">
        <f t="shared" si="148"/>
        <v>11.543066666666668</v>
      </c>
      <c r="BT266" s="24">
        <f t="shared" si="134"/>
        <v>30</v>
      </c>
      <c r="BU266" s="27" t="str">
        <f t="shared" si="135"/>
        <v>Admis</v>
      </c>
      <c r="BV266" s="17" t="s">
        <v>2</v>
      </c>
      <c r="BW266" s="27"/>
      <c r="BX266" s="38">
        <f t="shared" si="136"/>
        <v>60</v>
      </c>
      <c r="BY266" s="27" t="str">
        <f t="shared" si="137"/>
        <v>Admis</v>
      </c>
    </row>
    <row r="267" spans="1:77" x14ac:dyDescent="0.55000000000000004">
      <c r="A267" s="20">
        <v>254</v>
      </c>
      <c r="B267" s="13" t="s">
        <v>1168</v>
      </c>
      <c r="C267" s="14" t="s">
        <v>1169</v>
      </c>
      <c r="D267" s="13" t="s">
        <v>1163</v>
      </c>
      <c r="E267" s="13" t="s">
        <v>463</v>
      </c>
      <c r="F267" s="65">
        <v>36657</v>
      </c>
      <c r="G267" s="13" t="s">
        <v>722</v>
      </c>
      <c r="H267" s="13" t="s">
        <v>59</v>
      </c>
      <c r="I267" s="13" t="s">
        <v>72</v>
      </c>
      <c r="J267" s="21">
        <v>15</v>
      </c>
      <c r="K267" s="239">
        <v>4</v>
      </c>
      <c r="L267" s="17" t="s">
        <v>2</v>
      </c>
      <c r="M267" s="69">
        <v>2</v>
      </c>
      <c r="N267" s="230">
        <v>10</v>
      </c>
      <c r="O267" s="22">
        <f t="shared" si="118"/>
        <v>5</v>
      </c>
      <c r="P267" s="17" t="s">
        <v>2</v>
      </c>
      <c r="Q267" s="17">
        <v>2</v>
      </c>
      <c r="R267" s="45"/>
      <c r="S267" s="22">
        <f t="shared" si="130"/>
        <v>0</v>
      </c>
      <c r="T267" s="17"/>
      <c r="U267" s="17"/>
      <c r="V267" s="45">
        <v>13.526</v>
      </c>
      <c r="W267" s="239">
        <f t="shared" si="119"/>
        <v>4</v>
      </c>
      <c r="X267" s="17" t="s">
        <v>2</v>
      </c>
      <c r="Y267" s="17">
        <v>2</v>
      </c>
      <c r="Z267" s="14">
        <v>10.556000000000001</v>
      </c>
      <c r="AA267" s="22">
        <f t="shared" si="120"/>
        <v>5</v>
      </c>
      <c r="AB267" s="20" t="s">
        <v>2</v>
      </c>
      <c r="AC267" s="20">
        <v>2</v>
      </c>
      <c r="AD267" s="45">
        <v>7.63</v>
      </c>
      <c r="AE267" s="22">
        <f t="shared" si="121"/>
        <v>0</v>
      </c>
      <c r="AF267" s="17" t="s">
        <v>2</v>
      </c>
      <c r="AG267" s="17">
        <v>2</v>
      </c>
      <c r="AH267" s="23">
        <v>11.904000000000002</v>
      </c>
      <c r="AI267" s="22">
        <f t="shared" si="122"/>
        <v>3</v>
      </c>
      <c r="AJ267" s="17" t="s">
        <v>2</v>
      </c>
      <c r="AK267" s="24">
        <v>2</v>
      </c>
      <c r="AL267" s="21">
        <f t="shared" si="131"/>
        <v>9.9458666666666655</v>
      </c>
      <c r="AM267" s="24">
        <f t="shared" si="132"/>
        <v>21</v>
      </c>
      <c r="AN267" s="27" t="str">
        <f t="shared" si="133"/>
        <v>Ajourné</v>
      </c>
      <c r="AO267" s="17" t="s">
        <v>2</v>
      </c>
      <c r="AP267" s="27"/>
      <c r="AQ267" s="45">
        <v>10</v>
      </c>
      <c r="AR267" s="22">
        <f t="shared" si="186"/>
        <v>6</v>
      </c>
      <c r="AS267" s="17" t="s">
        <v>2</v>
      </c>
      <c r="AT267" s="24">
        <v>2</v>
      </c>
      <c r="AU267" s="45">
        <v>11.074</v>
      </c>
      <c r="AV267" s="232">
        <f t="shared" si="187"/>
        <v>6</v>
      </c>
      <c r="AW267" s="17" t="s">
        <v>2</v>
      </c>
      <c r="AX267" s="17">
        <v>1</v>
      </c>
      <c r="AY267" s="45">
        <v>10</v>
      </c>
      <c r="AZ267" s="22">
        <f t="shared" si="188"/>
        <v>4</v>
      </c>
      <c r="BA267" s="17" t="s">
        <v>2</v>
      </c>
      <c r="BB267" s="17">
        <v>2</v>
      </c>
      <c r="BC267" s="23">
        <v>11.05</v>
      </c>
      <c r="BD267" s="22">
        <f t="shared" si="126"/>
        <v>6</v>
      </c>
      <c r="BE267" s="17" t="s">
        <v>2</v>
      </c>
      <c r="BF267" s="24">
        <v>2</v>
      </c>
      <c r="BG267" s="45">
        <v>10</v>
      </c>
      <c r="BH267" s="22">
        <f t="shared" si="127"/>
        <v>4</v>
      </c>
      <c r="BI267" s="17" t="s">
        <v>2</v>
      </c>
      <c r="BJ267" s="24">
        <v>1</v>
      </c>
      <c r="BK267" s="21">
        <v>10</v>
      </c>
      <c r="BL267" s="22">
        <f t="shared" si="128"/>
        <v>2</v>
      </c>
      <c r="BM267" s="17" t="s">
        <v>2</v>
      </c>
      <c r="BN267" s="24">
        <v>1</v>
      </c>
      <c r="BO267" s="23">
        <v>15</v>
      </c>
      <c r="BP267" s="22">
        <f t="shared" si="129"/>
        <v>2</v>
      </c>
      <c r="BQ267" s="17" t="s">
        <v>2</v>
      </c>
      <c r="BR267" s="24">
        <v>1</v>
      </c>
      <c r="BS267" s="21">
        <f t="shared" si="148"/>
        <v>10.758133333333335</v>
      </c>
      <c r="BT267" s="24">
        <f t="shared" si="134"/>
        <v>30</v>
      </c>
      <c r="BU267" s="27" t="str">
        <f t="shared" si="135"/>
        <v>Admis</v>
      </c>
      <c r="BV267" s="17" t="s">
        <v>2</v>
      </c>
      <c r="BW267" s="27"/>
      <c r="BX267" s="38">
        <f t="shared" si="136"/>
        <v>51</v>
      </c>
      <c r="BY267" s="27" t="str">
        <f t="shared" si="137"/>
        <v>Autorisé</v>
      </c>
    </row>
    <row r="268" spans="1:77" x14ac:dyDescent="0.55000000000000004">
      <c r="A268" s="12">
        <v>255</v>
      </c>
      <c r="B268" s="13" t="s">
        <v>1170</v>
      </c>
      <c r="C268" s="14" t="s">
        <v>1171</v>
      </c>
      <c r="D268" s="13" t="s">
        <v>1172</v>
      </c>
      <c r="E268" s="13" t="s">
        <v>1173</v>
      </c>
      <c r="F268" s="16">
        <v>36553</v>
      </c>
      <c r="G268" s="13" t="s">
        <v>1174</v>
      </c>
      <c r="H268" s="13" t="s">
        <v>52</v>
      </c>
      <c r="I268" s="13"/>
      <c r="J268" s="235">
        <v>15</v>
      </c>
      <c r="K268" s="239">
        <f>IF(J268&gt;=10,4,0)</f>
        <v>4</v>
      </c>
      <c r="L268" s="17" t="s">
        <v>2</v>
      </c>
      <c r="M268" s="69">
        <v>1</v>
      </c>
      <c r="N268" s="23"/>
      <c r="O268" s="22">
        <f t="shared" si="118"/>
        <v>0</v>
      </c>
      <c r="P268" s="17"/>
      <c r="Q268" s="17"/>
      <c r="R268" s="45">
        <v>10</v>
      </c>
      <c r="S268" s="22">
        <f t="shared" si="130"/>
        <v>3</v>
      </c>
      <c r="T268" s="17" t="s">
        <v>2</v>
      </c>
      <c r="U268" s="17">
        <v>1</v>
      </c>
      <c r="V268" s="45">
        <v>14.266666666666667</v>
      </c>
      <c r="W268" s="239">
        <f t="shared" si="119"/>
        <v>4</v>
      </c>
      <c r="X268" s="17" t="s">
        <v>2</v>
      </c>
      <c r="Y268" s="17">
        <v>2</v>
      </c>
      <c r="Z268" s="14">
        <v>12.27</v>
      </c>
      <c r="AA268" s="22">
        <f t="shared" si="120"/>
        <v>5</v>
      </c>
      <c r="AB268" s="20" t="s">
        <v>2</v>
      </c>
      <c r="AC268" s="20">
        <v>2</v>
      </c>
      <c r="AD268" s="45">
        <v>5.68</v>
      </c>
      <c r="AE268" s="22">
        <f t="shared" si="121"/>
        <v>0</v>
      </c>
      <c r="AF268" s="17" t="s">
        <v>2</v>
      </c>
      <c r="AG268" s="17">
        <v>2</v>
      </c>
      <c r="AH268" s="23">
        <v>12.938000000000001</v>
      </c>
      <c r="AI268" s="22">
        <f t="shared" si="122"/>
        <v>3</v>
      </c>
      <c r="AJ268" s="17" t="s">
        <v>2</v>
      </c>
      <c r="AK268" s="24">
        <v>2</v>
      </c>
      <c r="AL268" s="21">
        <f t="shared" si="131"/>
        <v>9.377022222222223</v>
      </c>
      <c r="AM268" s="24">
        <f t="shared" si="132"/>
        <v>19</v>
      </c>
      <c r="AN268" s="27" t="str">
        <f t="shared" si="133"/>
        <v>Ajourné</v>
      </c>
      <c r="AO268" s="17" t="s">
        <v>2</v>
      </c>
      <c r="AP268" s="17">
        <v>2</v>
      </c>
      <c r="AQ268" s="45">
        <v>10</v>
      </c>
      <c r="AR268" s="22">
        <f t="shared" si="186"/>
        <v>6</v>
      </c>
      <c r="AS268" s="17" t="s">
        <v>2</v>
      </c>
      <c r="AT268" s="24">
        <v>2</v>
      </c>
      <c r="AU268" s="45">
        <v>11.225</v>
      </c>
      <c r="AV268" s="232">
        <f t="shared" si="187"/>
        <v>6</v>
      </c>
      <c r="AW268" s="17" t="s">
        <v>2</v>
      </c>
      <c r="AX268" s="233">
        <v>2</v>
      </c>
      <c r="AY268" s="45">
        <v>14.33</v>
      </c>
      <c r="AZ268" s="22">
        <f t="shared" si="188"/>
        <v>4</v>
      </c>
      <c r="BA268" s="17" t="s">
        <v>2</v>
      </c>
      <c r="BB268" s="24">
        <v>2</v>
      </c>
      <c r="BC268" s="23">
        <v>10</v>
      </c>
      <c r="BD268" s="22">
        <f t="shared" si="126"/>
        <v>6</v>
      </c>
      <c r="BE268" s="17" t="s">
        <v>2</v>
      </c>
      <c r="BF268" s="24">
        <v>2</v>
      </c>
      <c r="BG268" s="34">
        <v>10</v>
      </c>
      <c r="BH268" s="35">
        <f t="shared" si="127"/>
        <v>4</v>
      </c>
      <c r="BI268" s="36" t="s">
        <v>2</v>
      </c>
      <c r="BJ268" s="37">
        <v>2</v>
      </c>
      <c r="BK268" s="21">
        <v>3.63</v>
      </c>
      <c r="BL268" s="22">
        <f t="shared" si="128"/>
        <v>0</v>
      </c>
      <c r="BM268" s="17" t="s">
        <v>2</v>
      </c>
      <c r="BN268" s="24">
        <v>2</v>
      </c>
      <c r="BO268" s="23">
        <v>15</v>
      </c>
      <c r="BP268" s="22">
        <f t="shared" si="129"/>
        <v>2</v>
      </c>
      <c r="BQ268" s="17" t="s">
        <v>2</v>
      </c>
      <c r="BR268" s="24">
        <v>1</v>
      </c>
      <c r="BS268" s="21">
        <f t="shared" si="148"/>
        <v>10.730999999999998</v>
      </c>
      <c r="BT268" s="24">
        <f t="shared" si="134"/>
        <v>28</v>
      </c>
      <c r="BU268" s="27" t="str">
        <f t="shared" si="135"/>
        <v>Ajourné</v>
      </c>
      <c r="BV268" s="17" t="s">
        <v>2</v>
      </c>
      <c r="BW268" s="38">
        <v>2</v>
      </c>
      <c r="BX268" s="38">
        <f t="shared" si="136"/>
        <v>47</v>
      </c>
      <c r="BY268" s="27" t="str">
        <f t="shared" si="137"/>
        <v>Ajourné</v>
      </c>
    </row>
    <row r="269" spans="1:77" x14ac:dyDescent="0.55000000000000004">
      <c r="A269" s="12">
        <v>256</v>
      </c>
      <c r="B269" s="13" t="s">
        <v>1175</v>
      </c>
      <c r="C269" s="14" t="s">
        <v>1176</v>
      </c>
      <c r="D269" s="13" t="s">
        <v>1177</v>
      </c>
      <c r="E269" s="13" t="s">
        <v>1178</v>
      </c>
      <c r="F269" s="16">
        <v>38088</v>
      </c>
      <c r="G269" s="13" t="s">
        <v>135</v>
      </c>
      <c r="H269" s="13" t="s">
        <v>59</v>
      </c>
      <c r="I269" s="13"/>
      <c r="J269" s="21">
        <v>19</v>
      </c>
      <c r="K269" s="239">
        <v>4</v>
      </c>
      <c r="L269" s="17" t="s">
        <v>2</v>
      </c>
      <c r="M269" s="69">
        <v>2</v>
      </c>
      <c r="N269" s="230">
        <v>14.692</v>
      </c>
      <c r="O269" s="22">
        <f t="shared" si="118"/>
        <v>5</v>
      </c>
      <c r="P269" s="17" t="s">
        <v>2</v>
      </c>
      <c r="Q269" s="17">
        <v>2</v>
      </c>
      <c r="R269" s="45">
        <v>11.05</v>
      </c>
      <c r="S269" s="22">
        <f t="shared" si="130"/>
        <v>3</v>
      </c>
      <c r="T269" s="17" t="s">
        <v>2</v>
      </c>
      <c r="U269" s="17">
        <v>1</v>
      </c>
      <c r="V269" s="45">
        <v>10.14</v>
      </c>
      <c r="W269" s="239">
        <f t="shared" si="119"/>
        <v>4</v>
      </c>
      <c r="X269" s="17" t="s">
        <v>2</v>
      </c>
      <c r="Y269" s="17">
        <v>1</v>
      </c>
      <c r="Z269" s="14">
        <v>13.007999999999999</v>
      </c>
      <c r="AA269" s="22">
        <f t="shared" si="120"/>
        <v>5</v>
      </c>
      <c r="AB269" s="20" t="s">
        <v>2</v>
      </c>
      <c r="AC269" s="20">
        <v>2</v>
      </c>
      <c r="AD269" s="21">
        <v>10.85</v>
      </c>
      <c r="AE269" s="22">
        <f t="shared" si="121"/>
        <v>6</v>
      </c>
      <c r="AF269" s="17" t="s">
        <v>2</v>
      </c>
      <c r="AG269" s="17">
        <v>1</v>
      </c>
      <c r="AH269" s="23">
        <v>13.888</v>
      </c>
      <c r="AI269" s="22">
        <f t="shared" si="122"/>
        <v>3</v>
      </c>
      <c r="AJ269" s="17" t="s">
        <v>2</v>
      </c>
      <c r="AK269" s="24">
        <v>2</v>
      </c>
      <c r="AL269" s="21">
        <f t="shared" si="131"/>
        <v>13.165800000000001</v>
      </c>
      <c r="AM269" s="24">
        <f t="shared" si="132"/>
        <v>30</v>
      </c>
      <c r="AN269" s="27" t="str">
        <f t="shared" si="133"/>
        <v>Admis</v>
      </c>
      <c r="AO269" s="17" t="s">
        <v>2</v>
      </c>
      <c r="AP269" s="17">
        <v>2</v>
      </c>
      <c r="AQ269" s="45">
        <v>11.793000000000001</v>
      </c>
      <c r="AR269" s="22">
        <f t="shared" si="186"/>
        <v>6</v>
      </c>
      <c r="AS269" s="17" t="s">
        <v>2</v>
      </c>
      <c r="AT269" s="17">
        <v>1</v>
      </c>
      <c r="AU269" s="45">
        <v>12.238</v>
      </c>
      <c r="AV269" s="232">
        <f t="shared" si="187"/>
        <v>6</v>
      </c>
      <c r="AW269" s="17" t="s">
        <v>2</v>
      </c>
      <c r="AX269" s="233">
        <v>1</v>
      </c>
      <c r="AY269" s="45">
        <v>14.66</v>
      </c>
      <c r="AZ269" s="22">
        <f t="shared" si="188"/>
        <v>4</v>
      </c>
      <c r="BA269" s="17" t="s">
        <v>2</v>
      </c>
      <c r="BB269" s="24">
        <v>2</v>
      </c>
      <c r="BC269" s="23">
        <v>10</v>
      </c>
      <c r="BD269" s="22">
        <f t="shared" si="126"/>
        <v>6</v>
      </c>
      <c r="BE269" s="17" t="s">
        <v>2</v>
      </c>
      <c r="BF269" s="24">
        <v>1</v>
      </c>
      <c r="BG269" s="21">
        <v>10.64</v>
      </c>
      <c r="BH269" s="22">
        <f t="shared" si="127"/>
        <v>4</v>
      </c>
      <c r="BI269" s="17" t="s">
        <v>2</v>
      </c>
      <c r="BJ269" s="24">
        <v>1</v>
      </c>
      <c r="BK269" s="21">
        <v>11.56</v>
      </c>
      <c r="BL269" s="22">
        <f t="shared" si="128"/>
        <v>2</v>
      </c>
      <c r="BM269" s="17" t="s">
        <v>2</v>
      </c>
      <c r="BN269" s="24">
        <v>2</v>
      </c>
      <c r="BO269" s="23">
        <v>14</v>
      </c>
      <c r="BP269" s="22">
        <f t="shared" si="129"/>
        <v>2</v>
      </c>
      <c r="BQ269" s="17" t="s">
        <v>2</v>
      </c>
      <c r="BR269" s="24">
        <v>1</v>
      </c>
      <c r="BS269" s="21">
        <f t="shared" si="148"/>
        <v>11.883533333333334</v>
      </c>
      <c r="BT269" s="24">
        <f t="shared" si="134"/>
        <v>30</v>
      </c>
      <c r="BU269" s="27" t="str">
        <f t="shared" si="135"/>
        <v>Admis</v>
      </c>
      <c r="BV269" s="17" t="s">
        <v>2</v>
      </c>
      <c r="BW269" s="38">
        <v>2</v>
      </c>
      <c r="BX269" s="38">
        <f t="shared" si="136"/>
        <v>60</v>
      </c>
      <c r="BY269" s="27" t="str">
        <f t="shared" si="137"/>
        <v>Admis</v>
      </c>
    </row>
    <row r="270" spans="1:77" x14ac:dyDescent="0.55000000000000004">
      <c r="A270" s="20">
        <v>257</v>
      </c>
      <c r="B270" s="13" t="s">
        <v>1179</v>
      </c>
      <c r="C270" s="14" t="s">
        <v>1180</v>
      </c>
      <c r="D270" s="13" t="s">
        <v>1181</v>
      </c>
      <c r="E270" s="13" t="s">
        <v>1182</v>
      </c>
      <c r="F270" s="16">
        <v>37622</v>
      </c>
      <c r="G270" s="13" t="s">
        <v>1183</v>
      </c>
      <c r="H270" s="13" t="s">
        <v>52</v>
      </c>
      <c r="I270" s="13"/>
      <c r="J270" s="21">
        <v>15</v>
      </c>
      <c r="K270" s="239">
        <v>4</v>
      </c>
      <c r="L270" s="17" t="s">
        <v>2</v>
      </c>
      <c r="M270" s="69">
        <v>2</v>
      </c>
      <c r="N270" s="230">
        <v>11.17</v>
      </c>
      <c r="O270" s="22">
        <f t="shared" ref="O270:O333" si="189">IF(N270&gt;=10,5,0)</f>
        <v>5</v>
      </c>
      <c r="P270" s="17" t="s">
        <v>2</v>
      </c>
      <c r="Q270" s="17">
        <v>2</v>
      </c>
      <c r="R270" s="45">
        <v>10.52</v>
      </c>
      <c r="S270" s="22">
        <f t="shared" si="130"/>
        <v>3</v>
      </c>
      <c r="T270" s="17" t="s">
        <v>2</v>
      </c>
      <c r="U270" s="17">
        <v>2</v>
      </c>
      <c r="V270" s="45">
        <v>10.435333333333332</v>
      </c>
      <c r="W270" s="239">
        <f t="shared" ref="W270:W333" si="190">IF(V270&gt;=10,4,0)</f>
        <v>4</v>
      </c>
      <c r="X270" s="17" t="s">
        <v>2</v>
      </c>
      <c r="Y270" s="17">
        <v>2</v>
      </c>
      <c r="Z270" s="14">
        <v>7.9260000000000002</v>
      </c>
      <c r="AA270" s="22">
        <f t="shared" ref="AA270:AA333" si="191">IF(Z270&gt;=10,5,0)</f>
        <v>0</v>
      </c>
      <c r="AB270" s="20" t="s">
        <v>2</v>
      </c>
      <c r="AC270" s="20">
        <v>2</v>
      </c>
      <c r="AD270" s="21">
        <v>10</v>
      </c>
      <c r="AE270" s="22">
        <f t="shared" ref="AE270:AE333" si="192">IF(AD270&gt;=10,6,0)</f>
        <v>6</v>
      </c>
      <c r="AF270" s="17" t="s">
        <v>2</v>
      </c>
      <c r="AG270" s="17">
        <v>2</v>
      </c>
      <c r="AH270" s="23">
        <v>11.576000000000001</v>
      </c>
      <c r="AI270" s="22">
        <f t="shared" ref="AI270:AI333" si="193">IF(AH270&gt;=10,3,0)</f>
        <v>3</v>
      </c>
      <c r="AJ270" s="17" t="s">
        <v>2</v>
      </c>
      <c r="AK270" s="24">
        <v>2</v>
      </c>
      <c r="AL270" s="21">
        <f t="shared" si="131"/>
        <v>10.783644444444445</v>
      </c>
      <c r="AM270" s="24">
        <f t="shared" si="132"/>
        <v>25</v>
      </c>
      <c r="AN270" s="27" t="str">
        <f t="shared" si="133"/>
        <v>Ajourné</v>
      </c>
      <c r="AO270" s="17" t="s">
        <v>2</v>
      </c>
      <c r="AP270" s="17">
        <v>2</v>
      </c>
      <c r="AQ270" s="45">
        <v>7.8870000000000005</v>
      </c>
      <c r="AR270" s="22">
        <f t="shared" si="186"/>
        <v>0</v>
      </c>
      <c r="AS270" s="17" t="s">
        <v>2</v>
      </c>
      <c r="AT270" s="24">
        <v>2</v>
      </c>
      <c r="AU270" s="45">
        <v>11.129999999999999</v>
      </c>
      <c r="AV270" s="232">
        <f t="shared" si="187"/>
        <v>6</v>
      </c>
      <c r="AW270" s="17" t="s">
        <v>2</v>
      </c>
      <c r="AX270" s="233">
        <v>2</v>
      </c>
      <c r="AY270" s="45">
        <v>12.83</v>
      </c>
      <c r="AZ270" s="22">
        <f t="shared" si="188"/>
        <v>4</v>
      </c>
      <c r="BA270" s="17" t="s">
        <v>2</v>
      </c>
      <c r="BB270" s="24">
        <v>2</v>
      </c>
      <c r="BC270" s="23">
        <v>7.6646666666666672</v>
      </c>
      <c r="BD270" s="22">
        <f t="shared" ref="BD270:BD333" si="194">IF(BC270&gt;=10,6,0)</f>
        <v>0</v>
      </c>
      <c r="BE270" s="17" t="s">
        <v>2</v>
      </c>
      <c r="BF270" s="24">
        <v>2</v>
      </c>
      <c r="BG270" s="34">
        <v>10</v>
      </c>
      <c r="BH270" s="35">
        <f t="shared" ref="BH270:BH333" si="195">IF(BG270&gt;=10,4,0)</f>
        <v>4</v>
      </c>
      <c r="BI270" s="36" t="s">
        <v>2</v>
      </c>
      <c r="BJ270" s="37">
        <v>2</v>
      </c>
      <c r="BK270" s="21">
        <v>7.75</v>
      </c>
      <c r="BL270" s="22">
        <f t="shared" ref="BL270:BL333" si="196">IF(BK270&gt;=10,2,0)</f>
        <v>0</v>
      </c>
      <c r="BM270" s="17" t="s">
        <v>2</v>
      </c>
      <c r="BN270" s="24">
        <v>2</v>
      </c>
      <c r="BO270" s="23">
        <v>13</v>
      </c>
      <c r="BP270" s="22">
        <f t="shared" ref="BP270:BP333" si="197">IF(BO270&gt;=10,2,0)</f>
        <v>2</v>
      </c>
      <c r="BQ270" s="17" t="s">
        <v>2</v>
      </c>
      <c r="BR270" s="24">
        <v>1</v>
      </c>
      <c r="BS270" s="21">
        <f t="shared" si="148"/>
        <v>9.7636666666666656</v>
      </c>
      <c r="BT270" s="24">
        <f t="shared" si="134"/>
        <v>16</v>
      </c>
      <c r="BU270" s="27" t="str">
        <f t="shared" si="135"/>
        <v>Ajourné</v>
      </c>
      <c r="BV270" s="17" t="s">
        <v>2</v>
      </c>
      <c r="BW270" s="38">
        <v>2</v>
      </c>
      <c r="BX270" s="38">
        <f t="shared" si="136"/>
        <v>41</v>
      </c>
      <c r="BY270" s="27" t="str">
        <f t="shared" si="137"/>
        <v>Ajourné</v>
      </c>
    </row>
    <row r="271" spans="1:77" x14ac:dyDescent="0.55000000000000004">
      <c r="A271" s="12">
        <v>258</v>
      </c>
      <c r="B271" s="13" t="s">
        <v>1184</v>
      </c>
      <c r="C271" s="14" t="s">
        <v>1185</v>
      </c>
      <c r="D271" s="13" t="s">
        <v>1186</v>
      </c>
      <c r="E271" s="13" t="s">
        <v>1187</v>
      </c>
      <c r="F271" s="16">
        <v>36995</v>
      </c>
      <c r="G271" s="13" t="s">
        <v>678</v>
      </c>
      <c r="H271" s="13" t="s">
        <v>59</v>
      </c>
      <c r="I271" s="13" t="s">
        <v>72</v>
      </c>
      <c r="J271" s="21">
        <v>16.5</v>
      </c>
      <c r="K271" s="239">
        <v>4</v>
      </c>
      <c r="L271" s="17" t="s">
        <v>2</v>
      </c>
      <c r="M271" s="69">
        <v>2</v>
      </c>
      <c r="N271" s="230">
        <v>10</v>
      </c>
      <c r="O271" s="22">
        <f t="shared" si="189"/>
        <v>5</v>
      </c>
      <c r="P271" s="17" t="s">
        <v>2</v>
      </c>
      <c r="Q271" s="17">
        <v>2</v>
      </c>
      <c r="R271" s="45">
        <v>13.94</v>
      </c>
      <c r="S271" s="22">
        <f t="shared" ref="S271:S334" si="198">IF(R271&gt;=10,3,0)</f>
        <v>3</v>
      </c>
      <c r="T271" s="17" t="s">
        <v>2</v>
      </c>
      <c r="U271" s="17">
        <v>2</v>
      </c>
      <c r="V271" s="45">
        <v>15.4</v>
      </c>
      <c r="W271" s="239">
        <f t="shared" si="190"/>
        <v>4</v>
      </c>
      <c r="X271" s="17" t="s">
        <v>2</v>
      </c>
      <c r="Y271" s="17">
        <v>2</v>
      </c>
      <c r="Z271" s="14">
        <v>11.296000000000001</v>
      </c>
      <c r="AA271" s="22">
        <f t="shared" si="191"/>
        <v>5</v>
      </c>
      <c r="AB271" s="20" t="s">
        <v>2</v>
      </c>
      <c r="AC271" s="20">
        <v>1</v>
      </c>
      <c r="AD271" s="21">
        <v>10</v>
      </c>
      <c r="AE271" s="22">
        <f t="shared" si="192"/>
        <v>6</v>
      </c>
      <c r="AF271" s="17" t="s">
        <v>2</v>
      </c>
      <c r="AG271" s="17">
        <v>1</v>
      </c>
      <c r="AH271" s="23">
        <v>10.981999999999999</v>
      </c>
      <c r="AI271" s="22">
        <f t="shared" si="193"/>
        <v>3</v>
      </c>
      <c r="AJ271" s="17" t="s">
        <v>2</v>
      </c>
      <c r="AK271" s="24">
        <v>1</v>
      </c>
      <c r="AL271" s="21">
        <f t="shared" ref="AL271:AL335" si="199">(J271*4+N271*5+R271*3+V271*4+Z271*5+AD271*6+AH271*3)/30</f>
        <v>12.294866666666667</v>
      </c>
      <c r="AM271" s="24">
        <f t="shared" ref="AM271:AM335" si="200">AI271+AE271+AA271+W271+S271+O271+K271</f>
        <v>30</v>
      </c>
      <c r="AN271" s="27" t="str">
        <f t="shared" ref="AN271:AN335" si="201">IF(AM271&gt;=30,"Admis","Ajourné")</f>
        <v>Admis</v>
      </c>
      <c r="AO271" s="17" t="s">
        <v>2</v>
      </c>
      <c r="AP271" s="17">
        <v>2</v>
      </c>
      <c r="AQ271" s="45">
        <v>10</v>
      </c>
      <c r="AR271" s="22">
        <f t="shared" si="186"/>
        <v>6</v>
      </c>
      <c r="AS271" s="17" t="s">
        <v>2</v>
      </c>
      <c r="AT271" s="24">
        <v>1</v>
      </c>
      <c r="AU271" s="45">
        <v>12.228000000000002</v>
      </c>
      <c r="AV271" s="232">
        <f t="shared" si="187"/>
        <v>6</v>
      </c>
      <c r="AW271" s="17" t="s">
        <v>2</v>
      </c>
      <c r="AX271" s="233">
        <v>1</v>
      </c>
      <c r="AY271" s="45">
        <v>11.5</v>
      </c>
      <c r="AZ271" s="22">
        <f t="shared" si="188"/>
        <v>4</v>
      </c>
      <c r="BA271" s="17" t="s">
        <v>2</v>
      </c>
      <c r="BB271" s="24">
        <v>2</v>
      </c>
      <c r="BC271" s="23">
        <v>10</v>
      </c>
      <c r="BD271" s="22">
        <f t="shared" si="194"/>
        <v>6</v>
      </c>
      <c r="BE271" s="17" t="s">
        <v>2</v>
      </c>
      <c r="BF271" s="24">
        <v>2</v>
      </c>
      <c r="BG271" s="21">
        <v>10</v>
      </c>
      <c r="BH271" s="22">
        <f t="shared" si="195"/>
        <v>4</v>
      </c>
      <c r="BI271" s="17" t="s">
        <v>2</v>
      </c>
      <c r="BJ271" s="24">
        <v>1</v>
      </c>
      <c r="BK271" s="21">
        <v>10</v>
      </c>
      <c r="BL271" s="22">
        <f t="shared" si="196"/>
        <v>2</v>
      </c>
      <c r="BM271" s="17" t="s">
        <v>2</v>
      </c>
      <c r="BN271" s="24">
        <v>1</v>
      </c>
      <c r="BO271" s="23">
        <v>15</v>
      </c>
      <c r="BP271" s="22">
        <f t="shared" si="197"/>
        <v>2</v>
      </c>
      <c r="BQ271" s="17" t="s">
        <v>2</v>
      </c>
      <c r="BR271" s="24">
        <v>1</v>
      </c>
      <c r="BS271" s="21">
        <f t="shared" si="148"/>
        <v>10.978933333333334</v>
      </c>
      <c r="BT271" s="24">
        <f t="shared" ref="BT271:BT335" si="202">BP271+BL271+BH271+BD271+AZ271+AV271+AR271</f>
        <v>30</v>
      </c>
      <c r="BU271" s="27" t="str">
        <f t="shared" ref="BU271:BU335" si="203">IF(BT271&gt;=30,"Admis","Ajourné")</f>
        <v>Admis</v>
      </c>
      <c r="BV271" s="17" t="s">
        <v>2</v>
      </c>
      <c r="BW271" s="38">
        <v>2</v>
      </c>
      <c r="BX271" s="38">
        <f t="shared" ref="BX271:BX335" si="204">AM271+BT271</f>
        <v>60</v>
      </c>
      <c r="BY271" s="27" t="str">
        <f t="shared" ref="BY271:BY335" si="205">IF(BX271&gt;=60,"Admis",IF(BX271&gt;=48,"Autorisé","Ajourné"))</f>
        <v>Admis</v>
      </c>
    </row>
    <row r="272" spans="1:77" x14ac:dyDescent="0.55000000000000004">
      <c r="A272" s="12">
        <v>259</v>
      </c>
      <c r="B272" s="13" t="s">
        <v>1188</v>
      </c>
      <c r="C272" s="14" t="s">
        <v>1189</v>
      </c>
      <c r="D272" s="13" t="s">
        <v>1190</v>
      </c>
      <c r="E272" s="13" t="s">
        <v>1191</v>
      </c>
      <c r="F272" s="16">
        <v>38462</v>
      </c>
      <c r="G272" s="13" t="s">
        <v>453</v>
      </c>
      <c r="H272" s="13" t="s">
        <v>52</v>
      </c>
      <c r="I272" s="13"/>
      <c r="J272" s="235">
        <v>10</v>
      </c>
      <c r="K272" s="239">
        <f>IF(J272&gt;=10,4,0)</f>
        <v>4</v>
      </c>
      <c r="L272" s="17" t="s">
        <v>2</v>
      </c>
      <c r="M272" s="69">
        <v>1</v>
      </c>
      <c r="N272" s="57">
        <v>10.905999999999999</v>
      </c>
      <c r="O272" s="22">
        <f t="shared" si="189"/>
        <v>5</v>
      </c>
      <c r="P272" s="17" t="s">
        <v>2</v>
      </c>
      <c r="Q272" s="17">
        <v>2</v>
      </c>
      <c r="R272" s="45">
        <v>10</v>
      </c>
      <c r="S272" s="22">
        <f t="shared" si="198"/>
        <v>3</v>
      </c>
      <c r="T272" s="17" t="s">
        <v>2</v>
      </c>
      <c r="U272" s="17">
        <v>1</v>
      </c>
      <c r="V272" s="45">
        <v>14.957333333333333</v>
      </c>
      <c r="W272" s="239">
        <f t="shared" si="190"/>
        <v>4</v>
      </c>
      <c r="X272" s="17" t="s">
        <v>2</v>
      </c>
      <c r="Y272" s="17">
        <v>2</v>
      </c>
      <c r="Z272" s="14">
        <v>10.330000000000002</v>
      </c>
      <c r="AA272" s="22">
        <f t="shared" si="191"/>
        <v>5</v>
      </c>
      <c r="AB272" s="20" t="s">
        <v>2</v>
      </c>
      <c r="AC272" s="20">
        <v>1</v>
      </c>
      <c r="AD272" s="21">
        <v>10.76</v>
      </c>
      <c r="AE272" s="22">
        <f t="shared" si="192"/>
        <v>6</v>
      </c>
      <c r="AF272" s="17" t="s">
        <v>2</v>
      </c>
      <c r="AG272" s="17">
        <v>1</v>
      </c>
      <c r="AH272" s="23">
        <v>10.180666666666667</v>
      </c>
      <c r="AI272" s="22">
        <f t="shared" si="193"/>
        <v>3</v>
      </c>
      <c r="AJ272" s="17" t="s">
        <v>2</v>
      </c>
      <c r="AK272" s="24">
        <v>2</v>
      </c>
      <c r="AL272" s="21">
        <f t="shared" si="199"/>
        <v>11.037044444444446</v>
      </c>
      <c r="AM272" s="24">
        <f t="shared" si="200"/>
        <v>30</v>
      </c>
      <c r="AN272" s="27" t="str">
        <f t="shared" si="201"/>
        <v>Admis</v>
      </c>
      <c r="AO272" s="17" t="s">
        <v>2</v>
      </c>
      <c r="AP272" s="17"/>
      <c r="AQ272" s="45">
        <v>10</v>
      </c>
      <c r="AR272" s="22">
        <f t="shared" si="186"/>
        <v>6</v>
      </c>
      <c r="AS272" s="17" t="s">
        <v>2</v>
      </c>
      <c r="AT272" s="24">
        <v>2</v>
      </c>
      <c r="AU272" s="45">
        <v>10.945</v>
      </c>
      <c r="AV272" s="232">
        <f t="shared" si="187"/>
        <v>6</v>
      </c>
      <c r="AW272" s="17" t="s">
        <v>2</v>
      </c>
      <c r="AX272" s="233">
        <v>1</v>
      </c>
      <c r="AY272" s="57">
        <v>10</v>
      </c>
      <c r="AZ272" s="22">
        <f t="shared" si="188"/>
        <v>4</v>
      </c>
      <c r="BA272" s="17" t="s">
        <v>2</v>
      </c>
      <c r="BB272" s="24">
        <v>1</v>
      </c>
      <c r="BC272" s="23">
        <v>10</v>
      </c>
      <c r="BD272" s="22">
        <f t="shared" si="194"/>
        <v>6</v>
      </c>
      <c r="BE272" s="17" t="s">
        <v>2</v>
      </c>
      <c r="BF272" s="24">
        <v>2</v>
      </c>
      <c r="BG272" s="34">
        <v>10</v>
      </c>
      <c r="BH272" s="35">
        <f t="shared" si="195"/>
        <v>4</v>
      </c>
      <c r="BI272" s="36" t="s">
        <v>2</v>
      </c>
      <c r="BJ272" s="37">
        <v>2</v>
      </c>
      <c r="BK272" s="21">
        <v>7.25</v>
      </c>
      <c r="BL272" s="22">
        <f t="shared" si="196"/>
        <v>0</v>
      </c>
      <c r="BM272" s="17" t="s">
        <v>2</v>
      </c>
      <c r="BN272" s="24">
        <v>2</v>
      </c>
      <c r="BO272" s="23">
        <v>15</v>
      </c>
      <c r="BP272" s="22">
        <f t="shared" si="197"/>
        <v>2</v>
      </c>
      <c r="BQ272" s="17" t="s">
        <v>2</v>
      </c>
      <c r="BR272" s="24">
        <v>1</v>
      </c>
      <c r="BS272" s="21">
        <f t="shared" si="148"/>
        <v>10.339</v>
      </c>
      <c r="BT272" s="24">
        <f t="shared" si="202"/>
        <v>28</v>
      </c>
      <c r="BU272" s="27" t="str">
        <f t="shared" si="203"/>
        <v>Ajourné</v>
      </c>
      <c r="BV272" s="17" t="s">
        <v>2</v>
      </c>
      <c r="BW272" s="38">
        <v>2</v>
      </c>
      <c r="BX272" s="38">
        <f t="shared" si="204"/>
        <v>58</v>
      </c>
      <c r="BY272" s="27" t="str">
        <f t="shared" si="205"/>
        <v>Autorisé</v>
      </c>
    </row>
    <row r="273" spans="1:77" x14ac:dyDescent="0.55000000000000004">
      <c r="A273" s="20">
        <v>260</v>
      </c>
      <c r="B273" s="13" t="s">
        <v>1192</v>
      </c>
      <c r="C273" s="14" t="s">
        <v>1193</v>
      </c>
      <c r="D273" s="13" t="s">
        <v>1194</v>
      </c>
      <c r="E273" s="13" t="s">
        <v>463</v>
      </c>
      <c r="F273" s="16">
        <v>37549</v>
      </c>
      <c r="G273" s="13" t="s">
        <v>651</v>
      </c>
      <c r="H273" s="13" t="s">
        <v>59</v>
      </c>
      <c r="I273" s="13"/>
      <c r="J273" s="21">
        <v>18.5</v>
      </c>
      <c r="K273" s="239">
        <v>4</v>
      </c>
      <c r="L273" s="17" t="s">
        <v>2</v>
      </c>
      <c r="M273" s="69">
        <v>2</v>
      </c>
      <c r="N273" s="230">
        <v>11.728000000000002</v>
      </c>
      <c r="O273" s="22">
        <f t="shared" si="189"/>
        <v>5</v>
      </c>
      <c r="P273" s="17" t="s">
        <v>2</v>
      </c>
      <c r="Q273" s="17">
        <v>2</v>
      </c>
      <c r="R273" s="45">
        <v>12.1</v>
      </c>
      <c r="S273" s="22">
        <f t="shared" si="198"/>
        <v>3</v>
      </c>
      <c r="T273" s="17" t="s">
        <v>2</v>
      </c>
      <c r="U273" s="17">
        <v>1</v>
      </c>
      <c r="V273" s="45">
        <v>15.059999999999999</v>
      </c>
      <c r="W273" s="239">
        <f t="shared" si="190"/>
        <v>4</v>
      </c>
      <c r="X273" s="17" t="s">
        <v>2</v>
      </c>
      <c r="Y273" s="17">
        <v>2</v>
      </c>
      <c r="Z273" s="14">
        <v>11.138000000000002</v>
      </c>
      <c r="AA273" s="22">
        <f t="shared" si="191"/>
        <v>5</v>
      </c>
      <c r="AB273" s="20" t="s">
        <v>2</v>
      </c>
      <c r="AC273" s="20">
        <v>1</v>
      </c>
      <c r="AD273" s="21">
        <v>10</v>
      </c>
      <c r="AE273" s="22">
        <f t="shared" si="192"/>
        <v>6</v>
      </c>
      <c r="AF273" s="17" t="s">
        <v>2</v>
      </c>
      <c r="AG273" s="17">
        <v>1</v>
      </c>
      <c r="AH273" s="23">
        <v>12.328000000000001</v>
      </c>
      <c r="AI273" s="22">
        <f t="shared" si="193"/>
        <v>3</v>
      </c>
      <c r="AJ273" s="17" t="s">
        <v>2</v>
      </c>
      <c r="AK273" s="24">
        <v>1</v>
      </c>
      <c r="AL273" s="21">
        <f t="shared" si="199"/>
        <v>12.728466666666666</v>
      </c>
      <c r="AM273" s="24">
        <f t="shared" si="200"/>
        <v>30</v>
      </c>
      <c r="AN273" s="27" t="str">
        <f t="shared" si="201"/>
        <v>Admis</v>
      </c>
      <c r="AO273" s="17" t="s">
        <v>2</v>
      </c>
      <c r="AP273" s="17"/>
      <c r="AQ273" s="45">
        <v>10.958</v>
      </c>
      <c r="AR273" s="22">
        <f t="shared" si="186"/>
        <v>6</v>
      </c>
      <c r="AS273" s="17" t="s">
        <v>2</v>
      </c>
      <c r="AT273" s="24">
        <v>2</v>
      </c>
      <c r="AU273" s="45">
        <v>10.638999999999999</v>
      </c>
      <c r="AV273" s="232">
        <f t="shared" si="187"/>
        <v>6</v>
      </c>
      <c r="AW273" s="17" t="s">
        <v>2</v>
      </c>
      <c r="AX273" s="233">
        <v>1</v>
      </c>
      <c r="AY273" s="45">
        <v>10.5</v>
      </c>
      <c r="AZ273" s="22">
        <f t="shared" si="188"/>
        <v>4</v>
      </c>
      <c r="BA273" s="17" t="s">
        <v>2</v>
      </c>
      <c r="BB273" s="24">
        <v>2</v>
      </c>
      <c r="BC273" s="23">
        <v>10</v>
      </c>
      <c r="BD273" s="22">
        <f t="shared" si="194"/>
        <v>6</v>
      </c>
      <c r="BE273" s="17" t="s">
        <v>2</v>
      </c>
      <c r="BF273" s="24">
        <v>1</v>
      </c>
      <c r="BG273" s="21">
        <v>10.85</v>
      </c>
      <c r="BH273" s="22">
        <f t="shared" si="195"/>
        <v>4</v>
      </c>
      <c r="BI273" s="17" t="s">
        <v>2</v>
      </c>
      <c r="BJ273" s="24">
        <v>1</v>
      </c>
      <c r="BK273" s="21">
        <v>11.25</v>
      </c>
      <c r="BL273" s="22">
        <f t="shared" si="196"/>
        <v>2</v>
      </c>
      <c r="BM273" s="17" t="s">
        <v>2</v>
      </c>
      <c r="BN273" s="24">
        <v>2</v>
      </c>
      <c r="BO273" s="23">
        <v>15</v>
      </c>
      <c r="BP273" s="22">
        <f t="shared" si="197"/>
        <v>2</v>
      </c>
      <c r="BQ273" s="17" t="s">
        <v>2</v>
      </c>
      <c r="BR273" s="24">
        <v>1</v>
      </c>
      <c r="BS273" s="21">
        <f t="shared" si="148"/>
        <v>10.916066666666666</v>
      </c>
      <c r="BT273" s="24">
        <f t="shared" si="202"/>
        <v>30</v>
      </c>
      <c r="BU273" s="27" t="str">
        <f t="shared" si="203"/>
        <v>Admis</v>
      </c>
      <c r="BV273" s="17" t="s">
        <v>2</v>
      </c>
      <c r="BW273" s="38">
        <v>2</v>
      </c>
      <c r="BX273" s="38">
        <f t="shared" si="204"/>
        <v>60</v>
      </c>
      <c r="BY273" s="27" t="str">
        <f t="shared" si="205"/>
        <v>Admis</v>
      </c>
    </row>
    <row r="274" spans="1:77" x14ac:dyDescent="0.55000000000000004">
      <c r="A274" s="12">
        <v>261</v>
      </c>
      <c r="B274" s="13" t="s">
        <v>1195</v>
      </c>
      <c r="C274" s="14" t="s">
        <v>1196</v>
      </c>
      <c r="D274" s="13" t="s">
        <v>1197</v>
      </c>
      <c r="E274" s="13" t="s">
        <v>1198</v>
      </c>
      <c r="F274" s="16">
        <v>37413</v>
      </c>
      <c r="G274" s="13" t="s">
        <v>135</v>
      </c>
      <c r="H274" s="13" t="s">
        <v>59</v>
      </c>
      <c r="I274" s="13"/>
      <c r="J274" s="21">
        <v>16</v>
      </c>
      <c r="K274" s="239">
        <v>4</v>
      </c>
      <c r="L274" s="17" t="s">
        <v>2</v>
      </c>
      <c r="M274" s="69">
        <v>2</v>
      </c>
      <c r="N274" s="230">
        <v>10.528</v>
      </c>
      <c r="O274" s="22">
        <f t="shared" si="189"/>
        <v>5</v>
      </c>
      <c r="P274" s="17" t="s">
        <v>2</v>
      </c>
      <c r="Q274" s="17">
        <v>2</v>
      </c>
      <c r="R274" s="45">
        <v>12.63</v>
      </c>
      <c r="S274" s="22">
        <f t="shared" si="198"/>
        <v>3</v>
      </c>
      <c r="T274" s="17" t="s">
        <v>2</v>
      </c>
      <c r="U274" s="17">
        <v>1</v>
      </c>
      <c r="V274" s="45">
        <v>12.500666666666667</v>
      </c>
      <c r="W274" s="239">
        <f t="shared" si="190"/>
        <v>4</v>
      </c>
      <c r="X274" s="17" t="s">
        <v>2</v>
      </c>
      <c r="Y274" s="17">
        <v>2</v>
      </c>
      <c r="Z274" s="14">
        <v>10.196000000000002</v>
      </c>
      <c r="AA274" s="22">
        <f t="shared" si="191"/>
        <v>5</v>
      </c>
      <c r="AB274" s="20" t="s">
        <v>2</v>
      </c>
      <c r="AC274" s="20">
        <v>1</v>
      </c>
      <c r="AD274" s="21">
        <v>7.3</v>
      </c>
      <c r="AE274" s="22">
        <f t="shared" si="192"/>
        <v>0</v>
      </c>
      <c r="AF274" s="17" t="s">
        <v>2</v>
      </c>
      <c r="AG274" s="17">
        <v>2</v>
      </c>
      <c r="AH274" s="23">
        <v>12.741999999999999</v>
      </c>
      <c r="AI274" s="22">
        <f t="shared" si="193"/>
        <v>3</v>
      </c>
      <c r="AJ274" s="17" t="s">
        <v>2</v>
      </c>
      <c r="AK274" s="24">
        <v>2</v>
      </c>
      <c r="AL274" s="21">
        <f t="shared" si="199"/>
        <v>11.25128888888889</v>
      </c>
      <c r="AM274" s="24">
        <f t="shared" si="200"/>
        <v>24</v>
      </c>
      <c r="AN274" s="27" t="str">
        <f t="shared" si="201"/>
        <v>Ajourné</v>
      </c>
      <c r="AO274" s="17" t="s">
        <v>2</v>
      </c>
      <c r="AP274" s="17">
        <v>2</v>
      </c>
      <c r="AQ274" s="45">
        <v>10.492999999999999</v>
      </c>
      <c r="AR274" s="22">
        <f t="shared" si="186"/>
        <v>6</v>
      </c>
      <c r="AS274" s="17" t="s">
        <v>2</v>
      </c>
      <c r="AT274" s="24">
        <v>1</v>
      </c>
      <c r="AU274" s="45">
        <v>10.228000000000002</v>
      </c>
      <c r="AV274" s="232">
        <f t="shared" si="187"/>
        <v>6</v>
      </c>
      <c r="AW274" s="17" t="s">
        <v>2</v>
      </c>
      <c r="AX274" s="233">
        <v>1</v>
      </c>
      <c r="AY274" s="45">
        <v>13.66</v>
      </c>
      <c r="AZ274" s="22">
        <f t="shared" si="188"/>
        <v>4</v>
      </c>
      <c r="BA274" s="17" t="s">
        <v>2</v>
      </c>
      <c r="BB274" s="24">
        <v>2</v>
      </c>
      <c r="BC274" s="23">
        <v>10.066666666666666</v>
      </c>
      <c r="BD274" s="22">
        <f t="shared" si="194"/>
        <v>6</v>
      </c>
      <c r="BE274" s="17" t="s">
        <v>2</v>
      </c>
      <c r="BF274" s="24">
        <v>2</v>
      </c>
      <c r="BG274" s="34">
        <v>11.16</v>
      </c>
      <c r="BH274" s="35">
        <f t="shared" si="195"/>
        <v>4</v>
      </c>
      <c r="BI274" s="36" t="s">
        <v>2</v>
      </c>
      <c r="BJ274" s="37">
        <v>2</v>
      </c>
      <c r="BK274" s="21">
        <v>10</v>
      </c>
      <c r="BL274" s="22">
        <f t="shared" si="196"/>
        <v>2</v>
      </c>
      <c r="BM274" s="17" t="s">
        <v>2</v>
      </c>
      <c r="BN274" s="24"/>
      <c r="BO274" s="23">
        <v>14</v>
      </c>
      <c r="BP274" s="22">
        <f t="shared" si="197"/>
        <v>2</v>
      </c>
      <c r="BQ274" s="17" t="s">
        <v>2</v>
      </c>
      <c r="BR274" s="24">
        <v>1</v>
      </c>
      <c r="BS274" s="21">
        <f t="shared" si="148"/>
        <v>11.066866666666668</v>
      </c>
      <c r="BT274" s="24">
        <f t="shared" si="202"/>
        <v>30</v>
      </c>
      <c r="BU274" s="27" t="str">
        <f t="shared" si="203"/>
        <v>Admis</v>
      </c>
      <c r="BV274" s="17" t="s">
        <v>2</v>
      </c>
      <c r="BW274" s="38">
        <v>2</v>
      </c>
      <c r="BX274" s="38">
        <f t="shared" si="204"/>
        <v>54</v>
      </c>
      <c r="BY274" s="27" t="str">
        <f t="shared" si="205"/>
        <v>Autorisé</v>
      </c>
    </row>
    <row r="275" spans="1:77" x14ac:dyDescent="0.55000000000000004">
      <c r="A275" s="12">
        <v>262</v>
      </c>
      <c r="B275" s="13" t="s">
        <v>1199</v>
      </c>
      <c r="C275" s="14" t="s">
        <v>1200</v>
      </c>
      <c r="D275" s="13" t="s">
        <v>1201</v>
      </c>
      <c r="E275" s="13" t="s">
        <v>1202</v>
      </c>
      <c r="F275" s="16">
        <v>37610</v>
      </c>
      <c r="G275" s="13" t="s">
        <v>1203</v>
      </c>
      <c r="H275" s="13" t="s">
        <v>52</v>
      </c>
      <c r="I275" s="13" t="s">
        <v>72</v>
      </c>
      <c r="J275" s="235">
        <v>10</v>
      </c>
      <c r="K275" s="239">
        <f>IF(J275&gt;=10,4,0)</f>
        <v>4</v>
      </c>
      <c r="L275" s="17" t="s">
        <v>2</v>
      </c>
      <c r="M275" s="69">
        <v>1</v>
      </c>
      <c r="N275" s="57">
        <v>11.51</v>
      </c>
      <c r="O275" s="22">
        <f t="shared" si="189"/>
        <v>5</v>
      </c>
      <c r="P275" s="17" t="s">
        <v>2</v>
      </c>
      <c r="Q275" s="17">
        <v>2</v>
      </c>
      <c r="R275" s="45">
        <v>12.63</v>
      </c>
      <c r="S275" s="22">
        <f t="shared" si="198"/>
        <v>3</v>
      </c>
      <c r="T275" s="17" t="s">
        <v>2</v>
      </c>
      <c r="U275" s="17">
        <v>1</v>
      </c>
      <c r="V275" s="45">
        <v>12.735333333333333</v>
      </c>
      <c r="W275" s="239">
        <f t="shared" si="190"/>
        <v>4</v>
      </c>
      <c r="X275" s="17" t="s">
        <v>2</v>
      </c>
      <c r="Y275" s="17">
        <v>2</v>
      </c>
      <c r="Z275" s="14">
        <v>10</v>
      </c>
      <c r="AA275" s="22">
        <f t="shared" si="191"/>
        <v>5</v>
      </c>
      <c r="AB275" s="20" t="s">
        <v>2</v>
      </c>
      <c r="AC275" s="20">
        <v>1</v>
      </c>
      <c r="AD275" s="21">
        <v>10.8</v>
      </c>
      <c r="AE275" s="22">
        <f t="shared" si="192"/>
        <v>6</v>
      </c>
      <c r="AF275" s="17" t="s">
        <v>2</v>
      </c>
      <c r="AG275" s="17">
        <v>2</v>
      </c>
      <c r="AH275" s="23">
        <v>11.818666666666667</v>
      </c>
      <c r="AI275" s="22">
        <f t="shared" si="193"/>
        <v>3</v>
      </c>
      <c r="AJ275" s="17" t="s">
        <v>2</v>
      </c>
      <c r="AK275" s="24">
        <v>2</v>
      </c>
      <c r="AL275" s="21">
        <f t="shared" si="199"/>
        <v>11.221244444444444</v>
      </c>
      <c r="AM275" s="24">
        <f t="shared" si="200"/>
        <v>30</v>
      </c>
      <c r="AN275" s="27" t="str">
        <f t="shared" si="201"/>
        <v>Admis</v>
      </c>
      <c r="AO275" s="17" t="s">
        <v>2</v>
      </c>
      <c r="AP275" s="17">
        <v>2</v>
      </c>
      <c r="AQ275" s="45">
        <v>11.072000000000001</v>
      </c>
      <c r="AR275" s="22">
        <f t="shared" si="186"/>
        <v>6</v>
      </c>
      <c r="AS275" s="17" t="s">
        <v>2</v>
      </c>
      <c r="AT275" s="24">
        <v>2</v>
      </c>
      <c r="AU275" s="45">
        <v>11.56</v>
      </c>
      <c r="AV275" s="232">
        <f t="shared" si="187"/>
        <v>6</v>
      </c>
      <c r="AW275" s="17" t="s">
        <v>2</v>
      </c>
      <c r="AX275" s="233">
        <v>1</v>
      </c>
      <c r="AY275" s="57">
        <v>10</v>
      </c>
      <c r="AZ275" s="22">
        <f t="shared" si="188"/>
        <v>4</v>
      </c>
      <c r="BA275" s="17" t="s">
        <v>2</v>
      </c>
      <c r="BB275" s="24">
        <v>1</v>
      </c>
      <c r="BC275" s="23">
        <v>10</v>
      </c>
      <c r="BD275" s="22">
        <f t="shared" si="194"/>
        <v>6</v>
      </c>
      <c r="BE275" s="17" t="s">
        <v>2</v>
      </c>
      <c r="BF275" s="24">
        <v>1</v>
      </c>
      <c r="BG275" s="21">
        <v>10</v>
      </c>
      <c r="BH275" s="22">
        <f t="shared" si="195"/>
        <v>4</v>
      </c>
      <c r="BI275" s="17" t="s">
        <v>2</v>
      </c>
      <c r="BJ275" s="24">
        <v>1</v>
      </c>
      <c r="BK275" s="21">
        <v>10</v>
      </c>
      <c r="BL275" s="22">
        <f t="shared" si="196"/>
        <v>2</v>
      </c>
      <c r="BM275" s="17" t="s">
        <v>2</v>
      </c>
      <c r="BN275" s="24">
        <v>1</v>
      </c>
      <c r="BO275" s="23">
        <v>13</v>
      </c>
      <c r="BP275" s="22">
        <f t="shared" si="197"/>
        <v>2</v>
      </c>
      <c r="BQ275" s="17" t="s">
        <v>2</v>
      </c>
      <c r="BR275" s="24">
        <v>1</v>
      </c>
      <c r="BS275" s="21">
        <f t="shared" si="148"/>
        <v>10.726400000000002</v>
      </c>
      <c r="BT275" s="24">
        <f t="shared" si="202"/>
        <v>30</v>
      </c>
      <c r="BU275" s="27" t="str">
        <f t="shared" si="203"/>
        <v>Admis</v>
      </c>
      <c r="BV275" s="17" t="s">
        <v>2</v>
      </c>
      <c r="BW275" s="38">
        <v>2</v>
      </c>
      <c r="BX275" s="38">
        <f t="shared" si="204"/>
        <v>60</v>
      </c>
      <c r="BY275" s="27" t="str">
        <f t="shared" si="205"/>
        <v>Admis</v>
      </c>
    </row>
    <row r="276" spans="1:77" x14ac:dyDescent="0.55000000000000004">
      <c r="A276" s="20">
        <v>263</v>
      </c>
      <c r="B276" s="13" t="s">
        <v>1204</v>
      </c>
      <c r="C276" s="14" t="s">
        <v>1205</v>
      </c>
      <c r="D276" s="13" t="s">
        <v>1206</v>
      </c>
      <c r="E276" s="13" t="s">
        <v>1207</v>
      </c>
      <c r="F276" s="16">
        <v>37446</v>
      </c>
      <c r="G276" s="13" t="s">
        <v>1208</v>
      </c>
      <c r="H276" s="13" t="s">
        <v>59</v>
      </c>
      <c r="I276" s="13"/>
      <c r="J276" s="21">
        <v>18</v>
      </c>
      <c r="K276" s="239">
        <v>4</v>
      </c>
      <c r="L276" s="17" t="s">
        <v>2</v>
      </c>
      <c r="M276" s="69">
        <v>2</v>
      </c>
      <c r="N276" s="230">
        <v>11.442</v>
      </c>
      <c r="O276" s="22">
        <f t="shared" si="189"/>
        <v>5</v>
      </c>
      <c r="P276" s="17" t="s">
        <v>2</v>
      </c>
      <c r="Q276" s="17">
        <v>2</v>
      </c>
      <c r="R276" s="45">
        <v>11.57</v>
      </c>
      <c r="S276" s="22">
        <f t="shared" si="198"/>
        <v>3</v>
      </c>
      <c r="T276" s="17" t="s">
        <v>2</v>
      </c>
      <c r="U276" s="17">
        <v>1</v>
      </c>
      <c r="V276" s="45">
        <v>14.536000000000001</v>
      </c>
      <c r="W276" s="239">
        <f t="shared" si="190"/>
        <v>4</v>
      </c>
      <c r="X276" s="17" t="s">
        <v>2</v>
      </c>
      <c r="Y276" s="17">
        <v>2</v>
      </c>
      <c r="Z276" s="14">
        <v>11.778</v>
      </c>
      <c r="AA276" s="22">
        <f t="shared" si="191"/>
        <v>5</v>
      </c>
      <c r="AB276" s="20" t="s">
        <v>2</v>
      </c>
      <c r="AC276" s="20">
        <v>1</v>
      </c>
      <c r="AD276" s="21">
        <v>10</v>
      </c>
      <c r="AE276" s="22">
        <f t="shared" si="192"/>
        <v>6</v>
      </c>
      <c r="AF276" s="17" t="s">
        <v>2</v>
      </c>
      <c r="AG276" s="17">
        <v>1</v>
      </c>
      <c r="AH276" s="23">
        <v>10.110666666666667</v>
      </c>
      <c r="AI276" s="22">
        <f t="shared" si="193"/>
        <v>3</v>
      </c>
      <c r="AJ276" s="17" t="s">
        <v>2</v>
      </c>
      <c r="AK276" s="24">
        <v>1</v>
      </c>
      <c r="AL276" s="21">
        <f t="shared" si="199"/>
        <v>12.376200000000001</v>
      </c>
      <c r="AM276" s="24">
        <f t="shared" si="200"/>
        <v>30</v>
      </c>
      <c r="AN276" s="27" t="str">
        <f t="shared" si="201"/>
        <v>Admis</v>
      </c>
      <c r="AO276" s="17" t="s">
        <v>2</v>
      </c>
      <c r="AP276" s="17">
        <v>2</v>
      </c>
      <c r="AQ276" s="45">
        <v>10.082000000000001</v>
      </c>
      <c r="AR276" s="22">
        <f t="shared" si="186"/>
        <v>6</v>
      </c>
      <c r="AS276" s="17" t="s">
        <v>2</v>
      </c>
      <c r="AT276" s="24">
        <v>2</v>
      </c>
      <c r="AU276" s="45">
        <v>13.123000000000001</v>
      </c>
      <c r="AV276" s="232">
        <f t="shared" si="187"/>
        <v>6</v>
      </c>
      <c r="AW276" s="17" t="s">
        <v>2</v>
      </c>
      <c r="AX276" s="233">
        <v>1</v>
      </c>
      <c r="AY276" s="45">
        <v>13.16</v>
      </c>
      <c r="AZ276" s="22">
        <f t="shared" si="188"/>
        <v>4</v>
      </c>
      <c r="BA276" s="17" t="s">
        <v>2</v>
      </c>
      <c r="BB276" s="24">
        <v>2</v>
      </c>
      <c r="BC276" s="23">
        <v>10.340666666666667</v>
      </c>
      <c r="BD276" s="22">
        <f t="shared" si="194"/>
        <v>6</v>
      </c>
      <c r="BE276" s="17" t="s">
        <v>2</v>
      </c>
      <c r="BF276" s="24">
        <v>1</v>
      </c>
      <c r="BG276" s="21">
        <v>11.25</v>
      </c>
      <c r="BH276" s="22">
        <f t="shared" si="195"/>
        <v>4</v>
      </c>
      <c r="BI276" s="17" t="s">
        <v>2</v>
      </c>
      <c r="BJ276" s="24">
        <v>1</v>
      </c>
      <c r="BK276" s="21">
        <v>10</v>
      </c>
      <c r="BL276" s="22">
        <f t="shared" si="196"/>
        <v>2</v>
      </c>
      <c r="BM276" s="17" t="s">
        <v>2</v>
      </c>
      <c r="BN276" s="24"/>
      <c r="BO276" s="23">
        <v>14</v>
      </c>
      <c r="BP276" s="22">
        <f t="shared" si="197"/>
        <v>2</v>
      </c>
      <c r="BQ276" s="17" t="s">
        <v>2</v>
      </c>
      <c r="BR276" s="24">
        <v>1</v>
      </c>
      <c r="BS276" s="21">
        <f t="shared" si="148"/>
        <v>11.563799999999999</v>
      </c>
      <c r="BT276" s="24">
        <f t="shared" si="202"/>
        <v>30</v>
      </c>
      <c r="BU276" s="27" t="str">
        <f t="shared" si="203"/>
        <v>Admis</v>
      </c>
      <c r="BV276" s="17" t="s">
        <v>2</v>
      </c>
      <c r="BW276" s="38">
        <v>2</v>
      </c>
      <c r="BX276" s="38">
        <f t="shared" si="204"/>
        <v>60</v>
      </c>
      <c r="BY276" s="27" t="str">
        <f t="shared" si="205"/>
        <v>Admis</v>
      </c>
    </row>
    <row r="277" spans="1:77" x14ac:dyDescent="0.55000000000000004">
      <c r="A277" s="12">
        <v>264</v>
      </c>
      <c r="B277" s="13" t="s">
        <v>1209</v>
      </c>
      <c r="C277" s="14" t="s">
        <v>1210</v>
      </c>
      <c r="D277" s="13" t="s">
        <v>1211</v>
      </c>
      <c r="E277" s="13" t="s">
        <v>1212</v>
      </c>
      <c r="F277" s="16">
        <v>38458</v>
      </c>
      <c r="G277" s="13" t="s">
        <v>1213</v>
      </c>
      <c r="H277" s="13" t="s">
        <v>52</v>
      </c>
      <c r="I277" s="13"/>
      <c r="J277" s="21">
        <v>14</v>
      </c>
      <c r="K277" s="239">
        <v>4</v>
      </c>
      <c r="L277" s="17" t="s">
        <v>2</v>
      </c>
      <c r="M277" s="69">
        <v>2</v>
      </c>
      <c r="N277" s="230">
        <v>12.350000000000001</v>
      </c>
      <c r="O277" s="22">
        <f t="shared" si="189"/>
        <v>5</v>
      </c>
      <c r="P277" s="17" t="s">
        <v>2</v>
      </c>
      <c r="Q277" s="17">
        <v>2</v>
      </c>
      <c r="R277" s="45">
        <v>10.52</v>
      </c>
      <c r="S277" s="22">
        <f t="shared" si="198"/>
        <v>3</v>
      </c>
      <c r="T277" s="17" t="s">
        <v>2</v>
      </c>
      <c r="U277" s="17">
        <v>1</v>
      </c>
      <c r="V277" s="45">
        <v>10.286000000000001</v>
      </c>
      <c r="W277" s="239">
        <f t="shared" si="190"/>
        <v>4</v>
      </c>
      <c r="X277" s="17" t="s">
        <v>2</v>
      </c>
      <c r="Y277" s="17">
        <v>1</v>
      </c>
      <c r="Z277" s="14">
        <v>10</v>
      </c>
      <c r="AA277" s="22">
        <f t="shared" si="191"/>
        <v>5</v>
      </c>
      <c r="AB277" s="20" t="s">
        <v>2</v>
      </c>
      <c r="AC277" s="20">
        <v>1</v>
      </c>
      <c r="AD277" s="21">
        <v>10</v>
      </c>
      <c r="AE277" s="22">
        <f t="shared" si="192"/>
        <v>6</v>
      </c>
      <c r="AF277" s="17" t="s">
        <v>2</v>
      </c>
      <c r="AG277" s="17">
        <v>2</v>
      </c>
      <c r="AH277" s="23">
        <v>12.770666666666665</v>
      </c>
      <c r="AI277" s="22">
        <f t="shared" si="193"/>
        <v>3</v>
      </c>
      <c r="AJ277" s="17" t="s">
        <v>2</v>
      </c>
      <c r="AK277" s="24">
        <v>2</v>
      </c>
      <c r="AL277" s="21">
        <f t="shared" si="199"/>
        <v>11.292200000000001</v>
      </c>
      <c r="AM277" s="24">
        <f t="shared" si="200"/>
        <v>30</v>
      </c>
      <c r="AN277" s="27" t="str">
        <f t="shared" si="201"/>
        <v>Admis</v>
      </c>
      <c r="AO277" s="17" t="s">
        <v>2</v>
      </c>
      <c r="AP277" s="17">
        <v>2</v>
      </c>
      <c r="AQ277" s="45">
        <v>10.211</v>
      </c>
      <c r="AR277" s="22">
        <f t="shared" si="186"/>
        <v>6</v>
      </c>
      <c r="AS277" s="17" t="s">
        <v>2</v>
      </c>
      <c r="AT277" s="24">
        <v>1</v>
      </c>
      <c r="AU277" s="45">
        <v>11.559999999999999</v>
      </c>
      <c r="AV277" s="232">
        <f t="shared" si="187"/>
        <v>6</v>
      </c>
      <c r="AW277" s="17" t="s">
        <v>2</v>
      </c>
      <c r="AX277" s="233">
        <v>2</v>
      </c>
      <c r="AY277" s="57">
        <v>10.33</v>
      </c>
      <c r="AZ277" s="22">
        <f t="shared" si="188"/>
        <v>4</v>
      </c>
      <c r="BA277" s="17" t="s">
        <v>2</v>
      </c>
      <c r="BB277" s="24">
        <v>1</v>
      </c>
      <c r="BC277" s="23">
        <v>10</v>
      </c>
      <c r="BD277" s="22">
        <f t="shared" si="194"/>
        <v>6</v>
      </c>
      <c r="BE277" s="17" t="s">
        <v>2</v>
      </c>
      <c r="BF277" s="24">
        <v>1</v>
      </c>
      <c r="BG277" s="21">
        <v>11.4</v>
      </c>
      <c r="BH277" s="22">
        <f t="shared" si="195"/>
        <v>4</v>
      </c>
      <c r="BI277" s="17" t="s">
        <v>2</v>
      </c>
      <c r="BJ277" s="24">
        <v>1</v>
      </c>
      <c r="BK277" s="21">
        <v>11.37</v>
      </c>
      <c r="BL277" s="22">
        <f t="shared" si="196"/>
        <v>2</v>
      </c>
      <c r="BM277" s="17" t="s">
        <v>2</v>
      </c>
      <c r="BN277" s="24">
        <v>1</v>
      </c>
      <c r="BO277" s="23">
        <v>14</v>
      </c>
      <c r="BP277" s="22">
        <f t="shared" si="197"/>
        <v>2</v>
      </c>
      <c r="BQ277" s="17" t="s">
        <v>2</v>
      </c>
      <c r="BR277" s="24">
        <v>1</v>
      </c>
      <c r="BS277" s="21">
        <f t="shared" ref="BS277:BS341" si="206">(AQ277*6+AU277*6+AY277*4+BC277*6+BG277*4+BK277*2+BO277*2)/30</f>
        <v>10.942866666666667</v>
      </c>
      <c r="BT277" s="24">
        <f t="shared" si="202"/>
        <v>30</v>
      </c>
      <c r="BU277" s="27" t="str">
        <f t="shared" si="203"/>
        <v>Admis</v>
      </c>
      <c r="BV277" s="17" t="s">
        <v>2</v>
      </c>
      <c r="BW277" s="38">
        <v>1</v>
      </c>
      <c r="BX277" s="38">
        <f t="shared" si="204"/>
        <v>60</v>
      </c>
      <c r="BY277" s="27" t="str">
        <f t="shared" si="205"/>
        <v>Admis</v>
      </c>
    </row>
    <row r="278" spans="1:77" x14ac:dyDescent="0.55000000000000004">
      <c r="A278" s="12">
        <v>265</v>
      </c>
      <c r="B278" s="13" t="s">
        <v>1214</v>
      </c>
      <c r="C278" s="14" t="s">
        <v>1215</v>
      </c>
      <c r="D278" s="13" t="s">
        <v>1216</v>
      </c>
      <c r="E278" s="13" t="s">
        <v>1217</v>
      </c>
      <c r="F278" s="16">
        <v>38275</v>
      </c>
      <c r="G278" s="13" t="s">
        <v>722</v>
      </c>
      <c r="H278" s="13" t="s">
        <v>52</v>
      </c>
      <c r="I278" s="13"/>
      <c r="J278" s="21">
        <v>18</v>
      </c>
      <c r="K278" s="239">
        <v>4</v>
      </c>
      <c r="L278" s="17" t="s">
        <v>2</v>
      </c>
      <c r="M278" s="69">
        <v>2</v>
      </c>
      <c r="N278" s="203">
        <v>10.4</v>
      </c>
      <c r="O278" s="22">
        <f t="shared" si="189"/>
        <v>5</v>
      </c>
      <c r="P278" s="17" t="s">
        <v>2</v>
      </c>
      <c r="Q278" s="17">
        <v>1</v>
      </c>
      <c r="R278" s="45">
        <v>11.57</v>
      </c>
      <c r="S278" s="22">
        <f t="shared" si="198"/>
        <v>3</v>
      </c>
      <c r="T278" s="17" t="s">
        <v>2</v>
      </c>
      <c r="U278" s="17">
        <v>1</v>
      </c>
      <c r="V278" s="45">
        <v>12.128</v>
      </c>
      <c r="W278" s="239">
        <f t="shared" si="190"/>
        <v>4</v>
      </c>
      <c r="X278" s="17" t="s">
        <v>2</v>
      </c>
      <c r="Y278" s="17">
        <v>1</v>
      </c>
      <c r="Z278" s="14">
        <v>10.950000000000001</v>
      </c>
      <c r="AA278" s="22">
        <f t="shared" si="191"/>
        <v>5</v>
      </c>
      <c r="AB278" s="20" t="s">
        <v>2</v>
      </c>
      <c r="AC278" s="20">
        <v>1</v>
      </c>
      <c r="AD278" s="21">
        <v>12.3</v>
      </c>
      <c r="AE278" s="22">
        <f t="shared" si="192"/>
        <v>6</v>
      </c>
      <c r="AF278" s="17" t="s">
        <v>2</v>
      </c>
      <c r="AG278" s="17">
        <v>1</v>
      </c>
      <c r="AH278" s="23">
        <v>14.1</v>
      </c>
      <c r="AI278" s="22">
        <f t="shared" si="193"/>
        <v>3</v>
      </c>
      <c r="AJ278" s="17" t="s">
        <v>2</v>
      </c>
      <c r="AK278" s="24">
        <v>2</v>
      </c>
      <c r="AL278" s="21">
        <f t="shared" si="199"/>
        <v>12.602400000000001</v>
      </c>
      <c r="AM278" s="24">
        <f t="shared" si="200"/>
        <v>30</v>
      </c>
      <c r="AN278" s="27" t="str">
        <f t="shared" si="201"/>
        <v>Admis</v>
      </c>
      <c r="AO278" s="17" t="s">
        <v>2</v>
      </c>
      <c r="AP278" s="17"/>
      <c r="AQ278" s="45">
        <v>10</v>
      </c>
      <c r="AR278" s="22">
        <f t="shared" si="186"/>
        <v>6</v>
      </c>
      <c r="AS278" s="17" t="s">
        <v>2</v>
      </c>
      <c r="AT278" s="24">
        <v>1</v>
      </c>
      <c r="AU278" s="45">
        <v>12.988</v>
      </c>
      <c r="AV278" s="232">
        <f t="shared" si="187"/>
        <v>6</v>
      </c>
      <c r="AW278" s="17" t="s">
        <v>2</v>
      </c>
      <c r="AX278" s="233">
        <v>1</v>
      </c>
      <c r="AY278" s="57">
        <v>12.72</v>
      </c>
      <c r="AZ278" s="22">
        <f t="shared" si="188"/>
        <v>4</v>
      </c>
      <c r="BA278" s="17" t="s">
        <v>2</v>
      </c>
      <c r="BB278" s="24">
        <v>1</v>
      </c>
      <c r="BC278" s="23">
        <v>11.386666666666667</v>
      </c>
      <c r="BD278" s="22">
        <f t="shared" si="194"/>
        <v>6</v>
      </c>
      <c r="BE278" s="17" t="s">
        <v>2</v>
      </c>
      <c r="BF278" s="24">
        <v>1</v>
      </c>
      <c r="BG278" s="21">
        <v>13.2</v>
      </c>
      <c r="BH278" s="22">
        <f t="shared" si="195"/>
        <v>4</v>
      </c>
      <c r="BI278" s="17" t="s">
        <v>2</v>
      </c>
      <c r="BJ278" s="24">
        <v>1</v>
      </c>
      <c r="BK278" s="21">
        <v>10</v>
      </c>
      <c r="BL278" s="22">
        <f t="shared" si="196"/>
        <v>2</v>
      </c>
      <c r="BM278" s="17" t="s">
        <v>2</v>
      </c>
      <c r="BN278" s="24">
        <v>1</v>
      </c>
      <c r="BO278" s="23">
        <v>15</v>
      </c>
      <c r="BP278" s="22">
        <f t="shared" si="197"/>
        <v>2</v>
      </c>
      <c r="BQ278" s="17" t="s">
        <v>2</v>
      </c>
      <c r="BR278" s="24">
        <v>1</v>
      </c>
      <c r="BS278" s="21">
        <f t="shared" si="206"/>
        <v>11.9976</v>
      </c>
      <c r="BT278" s="24">
        <f t="shared" si="202"/>
        <v>30</v>
      </c>
      <c r="BU278" s="27" t="str">
        <f t="shared" si="203"/>
        <v>Admis</v>
      </c>
      <c r="BV278" s="17" t="s">
        <v>2</v>
      </c>
      <c r="BW278" s="38">
        <v>2</v>
      </c>
      <c r="BX278" s="38">
        <f t="shared" si="204"/>
        <v>60</v>
      </c>
      <c r="BY278" s="27" t="str">
        <f t="shared" si="205"/>
        <v>Admis</v>
      </c>
    </row>
    <row r="279" spans="1:77" x14ac:dyDescent="0.55000000000000004">
      <c r="A279" s="99">
        <v>266</v>
      </c>
      <c r="B279" s="106" t="s">
        <v>1218</v>
      </c>
      <c r="C279" s="104" t="s">
        <v>1219</v>
      </c>
      <c r="D279" s="41" t="s">
        <v>1220</v>
      </c>
      <c r="E279" s="41" t="s">
        <v>1221</v>
      </c>
      <c r="F279" s="105">
        <v>37936</v>
      </c>
      <c r="G279" s="55" t="s">
        <v>621</v>
      </c>
      <c r="H279" s="56" t="s">
        <v>52</v>
      </c>
      <c r="I279" s="56" t="s">
        <v>72</v>
      </c>
      <c r="J279" s="45"/>
      <c r="K279" s="239">
        <f t="shared" ref="K279" si="207">IF(J279&gt;=10,4,0)</f>
        <v>0</v>
      </c>
      <c r="L279" s="17"/>
      <c r="M279" s="69"/>
      <c r="N279" s="23"/>
      <c r="O279" s="22">
        <f t="shared" si="189"/>
        <v>0</v>
      </c>
      <c r="P279" s="17"/>
      <c r="Q279" s="17"/>
      <c r="R279" s="45"/>
      <c r="S279" s="22">
        <f t="shared" si="198"/>
        <v>0</v>
      </c>
      <c r="T279" s="17"/>
      <c r="U279" s="17"/>
      <c r="V279" s="23"/>
      <c r="W279" s="239">
        <f t="shared" si="190"/>
        <v>0</v>
      </c>
      <c r="X279" s="17"/>
      <c r="Y279" s="17"/>
      <c r="Z279" s="27"/>
      <c r="AA279" s="22">
        <f t="shared" si="191"/>
        <v>0</v>
      </c>
      <c r="AB279" s="20"/>
      <c r="AC279" s="44"/>
      <c r="AD279" s="21"/>
      <c r="AE279" s="22">
        <f t="shared" si="192"/>
        <v>0</v>
      </c>
      <c r="AF279" s="17"/>
      <c r="AG279" s="17"/>
      <c r="AH279" s="23"/>
      <c r="AI279" s="22">
        <f t="shared" si="193"/>
        <v>0</v>
      </c>
      <c r="AJ279" s="17"/>
      <c r="AK279" s="24"/>
      <c r="AL279" s="21">
        <f t="shared" si="199"/>
        <v>0</v>
      </c>
      <c r="AM279" s="24">
        <f t="shared" si="200"/>
        <v>0</v>
      </c>
      <c r="AN279" s="27" t="str">
        <f t="shared" si="201"/>
        <v>Ajourné</v>
      </c>
      <c r="AO279" s="17" t="s">
        <v>2</v>
      </c>
      <c r="AP279" s="17"/>
      <c r="AQ279" s="21"/>
      <c r="AR279" s="22">
        <f t="shared" si="186"/>
        <v>0</v>
      </c>
      <c r="AS279" s="17"/>
      <c r="AT279" s="24"/>
      <c r="AU279" s="45"/>
      <c r="AV279" s="232">
        <f t="shared" si="187"/>
        <v>0</v>
      </c>
      <c r="AW279" s="17"/>
      <c r="AX279" s="233"/>
      <c r="AY279" s="21"/>
      <c r="AZ279" s="22"/>
      <c r="BA279" s="17"/>
      <c r="BB279" s="24"/>
      <c r="BC279" s="23"/>
      <c r="BD279" s="22">
        <f t="shared" si="194"/>
        <v>0</v>
      </c>
      <c r="BE279" s="17"/>
      <c r="BF279" s="24"/>
      <c r="BG279" s="34"/>
      <c r="BH279" s="35">
        <f t="shared" si="195"/>
        <v>0</v>
      </c>
      <c r="BI279" s="36"/>
      <c r="BJ279" s="37"/>
      <c r="BK279" s="21"/>
      <c r="BL279" s="22">
        <f t="shared" si="196"/>
        <v>0</v>
      </c>
      <c r="BM279" s="17"/>
      <c r="BN279" s="24"/>
      <c r="BO279" s="23"/>
      <c r="BP279" s="22">
        <f t="shared" si="197"/>
        <v>0</v>
      </c>
      <c r="BQ279" s="17"/>
      <c r="BR279" s="24"/>
      <c r="BS279" s="21">
        <f t="shared" si="206"/>
        <v>0</v>
      </c>
      <c r="BT279" s="24">
        <f t="shared" si="202"/>
        <v>0</v>
      </c>
      <c r="BU279" s="27" t="str">
        <f t="shared" si="203"/>
        <v>Ajourné</v>
      </c>
      <c r="BV279" s="17" t="s">
        <v>2</v>
      </c>
      <c r="BW279" s="38">
        <v>2</v>
      </c>
      <c r="BX279" s="38">
        <f t="shared" si="204"/>
        <v>0</v>
      </c>
      <c r="BY279" s="27" t="str">
        <f t="shared" si="205"/>
        <v>Ajourné</v>
      </c>
    </row>
    <row r="280" spans="1:77" x14ac:dyDescent="0.55000000000000004">
      <c r="A280" s="12">
        <v>267</v>
      </c>
      <c r="B280" s="55" t="s">
        <v>1222</v>
      </c>
      <c r="C280" s="14" t="s">
        <v>1223</v>
      </c>
      <c r="D280" s="56" t="s">
        <v>1224</v>
      </c>
      <c r="E280" s="56" t="s">
        <v>1225</v>
      </c>
      <c r="F280" s="54">
        <v>36199</v>
      </c>
      <c r="G280" s="55" t="s">
        <v>1226</v>
      </c>
      <c r="H280" s="56" t="s">
        <v>59</v>
      </c>
      <c r="I280" s="44"/>
      <c r="J280" s="45"/>
      <c r="K280" s="239">
        <f>IF(J280&gt;=10,4,0)</f>
        <v>0</v>
      </c>
      <c r="L280" s="17"/>
      <c r="M280" s="69"/>
      <c r="N280" s="23"/>
      <c r="O280" s="22">
        <f t="shared" si="189"/>
        <v>0</v>
      </c>
      <c r="P280" s="17"/>
      <c r="Q280" s="17"/>
      <c r="R280" s="45"/>
      <c r="S280" s="22">
        <f t="shared" si="198"/>
        <v>0</v>
      </c>
      <c r="T280" s="17"/>
      <c r="U280" s="17"/>
      <c r="V280" s="23"/>
      <c r="W280" s="239">
        <f t="shared" si="190"/>
        <v>0</v>
      </c>
      <c r="X280" s="17"/>
      <c r="Y280" s="17"/>
      <c r="Z280" s="27"/>
      <c r="AA280" s="22">
        <f t="shared" si="191"/>
        <v>0</v>
      </c>
      <c r="AB280" s="20"/>
      <c r="AC280" s="44"/>
      <c r="AD280" s="21"/>
      <c r="AE280" s="22">
        <f t="shared" si="192"/>
        <v>0</v>
      </c>
      <c r="AF280" s="17"/>
      <c r="AG280" s="17"/>
      <c r="AH280" s="23"/>
      <c r="AI280" s="22">
        <f t="shared" si="193"/>
        <v>0</v>
      </c>
      <c r="AJ280" s="17"/>
      <c r="AK280" s="24"/>
      <c r="AL280" s="21">
        <f t="shared" si="199"/>
        <v>0</v>
      </c>
      <c r="AM280" s="24">
        <f t="shared" si="200"/>
        <v>0</v>
      </c>
      <c r="AN280" s="27" t="str">
        <f t="shared" si="201"/>
        <v>Ajourné</v>
      </c>
      <c r="AO280" s="17" t="s">
        <v>2</v>
      </c>
      <c r="AP280" s="17">
        <v>2</v>
      </c>
      <c r="AQ280" s="21"/>
      <c r="AR280" s="22"/>
      <c r="AS280" s="17"/>
      <c r="AT280" s="24"/>
      <c r="AU280" s="45"/>
      <c r="AV280" s="232"/>
      <c r="AW280" s="17"/>
      <c r="AX280" s="233"/>
      <c r="AY280" s="21"/>
      <c r="AZ280" s="22"/>
      <c r="BA280" s="17"/>
      <c r="BB280" s="24"/>
      <c r="BC280" s="23"/>
      <c r="BD280" s="22">
        <f t="shared" si="194"/>
        <v>0</v>
      </c>
      <c r="BE280" s="17"/>
      <c r="BF280" s="24"/>
      <c r="BG280" s="34"/>
      <c r="BH280" s="35">
        <f t="shared" si="195"/>
        <v>0</v>
      </c>
      <c r="BI280" s="36"/>
      <c r="BJ280" s="37"/>
      <c r="BK280" s="21"/>
      <c r="BL280" s="22">
        <f t="shared" si="196"/>
        <v>0</v>
      </c>
      <c r="BM280" s="17"/>
      <c r="BN280" s="24"/>
      <c r="BO280" s="23"/>
      <c r="BP280" s="22">
        <f t="shared" si="197"/>
        <v>0</v>
      </c>
      <c r="BQ280" s="17"/>
      <c r="BR280" s="24"/>
      <c r="BS280" s="21">
        <f t="shared" si="206"/>
        <v>0</v>
      </c>
      <c r="BT280" s="24">
        <f t="shared" si="202"/>
        <v>0</v>
      </c>
      <c r="BU280" s="27" t="str">
        <f t="shared" si="203"/>
        <v>Ajourné</v>
      </c>
      <c r="BV280" s="17" t="s">
        <v>2</v>
      </c>
      <c r="BW280" s="38">
        <v>2</v>
      </c>
      <c r="BX280" s="38">
        <f t="shared" si="204"/>
        <v>0</v>
      </c>
      <c r="BY280" s="27" t="str">
        <f t="shared" si="205"/>
        <v>Ajourné</v>
      </c>
    </row>
    <row r="281" spans="1:77" x14ac:dyDescent="0.55000000000000004">
      <c r="A281" s="12">
        <v>268</v>
      </c>
      <c r="B281" s="13" t="s">
        <v>1227</v>
      </c>
      <c r="C281" s="14" t="s">
        <v>1228</v>
      </c>
      <c r="D281" s="13" t="s">
        <v>1229</v>
      </c>
      <c r="E281" s="13" t="s">
        <v>1230</v>
      </c>
      <c r="F281" s="16">
        <v>38185</v>
      </c>
      <c r="G281" s="13" t="s">
        <v>1231</v>
      </c>
      <c r="H281" s="13" t="s">
        <v>52</v>
      </c>
      <c r="I281" s="13" t="s">
        <v>72</v>
      </c>
      <c r="J281" s="21">
        <v>15.5</v>
      </c>
      <c r="K281" s="239">
        <v>4</v>
      </c>
      <c r="L281" s="17" t="s">
        <v>2</v>
      </c>
      <c r="M281" s="69">
        <v>2</v>
      </c>
      <c r="N281" s="230">
        <v>10.286</v>
      </c>
      <c r="O281" s="22">
        <f t="shared" si="189"/>
        <v>5</v>
      </c>
      <c r="P281" s="17" t="s">
        <v>2</v>
      </c>
      <c r="Q281" s="17">
        <v>2</v>
      </c>
      <c r="R281" s="45">
        <v>11.05</v>
      </c>
      <c r="S281" s="22">
        <f t="shared" si="198"/>
        <v>3</v>
      </c>
      <c r="T281" s="17" t="s">
        <v>2</v>
      </c>
      <c r="U281" s="17">
        <v>1</v>
      </c>
      <c r="V281" s="45">
        <v>10</v>
      </c>
      <c r="W281" s="239">
        <f t="shared" si="190"/>
        <v>4</v>
      </c>
      <c r="X281" s="17" t="s">
        <v>2</v>
      </c>
      <c r="Y281" s="17">
        <v>2</v>
      </c>
      <c r="Z281" s="14">
        <v>10.07</v>
      </c>
      <c r="AA281" s="22">
        <f t="shared" si="191"/>
        <v>5</v>
      </c>
      <c r="AB281" s="20" t="s">
        <v>2</v>
      </c>
      <c r="AC281" s="20">
        <v>2</v>
      </c>
      <c r="AD281" s="21">
        <v>7.8</v>
      </c>
      <c r="AE281" s="22">
        <f t="shared" si="192"/>
        <v>0</v>
      </c>
      <c r="AF281" s="17" t="s">
        <v>2</v>
      </c>
      <c r="AG281" s="17">
        <v>2</v>
      </c>
      <c r="AH281" s="23">
        <v>11.747999999999999</v>
      </c>
      <c r="AI281" s="22">
        <f t="shared" si="193"/>
        <v>3</v>
      </c>
      <c r="AJ281" s="17" t="s">
        <v>2</v>
      </c>
      <c r="AK281" s="24">
        <v>2</v>
      </c>
      <c r="AL281" s="21">
        <f t="shared" si="199"/>
        <v>10.632466666666668</v>
      </c>
      <c r="AM281" s="24">
        <f t="shared" si="200"/>
        <v>24</v>
      </c>
      <c r="AN281" s="27" t="str">
        <f t="shared" si="201"/>
        <v>Ajourné</v>
      </c>
      <c r="AO281" s="17" t="s">
        <v>2</v>
      </c>
      <c r="AP281" s="17">
        <v>2</v>
      </c>
      <c r="AQ281" s="45">
        <v>6.4760000000000009</v>
      </c>
      <c r="AR281" s="22">
        <f>IF(AQ281&gt;=10,6,0)</f>
        <v>0</v>
      </c>
      <c r="AS281" s="17" t="s">
        <v>2</v>
      </c>
      <c r="AT281" s="17">
        <v>2</v>
      </c>
      <c r="AU281" s="45">
        <v>10.856</v>
      </c>
      <c r="AV281" s="232">
        <f>IF(AU281&gt;=10,6,0)</f>
        <v>6</v>
      </c>
      <c r="AW281" s="17" t="s">
        <v>2</v>
      </c>
      <c r="AX281" s="233">
        <v>1</v>
      </c>
      <c r="AY281" s="45">
        <v>11.16</v>
      </c>
      <c r="AZ281" s="22">
        <f>IF(AY281&gt;=10,4,0)</f>
        <v>4</v>
      </c>
      <c r="BA281" s="17" t="s">
        <v>2</v>
      </c>
      <c r="BB281" s="24">
        <v>2</v>
      </c>
      <c r="BC281" s="23">
        <v>10</v>
      </c>
      <c r="BD281" s="22">
        <f t="shared" si="194"/>
        <v>6</v>
      </c>
      <c r="BE281" s="17" t="s">
        <v>2</v>
      </c>
      <c r="BF281" s="24">
        <v>1</v>
      </c>
      <c r="BG281" s="34">
        <v>7.33</v>
      </c>
      <c r="BH281" s="35">
        <f t="shared" si="195"/>
        <v>0</v>
      </c>
      <c r="BI281" s="36" t="s">
        <v>2</v>
      </c>
      <c r="BJ281" s="37">
        <v>2</v>
      </c>
      <c r="BK281" s="21">
        <v>7.62</v>
      </c>
      <c r="BL281" s="22">
        <f t="shared" si="196"/>
        <v>0</v>
      </c>
      <c r="BM281" s="17" t="s">
        <v>2</v>
      </c>
      <c r="BN281" s="24">
        <v>2</v>
      </c>
      <c r="BO281" s="23">
        <v>16</v>
      </c>
      <c r="BP281" s="22">
        <f t="shared" si="197"/>
        <v>2</v>
      </c>
      <c r="BQ281" s="17" t="s">
        <v>2</v>
      </c>
      <c r="BR281" s="24">
        <v>1</v>
      </c>
      <c r="BS281" s="21">
        <f t="shared" si="206"/>
        <v>9.5064000000000011</v>
      </c>
      <c r="BT281" s="24">
        <f t="shared" si="202"/>
        <v>18</v>
      </c>
      <c r="BU281" s="27" t="str">
        <f t="shared" si="203"/>
        <v>Ajourné</v>
      </c>
      <c r="BV281" s="17" t="s">
        <v>2</v>
      </c>
      <c r="BW281" s="38">
        <v>2</v>
      </c>
      <c r="BX281" s="38">
        <f t="shared" si="204"/>
        <v>42</v>
      </c>
      <c r="BY281" s="27" t="str">
        <f t="shared" si="205"/>
        <v>Ajourné</v>
      </c>
    </row>
    <row r="282" spans="1:77" x14ac:dyDescent="0.55000000000000004">
      <c r="A282" s="20">
        <v>269</v>
      </c>
      <c r="B282" s="62" t="s">
        <v>1232</v>
      </c>
      <c r="C282" s="14" t="s">
        <v>1233</v>
      </c>
      <c r="D282" s="62" t="s">
        <v>1234</v>
      </c>
      <c r="E282" s="62" t="s">
        <v>1235</v>
      </c>
      <c r="F282" s="63">
        <v>33358</v>
      </c>
      <c r="G282" s="62" t="s">
        <v>544</v>
      </c>
      <c r="H282" s="62" t="s">
        <v>52</v>
      </c>
      <c r="I282" s="62" t="s">
        <v>72</v>
      </c>
      <c r="J282" s="235">
        <v>10</v>
      </c>
      <c r="K282" s="239">
        <f>IF(J282&gt;=10,4,0)</f>
        <v>4</v>
      </c>
      <c r="L282" s="17" t="s">
        <v>2</v>
      </c>
      <c r="M282" s="69">
        <v>1</v>
      </c>
      <c r="N282" s="23"/>
      <c r="O282" s="22">
        <f t="shared" si="189"/>
        <v>0</v>
      </c>
      <c r="P282" s="17"/>
      <c r="Q282" s="17"/>
      <c r="R282" s="45">
        <v>10</v>
      </c>
      <c r="S282" s="22">
        <f t="shared" si="198"/>
        <v>3</v>
      </c>
      <c r="T282" s="17" t="s">
        <v>2</v>
      </c>
      <c r="U282" s="17">
        <v>2</v>
      </c>
      <c r="V282" s="45">
        <v>3</v>
      </c>
      <c r="W282" s="239">
        <f t="shared" si="190"/>
        <v>0</v>
      </c>
      <c r="X282" s="17" t="s">
        <v>2</v>
      </c>
      <c r="Y282" s="17">
        <v>2</v>
      </c>
      <c r="Z282" s="14">
        <v>8.81</v>
      </c>
      <c r="AA282" s="22">
        <f t="shared" si="191"/>
        <v>0</v>
      </c>
      <c r="AB282" s="20" t="s">
        <v>2</v>
      </c>
      <c r="AC282" s="20">
        <v>2</v>
      </c>
      <c r="AD282" s="21">
        <v>4.96</v>
      </c>
      <c r="AE282" s="22">
        <f t="shared" si="192"/>
        <v>0</v>
      </c>
      <c r="AF282" s="17" t="s">
        <v>2</v>
      </c>
      <c r="AG282" s="17">
        <v>2</v>
      </c>
      <c r="AH282" s="23">
        <v>11.58</v>
      </c>
      <c r="AI282" s="22">
        <f t="shared" si="193"/>
        <v>3</v>
      </c>
      <c r="AJ282" s="17" t="s">
        <v>2</v>
      </c>
      <c r="AK282" s="24">
        <v>2</v>
      </c>
      <c r="AL282" s="21">
        <f t="shared" si="199"/>
        <v>6.3516666666666675</v>
      </c>
      <c r="AM282" s="24">
        <f t="shared" si="200"/>
        <v>10</v>
      </c>
      <c r="AN282" s="27" t="str">
        <f t="shared" si="201"/>
        <v>Ajourné</v>
      </c>
      <c r="AO282" s="17" t="s">
        <v>2</v>
      </c>
      <c r="AP282" s="17"/>
      <c r="AQ282" s="45">
        <v>1.7189999999999999</v>
      </c>
      <c r="AR282" s="22">
        <f>IF(AQ282&gt;=10,6,0)</f>
        <v>0</v>
      </c>
      <c r="AS282" s="17" t="s">
        <v>2</v>
      </c>
      <c r="AT282" s="24">
        <v>2</v>
      </c>
      <c r="AU282" s="45">
        <v>8.1999999999999993</v>
      </c>
      <c r="AV282" s="232">
        <f>IF(AU282&gt;=10,6,0)</f>
        <v>0</v>
      </c>
      <c r="AW282" s="17" t="s">
        <v>2</v>
      </c>
      <c r="AX282" s="17">
        <v>2</v>
      </c>
      <c r="AY282" s="45">
        <v>10</v>
      </c>
      <c r="AZ282" s="22">
        <f>IF(AY282&gt;=10,4,0)</f>
        <v>4</v>
      </c>
      <c r="BA282" s="17" t="s">
        <v>2</v>
      </c>
      <c r="BB282" s="24">
        <v>2</v>
      </c>
      <c r="BC282" s="23"/>
      <c r="BD282" s="22">
        <f t="shared" si="194"/>
        <v>0</v>
      </c>
      <c r="BE282" s="17"/>
      <c r="BF282" s="24"/>
      <c r="BG282" s="34"/>
      <c r="BH282" s="35">
        <f t="shared" si="195"/>
        <v>0</v>
      </c>
      <c r="BI282" s="36"/>
      <c r="BJ282" s="37"/>
      <c r="BK282" s="21">
        <v>4.0599999999999996</v>
      </c>
      <c r="BL282" s="22">
        <f t="shared" si="196"/>
        <v>0</v>
      </c>
      <c r="BM282" s="17" t="s">
        <v>2</v>
      </c>
      <c r="BN282" s="24">
        <v>2</v>
      </c>
      <c r="BO282" s="23"/>
      <c r="BP282" s="22">
        <f t="shared" si="197"/>
        <v>0</v>
      </c>
      <c r="BQ282" s="17"/>
      <c r="BR282" s="24"/>
      <c r="BS282" s="21">
        <f t="shared" si="206"/>
        <v>3.5878000000000001</v>
      </c>
      <c r="BT282" s="24">
        <f t="shared" si="202"/>
        <v>4</v>
      </c>
      <c r="BU282" s="27" t="str">
        <f t="shared" si="203"/>
        <v>Ajourné</v>
      </c>
      <c r="BV282" s="17" t="s">
        <v>2</v>
      </c>
      <c r="BW282" s="38">
        <v>2</v>
      </c>
      <c r="BX282" s="38">
        <f t="shared" si="204"/>
        <v>14</v>
      </c>
      <c r="BY282" s="27" t="str">
        <f t="shared" si="205"/>
        <v>Ajourné</v>
      </c>
    </row>
    <row r="283" spans="1:77" x14ac:dyDescent="0.55000000000000004">
      <c r="A283" s="98">
        <v>270</v>
      </c>
      <c r="B283" s="103" t="s">
        <v>1236</v>
      </c>
      <c r="C283" s="103" t="s">
        <v>1237</v>
      </c>
      <c r="D283" s="42" t="s">
        <v>1234</v>
      </c>
      <c r="E283" s="42" t="s">
        <v>1238</v>
      </c>
      <c r="F283" s="111">
        <v>35873</v>
      </c>
      <c r="G283" s="13" t="s">
        <v>697</v>
      </c>
      <c r="H283" s="13" t="s">
        <v>59</v>
      </c>
      <c r="I283" s="13" t="s">
        <v>72</v>
      </c>
      <c r="J283" s="241">
        <v>11.04</v>
      </c>
      <c r="K283" s="239">
        <f t="shared" ref="K283" si="208">IF(J283&gt;=10,4,0)</f>
        <v>4</v>
      </c>
      <c r="L283" s="17" t="s">
        <v>60</v>
      </c>
      <c r="M283" s="69">
        <v>2</v>
      </c>
      <c r="N283" s="48">
        <v>10</v>
      </c>
      <c r="O283" s="22">
        <f t="shared" si="189"/>
        <v>5</v>
      </c>
      <c r="P283" s="17" t="s">
        <v>60</v>
      </c>
      <c r="Q283" s="17">
        <v>2</v>
      </c>
      <c r="R283" s="47">
        <v>12.72</v>
      </c>
      <c r="S283" s="22">
        <f t="shared" si="198"/>
        <v>3</v>
      </c>
      <c r="T283" s="17" t="s">
        <v>60</v>
      </c>
      <c r="U283" s="17">
        <v>2</v>
      </c>
      <c r="V283" s="48">
        <v>10</v>
      </c>
      <c r="W283" s="239">
        <f t="shared" si="190"/>
        <v>4</v>
      </c>
      <c r="X283" s="17" t="s">
        <v>60</v>
      </c>
      <c r="Y283" s="17">
        <v>2</v>
      </c>
      <c r="Z283" s="72">
        <v>13.24</v>
      </c>
      <c r="AA283" s="22">
        <f t="shared" si="191"/>
        <v>5</v>
      </c>
      <c r="AB283" s="20" t="s">
        <v>60</v>
      </c>
      <c r="AC283" s="44">
        <v>2</v>
      </c>
      <c r="AD283" s="50">
        <v>10</v>
      </c>
      <c r="AE283" s="22">
        <f t="shared" si="192"/>
        <v>6</v>
      </c>
      <c r="AF283" s="17" t="s">
        <v>60</v>
      </c>
      <c r="AG283" s="17">
        <v>2</v>
      </c>
      <c r="AH283" s="48">
        <v>10.47</v>
      </c>
      <c r="AI283" s="22">
        <f t="shared" si="193"/>
        <v>3</v>
      </c>
      <c r="AJ283" s="17" t="s">
        <v>60</v>
      </c>
      <c r="AK283" s="24">
        <v>2</v>
      </c>
      <c r="AL283" s="50">
        <f t="shared" si="199"/>
        <v>10.997666666666667</v>
      </c>
      <c r="AM283" s="24">
        <f t="shared" si="200"/>
        <v>30</v>
      </c>
      <c r="AN283" s="27" t="str">
        <f t="shared" si="201"/>
        <v>Admis</v>
      </c>
      <c r="AO283" s="17" t="s">
        <v>2</v>
      </c>
      <c r="AP283" s="17">
        <v>2</v>
      </c>
      <c r="AQ283" s="47">
        <v>10.37</v>
      </c>
      <c r="AR283" s="22">
        <f t="shared" ref="AR283" si="209">IF(AQ283&gt;=10,6,0)</f>
        <v>6</v>
      </c>
      <c r="AS283" s="17" t="s">
        <v>60</v>
      </c>
      <c r="AT283" s="24">
        <v>2</v>
      </c>
      <c r="AU283" s="47">
        <v>10</v>
      </c>
      <c r="AV283" s="232">
        <f t="shared" ref="AV283" si="210">IF(AU283&gt;=10,6,0)</f>
        <v>6</v>
      </c>
      <c r="AW283" s="17" t="s">
        <v>60</v>
      </c>
      <c r="AX283" s="17">
        <v>2</v>
      </c>
      <c r="AY283" s="47">
        <v>14.53</v>
      </c>
      <c r="AZ283" s="22">
        <f t="shared" ref="AZ283" si="211">IF(AY283&gt;=10,4,0)</f>
        <v>4</v>
      </c>
      <c r="BA283" s="17" t="s">
        <v>60</v>
      </c>
      <c r="BB283" s="24">
        <v>2</v>
      </c>
      <c r="BC283" s="48">
        <v>11.06</v>
      </c>
      <c r="BD283" s="22">
        <f t="shared" si="194"/>
        <v>6</v>
      </c>
      <c r="BE283" s="17" t="s">
        <v>60</v>
      </c>
      <c r="BF283" s="24">
        <v>2</v>
      </c>
      <c r="BG283" s="64">
        <v>6.28</v>
      </c>
      <c r="BH283" s="35">
        <f t="shared" si="195"/>
        <v>0</v>
      </c>
      <c r="BI283" s="36" t="s">
        <v>2</v>
      </c>
      <c r="BJ283" s="37">
        <v>2</v>
      </c>
      <c r="BK283" s="50">
        <v>10.119999999999999</v>
      </c>
      <c r="BL283" s="22">
        <f t="shared" si="196"/>
        <v>2</v>
      </c>
      <c r="BM283" s="17" t="s">
        <v>60</v>
      </c>
      <c r="BN283" s="24">
        <v>2</v>
      </c>
      <c r="BO283" s="48">
        <v>12</v>
      </c>
      <c r="BP283" s="22">
        <f t="shared" si="197"/>
        <v>2</v>
      </c>
      <c r="BQ283" s="17" t="s">
        <v>60</v>
      </c>
      <c r="BR283" s="24">
        <v>2</v>
      </c>
      <c r="BS283" s="50">
        <f t="shared" si="206"/>
        <v>10.535333333333334</v>
      </c>
      <c r="BT283" s="24">
        <f t="shared" si="202"/>
        <v>26</v>
      </c>
      <c r="BU283" s="27" t="str">
        <f t="shared" si="203"/>
        <v>Ajourné</v>
      </c>
      <c r="BV283" s="17" t="s">
        <v>2</v>
      </c>
      <c r="BW283" s="38">
        <v>2</v>
      </c>
      <c r="BX283" s="38">
        <f t="shared" si="204"/>
        <v>56</v>
      </c>
      <c r="BY283" s="27" t="str">
        <f t="shared" si="205"/>
        <v>Autorisé</v>
      </c>
    </row>
    <row r="284" spans="1:77" s="198" customFormat="1" ht="23.4" x14ac:dyDescent="0.55000000000000004">
      <c r="A284" s="18">
        <v>271</v>
      </c>
      <c r="B284" s="62" t="s">
        <v>1239</v>
      </c>
      <c r="C284" s="96" t="s">
        <v>1240</v>
      </c>
      <c r="D284" s="62" t="s">
        <v>1234</v>
      </c>
      <c r="E284" s="62" t="s">
        <v>1241</v>
      </c>
      <c r="F284" s="63">
        <v>37011</v>
      </c>
      <c r="G284" s="62" t="s">
        <v>1242</v>
      </c>
      <c r="H284" s="62" t="s">
        <v>59</v>
      </c>
      <c r="I284" s="62" t="s">
        <v>72</v>
      </c>
      <c r="J284" s="21">
        <v>14</v>
      </c>
      <c r="K284" s="239">
        <v>4</v>
      </c>
      <c r="L284" s="69" t="s">
        <v>2</v>
      </c>
      <c r="M284" s="69">
        <v>2</v>
      </c>
      <c r="N284" s="231">
        <v>10.286</v>
      </c>
      <c r="O284" s="22">
        <f t="shared" si="189"/>
        <v>5</v>
      </c>
      <c r="P284" s="69" t="s">
        <v>2</v>
      </c>
      <c r="Q284" s="69">
        <v>2</v>
      </c>
      <c r="R284" s="21">
        <v>14.47</v>
      </c>
      <c r="S284" s="22">
        <f t="shared" si="198"/>
        <v>3</v>
      </c>
      <c r="T284" s="69" t="s">
        <v>2</v>
      </c>
      <c r="U284" s="69">
        <v>2</v>
      </c>
      <c r="V284" s="21">
        <v>10.269333333333332</v>
      </c>
      <c r="W284" s="239">
        <f t="shared" si="190"/>
        <v>4</v>
      </c>
      <c r="X284" s="69"/>
      <c r="Y284" s="69"/>
      <c r="Z284" s="76">
        <v>10</v>
      </c>
      <c r="AA284" s="22">
        <f t="shared" si="191"/>
        <v>5</v>
      </c>
      <c r="AB284" s="18" t="s">
        <v>2</v>
      </c>
      <c r="AC284" s="18">
        <v>2</v>
      </c>
      <c r="AD284" s="21">
        <v>7.05</v>
      </c>
      <c r="AE284" s="22">
        <f t="shared" si="192"/>
        <v>0</v>
      </c>
      <c r="AF284" s="69" t="s">
        <v>2</v>
      </c>
      <c r="AG284" s="69">
        <v>2</v>
      </c>
      <c r="AH284" s="23">
        <v>12.296666666666667</v>
      </c>
      <c r="AI284" s="22">
        <f t="shared" si="193"/>
        <v>3</v>
      </c>
      <c r="AJ284" s="69" t="s">
        <v>2</v>
      </c>
      <c r="AK284" s="24">
        <v>2</v>
      </c>
      <c r="AL284" s="21">
        <f t="shared" si="199"/>
        <v>10.703577777777777</v>
      </c>
      <c r="AM284" s="24">
        <f t="shared" si="200"/>
        <v>24</v>
      </c>
      <c r="AN284" s="96" t="str">
        <f t="shared" si="201"/>
        <v>Ajourné</v>
      </c>
      <c r="AO284" s="69" t="s">
        <v>2</v>
      </c>
      <c r="AP284" s="69"/>
      <c r="AQ284" s="21">
        <v>10</v>
      </c>
      <c r="AR284" s="22"/>
      <c r="AS284" s="69" t="s">
        <v>2</v>
      </c>
      <c r="AT284" s="24">
        <v>2</v>
      </c>
      <c r="AU284" s="21">
        <v>8.1999999999999993</v>
      </c>
      <c r="AV284" s="22">
        <f>IF(AU284&gt;=10,6,0)</f>
        <v>0</v>
      </c>
      <c r="AW284" s="69" t="s">
        <v>2</v>
      </c>
      <c r="AX284" s="24"/>
      <c r="AY284" s="21">
        <v>14</v>
      </c>
      <c r="AZ284" s="22">
        <f>IF(AY284&gt;=10,4,0)</f>
        <v>4</v>
      </c>
      <c r="BA284" s="69" t="s">
        <v>2</v>
      </c>
      <c r="BB284" s="24">
        <v>2</v>
      </c>
      <c r="BC284" s="23">
        <v>7.5743333333333336</v>
      </c>
      <c r="BD284" s="22">
        <f t="shared" si="194"/>
        <v>0</v>
      </c>
      <c r="BE284" s="69" t="s">
        <v>2</v>
      </c>
      <c r="BF284" s="24">
        <v>2</v>
      </c>
      <c r="BG284" s="34">
        <v>11.82</v>
      </c>
      <c r="BH284" s="35">
        <f t="shared" si="195"/>
        <v>4</v>
      </c>
      <c r="BI284" s="97" t="s">
        <v>2</v>
      </c>
      <c r="BJ284" s="37">
        <v>2</v>
      </c>
      <c r="BK284" s="21">
        <v>10</v>
      </c>
      <c r="BL284" s="22">
        <f t="shared" si="196"/>
        <v>2</v>
      </c>
      <c r="BM284" s="69" t="s">
        <v>2</v>
      </c>
      <c r="BN284" s="24">
        <v>1</v>
      </c>
      <c r="BO284" s="23">
        <v>14</v>
      </c>
      <c r="BP284" s="22">
        <f t="shared" si="197"/>
        <v>2</v>
      </c>
      <c r="BQ284" s="69" t="s">
        <v>2</v>
      </c>
      <c r="BR284" s="24">
        <v>1</v>
      </c>
      <c r="BS284" s="21">
        <f t="shared" si="206"/>
        <v>10.197533333333332</v>
      </c>
      <c r="BT284" s="24">
        <f t="shared" si="202"/>
        <v>12</v>
      </c>
      <c r="BU284" s="96" t="str">
        <f t="shared" si="203"/>
        <v>Ajourné</v>
      </c>
      <c r="BV284" s="69" t="s">
        <v>2</v>
      </c>
      <c r="BW284" s="38">
        <v>2</v>
      </c>
      <c r="BX284" s="38">
        <f t="shared" si="204"/>
        <v>36</v>
      </c>
      <c r="BY284" s="96" t="str">
        <f t="shared" si="205"/>
        <v>Ajourné</v>
      </c>
    </row>
    <row r="285" spans="1:77" x14ac:dyDescent="0.55000000000000004">
      <c r="A285" s="20">
        <v>272</v>
      </c>
      <c r="B285" s="13" t="s">
        <v>1243</v>
      </c>
      <c r="C285" s="14" t="s">
        <v>1244</v>
      </c>
      <c r="D285" s="13" t="s">
        <v>1234</v>
      </c>
      <c r="E285" s="13" t="s">
        <v>1245</v>
      </c>
      <c r="F285" s="16">
        <v>38138</v>
      </c>
      <c r="G285" s="13" t="s">
        <v>848</v>
      </c>
      <c r="H285" s="13" t="s">
        <v>52</v>
      </c>
      <c r="I285" s="13"/>
      <c r="J285" s="235">
        <v>13</v>
      </c>
      <c r="K285" s="239">
        <f t="shared" ref="K285:K292" si="212">IF(J285&gt;=10,4,0)</f>
        <v>4</v>
      </c>
      <c r="L285" s="17" t="s">
        <v>2</v>
      </c>
      <c r="M285" s="69">
        <v>1</v>
      </c>
      <c r="N285" s="57">
        <v>13.552</v>
      </c>
      <c r="O285" s="22">
        <f t="shared" si="189"/>
        <v>5</v>
      </c>
      <c r="P285" s="17" t="s">
        <v>2</v>
      </c>
      <c r="Q285" s="17">
        <v>2</v>
      </c>
      <c r="R285" s="45">
        <v>12.63</v>
      </c>
      <c r="S285" s="22">
        <f t="shared" si="198"/>
        <v>3</v>
      </c>
      <c r="T285" s="17" t="s">
        <v>2</v>
      </c>
      <c r="U285" s="17">
        <v>1</v>
      </c>
      <c r="V285" s="45">
        <v>10.266666666666667</v>
      </c>
      <c r="W285" s="239">
        <f t="shared" si="190"/>
        <v>4</v>
      </c>
      <c r="X285" s="17" t="s">
        <v>2</v>
      </c>
      <c r="Y285" s="17">
        <v>1</v>
      </c>
      <c r="Z285" s="14">
        <v>11.374000000000001</v>
      </c>
      <c r="AA285" s="22">
        <f t="shared" si="191"/>
        <v>5</v>
      </c>
      <c r="AB285" s="20" t="s">
        <v>2</v>
      </c>
      <c r="AC285" s="20">
        <v>1</v>
      </c>
      <c r="AD285" s="21">
        <v>10</v>
      </c>
      <c r="AE285" s="22">
        <f t="shared" si="192"/>
        <v>6</v>
      </c>
      <c r="AF285" s="17" t="s">
        <v>2</v>
      </c>
      <c r="AG285" s="17">
        <v>1</v>
      </c>
      <c r="AH285" s="23">
        <v>10.372666666666666</v>
      </c>
      <c r="AI285" s="22">
        <f t="shared" si="193"/>
        <v>3</v>
      </c>
      <c r="AJ285" s="17" t="s">
        <v>2</v>
      </c>
      <c r="AK285" s="24">
        <v>1</v>
      </c>
      <c r="AL285" s="21">
        <f t="shared" si="199"/>
        <v>11.556822222222221</v>
      </c>
      <c r="AM285" s="24">
        <f t="shared" si="200"/>
        <v>30</v>
      </c>
      <c r="AN285" s="27" t="str">
        <f t="shared" si="201"/>
        <v>Admis</v>
      </c>
      <c r="AO285" s="17" t="s">
        <v>2</v>
      </c>
      <c r="AP285" s="17"/>
      <c r="AQ285" s="45">
        <v>10</v>
      </c>
      <c r="AR285" s="22">
        <f>IF(AQ285&gt;=10,6,0)</f>
        <v>6</v>
      </c>
      <c r="AS285" s="17" t="s">
        <v>2</v>
      </c>
      <c r="AT285" s="24">
        <v>1</v>
      </c>
      <c r="AU285" s="45">
        <v>10.027000000000001</v>
      </c>
      <c r="AV285" s="232">
        <f>IF(AU285&gt;=10,6,0)</f>
        <v>6</v>
      </c>
      <c r="AW285" s="17" t="s">
        <v>2</v>
      </c>
      <c r="AX285" s="233">
        <v>1</v>
      </c>
      <c r="AY285" s="45">
        <v>11.66</v>
      </c>
      <c r="AZ285" s="22">
        <f>IF(AY285&gt;=10,4,0)</f>
        <v>4</v>
      </c>
      <c r="BA285" s="17" t="s">
        <v>2</v>
      </c>
      <c r="BB285" s="24">
        <v>2</v>
      </c>
      <c r="BC285" s="23">
        <v>12.799333333333333</v>
      </c>
      <c r="BD285" s="22">
        <f t="shared" si="194"/>
        <v>6</v>
      </c>
      <c r="BE285" s="17" t="s">
        <v>2</v>
      </c>
      <c r="BF285" s="24">
        <v>1</v>
      </c>
      <c r="BG285" s="21">
        <v>10.49</v>
      </c>
      <c r="BH285" s="22">
        <f t="shared" si="195"/>
        <v>4</v>
      </c>
      <c r="BI285" s="17" t="s">
        <v>2</v>
      </c>
      <c r="BJ285" s="24">
        <v>1</v>
      </c>
      <c r="BK285" s="21">
        <v>10.51</v>
      </c>
      <c r="BL285" s="22">
        <f t="shared" si="196"/>
        <v>2</v>
      </c>
      <c r="BM285" s="17" t="s">
        <v>2</v>
      </c>
      <c r="BN285" s="24">
        <v>1</v>
      </c>
      <c r="BO285" s="23">
        <v>17</v>
      </c>
      <c r="BP285" s="22">
        <f t="shared" si="197"/>
        <v>2</v>
      </c>
      <c r="BQ285" s="17" t="s">
        <v>2</v>
      </c>
      <c r="BR285" s="24">
        <v>1</v>
      </c>
      <c r="BS285" s="21">
        <f t="shared" si="206"/>
        <v>11.352599999999999</v>
      </c>
      <c r="BT285" s="24">
        <f t="shared" si="202"/>
        <v>30</v>
      </c>
      <c r="BU285" s="27" t="str">
        <f t="shared" si="203"/>
        <v>Admis</v>
      </c>
      <c r="BV285" s="17" t="s">
        <v>2</v>
      </c>
      <c r="BW285" s="38">
        <v>2</v>
      </c>
      <c r="BX285" s="38">
        <f t="shared" si="204"/>
        <v>60</v>
      </c>
      <c r="BY285" s="27" t="str">
        <f t="shared" si="205"/>
        <v>Admis</v>
      </c>
    </row>
    <row r="286" spans="1:77" x14ac:dyDescent="0.55000000000000004">
      <c r="A286" s="98">
        <v>273</v>
      </c>
      <c r="B286" s="100" t="s">
        <v>1246</v>
      </c>
      <c r="C286" s="104" t="s">
        <v>1247</v>
      </c>
      <c r="D286" s="71" t="s">
        <v>1234</v>
      </c>
      <c r="E286" s="71" t="s">
        <v>1248</v>
      </c>
      <c r="F286" s="102">
        <v>36882</v>
      </c>
      <c r="G286" s="62" t="s">
        <v>1249</v>
      </c>
      <c r="H286" s="62" t="s">
        <v>52</v>
      </c>
      <c r="I286" s="62" t="s">
        <v>72</v>
      </c>
      <c r="J286" s="47">
        <v>10.95</v>
      </c>
      <c r="K286" s="239">
        <f t="shared" si="212"/>
        <v>4</v>
      </c>
      <c r="L286" s="17" t="s">
        <v>60</v>
      </c>
      <c r="M286" s="69">
        <v>2</v>
      </c>
      <c r="N286" s="48">
        <v>11.76</v>
      </c>
      <c r="O286" s="22">
        <f t="shared" si="189"/>
        <v>5</v>
      </c>
      <c r="P286" s="17" t="s">
        <v>60</v>
      </c>
      <c r="Q286" s="17">
        <v>2</v>
      </c>
      <c r="R286" s="47">
        <v>13.63</v>
      </c>
      <c r="S286" s="22">
        <f t="shared" si="198"/>
        <v>3</v>
      </c>
      <c r="T286" s="17" t="s">
        <v>60</v>
      </c>
      <c r="U286" s="17">
        <v>2</v>
      </c>
      <c r="V286" s="48">
        <v>10.050000000000001</v>
      </c>
      <c r="W286" s="239">
        <f t="shared" si="190"/>
        <v>4</v>
      </c>
      <c r="X286" s="17" t="s">
        <v>60</v>
      </c>
      <c r="Y286" s="17">
        <v>2</v>
      </c>
      <c r="Z286" s="68">
        <v>3.63</v>
      </c>
      <c r="AA286" s="22">
        <f t="shared" si="191"/>
        <v>0</v>
      </c>
      <c r="AB286" s="20" t="s">
        <v>2</v>
      </c>
      <c r="AC286" s="20">
        <v>2</v>
      </c>
      <c r="AD286" s="50">
        <v>10</v>
      </c>
      <c r="AE286" s="22">
        <f t="shared" si="192"/>
        <v>6</v>
      </c>
      <c r="AF286" s="17" t="s">
        <v>2</v>
      </c>
      <c r="AG286" s="17">
        <v>2</v>
      </c>
      <c r="AH286" s="48">
        <v>10.56</v>
      </c>
      <c r="AI286" s="22">
        <f t="shared" si="193"/>
        <v>3</v>
      </c>
      <c r="AJ286" s="17" t="s">
        <v>60</v>
      </c>
      <c r="AK286" s="24">
        <v>2</v>
      </c>
      <c r="AL286" s="50">
        <f t="shared" si="199"/>
        <v>9.7840000000000007</v>
      </c>
      <c r="AM286" s="24">
        <f t="shared" si="200"/>
        <v>25</v>
      </c>
      <c r="AN286" s="27" t="str">
        <f t="shared" si="201"/>
        <v>Ajourné</v>
      </c>
      <c r="AO286" s="17" t="s">
        <v>2</v>
      </c>
      <c r="AP286" s="17">
        <v>2</v>
      </c>
      <c r="AQ286" s="50">
        <v>11.7</v>
      </c>
      <c r="AR286" s="22">
        <f t="shared" ref="AR286" si="213">IF(AQ286&gt;=10,6,0)</f>
        <v>6</v>
      </c>
      <c r="AS286" s="17" t="s">
        <v>60</v>
      </c>
      <c r="AT286" s="24">
        <v>2</v>
      </c>
      <c r="AU286" s="47">
        <v>10</v>
      </c>
      <c r="AV286" s="232">
        <f t="shared" ref="AV286" si="214">IF(AU286&gt;=10,6,0)</f>
        <v>6</v>
      </c>
      <c r="AW286" s="17" t="s">
        <v>60</v>
      </c>
      <c r="AX286" s="17">
        <v>2</v>
      </c>
      <c r="AY286" s="50">
        <v>11.36</v>
      </c>
      <c r="AZ286" s="22">
        <f t="shared" ref="AZ286" si="215">IF(AY286&gt;=10,4,0)</f>
        <v>4</v>
      </c>
      <c r="BA286" s="17" t="s">
        <v>60</v>
      </c>
      <c r="BB286" s="24">
        <v>2</v>
      </c>
      <c r="BC286" s="48">
        <v>10.91</v>
      </c>
      <c r="BD286" s="22">
        <f t="shared" si="194"/>
        <v>6</v>
      </c>
      <c r="BE286" s="17" t="s">
        <v>60</v>
      </c>
      <c r="BF286" s="24">
        <v>2</v>
      </c>
      <c r="BG286" s="64">
        <v>10</v>
      </c>
      <c r="BH286" s="35">
        <f t="shared" si="195"/>
        <v>4</v>
      </c>
      <c r="BI286" s="36" t="s">
        <v>60</v>
      </c>
      <c r="BJ286" s="37">
        <v>2</v>
      </c>
      <c r="BK286" s="50">
        <v>12.21</v>
      </c>
      <c r="BL286" s="22">
        <f t="shared" si="196"/>
        <v>2</v>
      </c>
      <c r="BM286" s="17" t="s">
        <v>60</v>
      </c>
      <c r="BN286" s="24">
        <v>2</v>
      </c>
      <c r="BO286" s="48">
        <v>12</v>
      </c>
      <c r="BP286" s="22">
        <f t="shared" si="197"/>
        <v>2</v>
      </c>
      <c r="BQ286" s="17" t="s">
        <v>60</v>
      </c>
      <c r="BR286" s="24">
        <v>2</v>
      </c>
      <c r="BS286" s="50">
        <f t="shared" si="206"/>
        <v>10.984000000000002</v>
      </c>
      <c r="BT286" s="24">
        <f t="shared" si="202"/>
        <v>30</v>
      </c>
      <c r="BU286" s="27" t="str">
        <f t="shared" si="203"/>
        <v>Admis</v>
      </c>
      <c r="BV286" s="17" t="s">
        <v>2</v>
      </c>
      <c r="BW286" s="38">
        <v>2</v>
      </c>
      <c r="BX286" s="38">
        <f t="shared" si="204"/>
        <v>55</v>
      </c>
      <c r="BY286" s="27" t="str">
        <f t="shared" si="205"/>
        <v>Autorisé</v>
      </c>
    </row>
    <row r="287" spans="1:77" x14ac:dyDescent="0.55000000000000004">
      <c r="A287" s="12">
        <v>274</v>
      </c>
      <c r="B287" s="13" t="s">
        <v>1250</v>
      </c>
      <c r="C287" s="14" t="s">
        <v>1251</v>
      </c>
      <c r="D287" s="13" t="s">
        <v>1234</v>
      </c>
      <c r="E287" s="13" t="s">
        <v>377</v>
      </c>
      <c r="F287" s="16">
        <v>36286</v>
      </c>
      <c r="G287" s="13" t="s">
        <v>1252</v>
      </c>
      <c r="H287" s="13" t="s">
        <v>52</v>
      </c>
      <c r="I287" s="13" t="s">
        <v>72</v>
      </c>
      <c r="J287" s="235">
        <v>12</v>
      </c>
      <c r="K287" s="239">
        <f t="shared" si="212"/>
        <v>4</v>
      </c>
      <c r="L287" s="17" t="s">
        <v>2</v>
      </c>
      <c r="M287" s="69">
        <v>1</v>
      </c>
      <c r="N287" s="45">
        <v>11.25</v>
      </c>
      <c r="O287" s="22">
        <f t="shared" si="189"/>
        <v>5</v>
      </c>
      <c r="P287" s="17" t="s">
        <v>2</v>
      </c>
      <c r="Q287" s="17">
        <v>1</v>
      </c>
      <c r="R287" s="45">
        <v>11.57</v>
      </c>
      <c r="S287" s="22">
        <f t="shared" si="198"/>
        <v>3</v>
      </c>
      <c r="T287" s="17" t="s">
        <v>2</v>
      </c>
      <c r="U287" s="17">
        <v>1</v>
      </c>
      <c r="V287" s="45">
        <v>12.350000000000001</v>
      </c>
      <c r="W287" s="239">
        <f t="shared" si="190"/>
        <v>4</v>
      </c>
      <c r="X287" s="17" t="s">
        <v>2</v>
      </c>
      <c r="Y287" s="17">
        <v>2</v>
      </c>
      <c r="Z287" s="14">
        <v>10</v>
      </c>
      <c r="AA287" s="22">
        <f t="shared" si="191"/>
        <v>5</v>
      </c>
      <c r="AB287" s="20" t="s">
        <v>2</v>
      </c>
      <c r="AC287" s="20">
        <v>1</v>
      </c>
      <c r="AD287" s="21">
        <v>12.68</v>
      </c>
      <c r="AE287" s="22">
        <f t="shared" si="192"/>
        <v>6</v>
      </c>
      <c r="AF287" s="17" t="s">
        <v>2</v>
      </c>
      <c r="AG287" s="17">
        <v>1</v>
      </c>
      <c r="AH287" s="23">
        <v>12.306666666666667</v>
      </c>
      <c r="AI287" s="22">
        <f t="shared" si="193"/>
        <v>3</v>
      </c>
      <c r="AJ287" s="17" t="s">
        <v>2</v>
      </c>
      <c r="AK287" s="24">
        <v>2</v>
      </c>
      <c r="AL287" s="21">
        <f t="shared" si="199"/>
        <v>11.712</v>
      </c>
      <c r="AM287" s="24">
        <f t="shared" si="200"/>
        <v>30</v>
      </c>
      <c r="AN287" s="27" t="str">
        <f t="shared" si="201"/>
        <v>Admis</v>
      </c>
      <c r="AO287" s="17" t="s">
        <v>2</v>
      </c>
      <c r="AP287" s="17">
        <v>2</v>
      </c>
      <c r="AQ287" s="45">
        <v>12.280000000000001</v>
      </c>
      <c r="AR287" s="22">
        <f>IF(AQ287&gt;=10,6,0)</f>
        <v>6</v>
      </c>
      <c r="AS287" s="17" t="s">
        <v>2</v>
      </c>
      <c r="AT287" s="24">
        <v>1</v>
      </c>
      <c r="AU287" s="45">
        <v>12.638000000000002</v>
      </c>
      <c r="AV287" s="232">
        <f>IF(AU287&gt;=10,6,0)</f>
        <v>6</v>
      </c>
      <c r="AW287" s="17" t="s">
        <v>2</v>
      </c>
      <c r="AX287" s="233">
        <v>1</v>
      </c>
      <c r="AY287" s="45">
        <v>14.5</v>
      </c>
      <c r="AZ287" s="22">
        <f>IF(AY287&gt;=10,4,0)</f>
        <v>4</v>
      </c>
      <c r="BA287" s="17" t="s">
        <v>2</v>
      </c>
      <c r="BB287" s="24">
        <v>2</v>
      </c>
      <c r="BC287" s="23">
        <v>10</v>
      </c>
      <c r="BD287" s="22">
        <f t="shared" si="194"/>
        <v>6</v>
      </c>
      <c r="BE287" s="17" t="s">
        <v>2</v>
      </c>
      <c r="BF287" s="24">
        <v>1</v>
      </c>
      <c r="BG287" s="21">
        <v>12.2</v>
      </c>
      <c r="BH287" s="22">
        <f t="shared" si="195"/>
        <v>4</v>
      </c>
      <c r="BI287" s="17" t="s">
        <v>2</v>
      </c>
      <c r="BJ287" s="24">
        <v>1</v>
      </c>
      <c r="BK287" s="21">
        <v>10.08</v>
      </c>
      <c r="BL287" s="22">
        <f t="shared" si="196"/>
        <v>2</v>
      </c>
      <c r="BM287" s="17" t="s">
        <v>2</v>
      </c>
      <c r="BN287" s="24">
        <v>1</v>
      </c>
      <c r="BO287" s="23">
        <v>15</v>
      </c>
      <c r="BP287" s="22">
        <f t="shared" si="197"/>
        <v>2</v>
      </c>
      <c r="BQ287" s="17" t="s">
        <v>2</v>
      </c>
      <c r="BR287" s="24">
        <v>1</v>
      </c>
      <c r="BS287" s="21">
        <f t="shared" si="206"/>
        <v>12.215600000000002</v>
      </c>
      <c r="BT287" s="24">
        <f t="shared" si="202"/>
        <v>30</v>
      </c>
      <c r="BU287" s="27" t="str">
        <f t="shared" si="203"/>
        <v>Admis</v>
      </c>
      <c r="BV287" s="17" t="s">
        <v>2</v>
      </c>
      <c r="BW287" s="38">
        <v>2</v>
      </c>
      <c r="BX287" s="38">
        <f t="shared" si="204"/>
        <v>60</v>
      </c>
      <c r="BY287" s="27" t="str">
        <f t="shared" si="205"/>
        <v>Admis</v>
      </c>
    </row>
    <row r="288" spans="1:77" x14ac:dyDescent="0.55000000000000004">
      <c r="A288" s="20">
        <v>275</v>
      </c>
      <c r="B288" s="13" t="s">
        <v>1253</v>
      </c>
      <c r="C288" s="14" t="s">
        <v>1254</v>
      </c>
      <c r="D288" s="13" t="s">
        <v>1234</v>
      </c>
      <c r="E288" s="13" t="s">
        <v>1255</v>
      </c>
      <c r="F288" s="16">
        <v>36875</v>
      </c>
      <c r="G288" s="13" t="s">
        <v>1256</v>
      </c>
      <c r="H288" s="13" t="s">
        <v>59</v>
      </c>
      <c r="I288" s="13" t="s">
        <v>72</v>
      </c>
      <c r="J288" s="235">
        <v>13</v>
      </c>
      <c r="K288" s="239">
        <f t="shared" si="212"/>
        <v>4</v>
      </c>
      <c r="L288" s="17" t="s">
        <v>2</v>
      </c>
      <c r="M288" s="69">
        <v>1</v>
      </c>
      <c r="N288" s="57">
        <v>14.23</v>
      </c>
      <c r="O288" s="22">
        <f t="shared" si="189"/>
        <v>5</v>
      </c>
      <c r="P288" s="17" t="s">
        <v>2</v>
      </c>
      <c r="Q288" s="17">
        <v>2</v>
      </c>
      <c r="R288" s="45">
        <v>12.1</v>
      </c>
      <c r="S288" s="22">
        <f t="shared" si="198"/>
        <v>3</v>
      </c>
      <c r="T288" s="17" t="s">
        <v>2</v>
      </c>
      <c r="U288" s="17">
        <v>1</v>
      </c>
      <c r="V288" s="45">
        <v>10.815999999999999</v>
      </c>
      <c r="W288" s="239">
        <f t="shared" si="190"/>
        <v>4</v>
      </c>
      <c r="X288" s="17" t="s">
        <v>2</v>
      </c>
      <c r="Y288" s="17">
        <v>1</v>
      </c>
      <c r="Z288" s="14">
        <v>11.428000000000001</v>
      </c>
      <c r="AA288" s="22">
        <f t="shared" si="191"/>
        <v>5</v>
      </c>
      <c r="AB288" s="20" t="s">
        <v>2</v>
      </c>
      <c r="AC288" s="20">
        <v>1</v>
      </c>
      <c r="AD288" s="21">
        <v>12.14</v>
      </c>
      <c r="AE288" s="22">
        <f t="shared" si="192"/>
        <v>6</v>
      </c>
      <c r="AF288" s="17" t="s">
        <v>2</v>
      </c>
      <c r="AG288" s="17">
        <v>1</v>
      </c>
      <c r="AH288" s="23">
        <v>11.975999999999999</v>
      </c>
      <c r="AI288" s="22">
        <f t="shared" si="193"/>
        <v>3</v>
      </c>
      <c r="AJ288" s="17" t="s">
        <v>2</v>
      </c>
      <c r="AK288" s="24">
        <v>2</v>
      </c>
      <c r="AL288" s="21">
        <f t="shared" si="199"/>
        <v>12.287399999999998</v>
      </c>
      <c r="AM288" s="24">
        <f t="shared" si="200"/>
        <v>30</v>
      </c>
      <c r="AN288" s="27" t="str">
        <f t="shared" si="201"/>
        <v>Admis</v>
      </c>
      <c r="AO288" s="17" t="s">
        <v>2</v>
      </c>
      <c r="AP288" s="17">
        <v>2</v>
      </c>
      <c r="AQ288" s="45">
        <v>11.147000000000002</v>
      </c>
      <c r="AR288" s="22">
        <f>IF(AQ288&gt;=10,6,0)</f>
        <v>6</v>
      </c>
      <c r="AS288" s="17" t="s">
        <v>2</v>
      </c>
      <c r="AT288" s="17">
        <v>1</v>
      </c>
      <c r="AU288" s="45">
        <v>13.052</v>
      </c>
      <c r="AV288" s="232">
        <f>IF(AU288&gt;=10,6,0)</f>
        <v>6</v>
      </c>
      <c r="AW288" s="17" t="s">
        <v>2</v>
      </c>
      <c r="AX288" s="233">
        <v>1</v>
      </c>
      <c r="AY288" s="45">
        <v>11.5</v>
      </c>
      <c r="AZ288" s="22">
        <f>IF(AY288&gt;=10,4,0)</f>
        <v>4</v>
      </c>
      <c r="BA288" s="17" t="s">
        <v>2</v>
      </c>
      <c r="BB288" s="24">
        <v>2</v>
      </c>
      <c r="BC288" s="23">
        <v>10</v>
      </c>
      <c r="BD288" s="22">
        <f t="shared" si="194"/>
        <v>6</v>
      </c>
      <c r="BE288" s="17" t="s">
        <v>2</v>
      </c>
      <c r="BF288" s="24">
        <v>1</v>
      </c>
      <c r="BG288" s="21">
        <v>10.84</v>
      </c>
      <c r="BH288" s="22">
        <f t="shared" si="195"/>
        <v>4</v>
      </c>
      <c r="BI288" s="17" t="s">
        <v>2</v>
      </c>
      <c r="BJ288" s="24">
        <v>1</v>
      </c>
      <c r="BK288" s="21">
        <v>10</v>
      </c>
      <c r="BL288" s="22">
        <f t="shared" si="196"/>
        <v>2</v>
      </c>
      <c r="BM288" s="17" t="s">
        <v>2</v>
      </c>
      <c r="BN288" s="24">
        <v>1</v>
      </c>
      <c r="BO288" s="23">
        <v>15</v>
      </c>
      <c r="BP288" s="22">
        <f t="shared" si="197"/>
        <v>2</v>
      </c>
      <c r="BQ288" s="17" t="s">
        <v>2</v>
      </c>
      <c r="BR288" s="24">
        <v>1</v>
      </c>
      <c r="BS288" s="21">
        <f t="shared" si="206"/>
        <v>11.485133333333334</v>
      </c>
      <c r="BT288" s="24">
        <f t="shared" si="202"/>
        <v>30</v>
      </c>
      <c r="BU288" s="27" t="str">
        <f t="shared" si="203"/>
        <v>Admis</v>
      </c>
      <c r="BV288" s="17" t="s">
        <v>2</v>
      </c>
      <c r="BW288" s="38">
        <v>2</v>
      </c>
      <c r="BX288" s="38">
        <f t="shared" si="204"/>
        <v>60</v>
      </c>
      <c r="BY288" s="27" t="str">
        <f t="shared" si="205"/>
        <v>Admis</v>
      </c>
    </row>
    <row r="289" spans="1:77" x14ac:dyDescent="0.55000000000000004">
      <c r="A289" s="12">
        <v>276</v>
      </c>
      <c r="B289" s="13" t="s">
        <v>1257</v>
      </c>
      <c r="C289" s="14" t="s">
        <v>1258</v>
      </c>
      <c r="D289" s="13" t="s">
        <v>1234</v>
      </c>
      <c r="E289" s="13" t="s">
        <v>1259</v>
      </c>
      <c r="F289" s="16">
        <v>36841</v>
      </c>
      <c r="G289" s="13" t="s">
        <v>1260</v>
      </c>
      <c r="H289" s="13" t="s">
        <v>52</v>
      </c>
      <c r="I289" s="13"/>
      <c r="J289" s="235">
        <v>15</v>
      </c>
      <c r="K289" s="239">
        <f t="shared" si="212"/>
        <v>4</v>
      </c>
      <c r="L289" s="17" t="s">
        <v>2</v>
      </c>
      <c r="M289" s="69">
        <v>1</v>
      </c>
      <c r="N289" s="45">
        <v>10</v>
      </c>
      <c r="O289" s="22">
        <f t="shared" si="189"/>
        <v>5</v>
      </c>
      <c r="P289" s="17" t="s">
        <v>2</v>
      </c>
      <c r="Q289" s="17">
        <v>1</v>
      </c>
      <c r="R289" s="45">
        <v>12.1</v>
      </c>
      <c r="S289" s="22">
        <f t="shared" si="198"/>
        <v>3</v>
      </c>
      <c r="T289" s="17" t="s">
        <v>2</v>
      </c>
      <c r="U289" s="17"/>
      <c r="V289" s="45">
        <v>15.109333333333334</v>
      </c>
      <c r="W289" s="239">
        <f t="shared" si="190"/>
        <v>4</v>
      </c>
      <c r="X289" s="17" t="s">
        <v>2</v>
      </c>
      <c r="Y289" s="17">
        <v>2</v>
      </c>
      <c r="Z289" s="14">
        <v>10</v>
      </c>
      <c r="AA289" s="22">
        <f t="shared" si="191"/>
        <v>5</v>
      </c>
      <c r="AB289" s="20" t="s">
        <v>2</v>
      </c>
      <c r="AC289" s="20">
        <v>1</v>
      </c>
      <c r="AD289" s="21">
        <v>10</v>
      </c>
      <c r="AE289" s="22">
        <f t="shared" si="192"/>
        <v>6</v>
      </c>
      <c r="AF289" s="17" t="s">
        <v>2</v>
      </c>
      <c r="AG289" s="17">
        <v>1</v>
      </c>
      <c r="AH289" s="23">
        <v>14.363999999999999</v>
      </c>
      <c r="AI289" s="22">
        <f t="shared" si="193"/>
        <v>3</v>
      </c>
      <c r="AJ289" s="17" t="s">
        <v>2</v>
      </c>
      <c r="AK289" s="24">
        <v>2</v>
      </c>
      <c r="AL289" s="21">
        <f t="shared" si="199"/>
        <v>11.994311111111111</v>
      </c>
      <c r="AM289" s="24">
        <f t="shared" si="200"/>
        <v>30</v>
      </c>
      <c r="AN289" s="27" t="str">
        <f t="shared" si="201"/>
        <v>Admis</v>
      </c>
      <c r="AO289" s="17" t="s">
        <v>2</v>
      </c>
      <c r="AP289" s="17">
        <v>2</v>
      </c>
      <c r="AQ289" s="45">
        <v>10.655000000000001</v>
      </c>
      <c r="AR289" s="22">
        <f>IF(AQ289&gt;=10,6,0)</f>
        <v>6</v>
      </c>
      <c r="AS289" s="17" t="s">
        <v>2</v>
      </c>
      <c r="AT289" s="24">
        <v>1</v>
      </c>
      <c r="AU289" s="45">
        <v>13.631</v>
      </c>
      <c r="AV289" s="232">
        <f>IF(AU289&gt;=10,6,0)</f>
        <v>6</v>
      </c>
      <c r="AW289" s="17" t="s">
        <v>2</v>
      </c>
      <c r="AX289" s="233">
        <v>1</v>
      </c>
      <c r="AY289" s="57">
        <v>10</v>
      </c>
      <c r="AZ289" s="22">
        <f>IF(AY289&gt;=10,4,0)</f>
        <v>4</v>
      </c>
      <c r="BA289" s="17" t="s">
        <v>2</v>
      </c>
      <c r="BB289" s="24">
        <v>1</v>
      </c>
      <c r="BC289" s="23">
        <v>12.696666666666665</v>
      </c>
      <c r="BD289" s="22">
        <f t="shared" si="194"/>
        <v>6</v>
      </c>
      <c r="BE289" s="17" t="s">
        <v>2</v>
      </c>
      <c r="BF289" s="24">
        <v>1</v>
      </c>
      <c r="BG289" s="21">
        <v>11.51</v>
      </c>
      <c r="BH289" s="22">
        <f t="shared" si="195"/>
        <v>4</v>
      </c>
      <c r="BI289" s="17" t="s">
        <v>2</v>
      </c>
      <c r="BJ289" s="24">
        <v>1</v>
      </c>
      <c r="BK289" s="21">
        <v>10</v>
      </c>
      <c r="BL289" s="22">
        <f t="shared" si="196"/>
        <v>2</v>
      </c>
      <c r="BM289" s="17" t="s">
        <v>2</v>
      </c>
      <c r="BN289" s="24">
        <v>1</v>
      </c>
      <c r="BO289" s="23">
        <v>15</v>
      </c>
      <c r="BP289" s="22">
        <f t="shared" si="197"/>
        <v>2</v>
      </c>
      <c r="BQ289" s="17" t="s">
        <v>2</v>
      </c>
      <c r="BR289" s="24">
        <v>1</v>
      </c>
      <c r="BS289" s="21">
        <f t="shared" si="206"/>
        <v>11.9312</v>
      </c>
      <c r="BT289" s="24">
        <f t="shared" si="202"/>
        <v>30</v>
      </c>
      <c r="BU289" s="27" t="str">
        <f t="shared" si="203"/>
        <v>Admis</v>
      </c>
      <c r="BV289" s="17" t="s">
        <v>2</v>
      </c>
      <c r="BW289" s="38">
        <v>2</v>
      </c>
      <c r="BX289" s="38">
        <f t="shared" si="204"/>
        <v>60</v>
      </c>
      <c r="BY289" s="27" t="str">
        <f t="shared" si="205"/>
        <v>Admis</v>
      </c>
    </row>
    <row r="290" spans="1:77" x14ac:dyDescent="0.55000000000000004">
      <c r="A290" s="98">
        <v>277</v>
      </c>
      <c r="B290" s="103" t="s">
        <v>1261</v>
      </c>
      <c r="C290" s="104" t="s">
        <v>1262</v>
      </c>
      <c r="D290" s="42" t="s">
        <v>1234</v>
      </c>
      <c r="E290" s="42" t="s">
        <v>1263</v>
      </c>
      <c r="F290" s="107">
        <v>38539</v>
      </c>
      <c r="G290" s="13" t="s">
        <v>158</v>
      </c>
      <c r="H290" s="13" t="s">
        <v>52</v>
      </c>
      <c r="I290" s="44"/>
      <c r="J290" s="47">
        <v>10</v>
      </c>
      <c r="K290" s="239">
        <f t="shared" si="212"/>
        <v>4</v>
      </c>
      <c r="L290" s="17" t="s">
        <v>61</v>
      </c>
      <c r="M290" s="69">
        <v>2</v>
      </c>
      <c r="N290" s="48">
        <v>10</v>
      </c>
      <c r="O290" s="22">
        <f t="shared" si="189"/>
        <v>5</v>
      </c>
      <c r="P290" s="17" t="s">
        <v>61</v>
      </c>
      <c r="Q290" s="17">
        <v>2</v>
      </c>
      <c r="R290" s="47">
        <v>12.63</v>
      </c>
      <c r="S290" s="22">
        <f t="shared" si="198"/>
        <v>3</v>
      </c>
      <c r="T290" s="17" t="s">
        <v>2</v>
      </c>
      <c r="U290" s="17">
        <v>1</v>
      </c>
      <c r="V290" s="48">
        <v>10.210000000000001</v>
      </c>
      <c r="W290" s="239">
        <f t="shared" si="190"/>
        <v>4</v>
      </c>
      <c r="X290" s="17" t="s">
        <v>61</v>
      </c>
      <c r="Y290" s="17">
        <v>2</v>
      </c>
      <c r="Z290" s="72">
        <v>11.64</v>
      </c>
      <c r="AA290" s="22">
        <f t="shared" si="191"/>
        <v>5</v>
      </c>
      <c r="AB290" s="20" t="s">
        <v>61</v>
      </c>
      <c r="AC290" s="44">
        <v>2</v>
      </c>
      <c r="AD290" s="50">
        <v>11.65</v>
      </c>
      <c r="AE290" s="22">
        <f t="shared" si="192"/>
        <v>6</v>
      </c>
      <c r="AF290" s="17" t="s">
        <v>2</v>
      </c>
      <c r="AG290" s="17">
        <v>1</v>
      </c>
      <c r="AH290" s="48">
        <v>10</v>
      </c>
      <c r="AI290" s="22">
        <f t="shared" si="193"/>
        <v>3</v>
      </c>
      <c r="AJ290" s="17" t="s">
        <v>61</v>
      </c>
      <c r="AK290" s="24">
        <v>1</v>
      </c>
      <c r="AL290" s="50">
        <f t="shared" si="199"/>
        <v>10.894333333333334</v>
      </c>
      <c r="AM290" s="24">
        <f t="shared" si="200"/>
        <v>30</v>
      </c>
      <c r="AN290" s="27" t="str">
        <f t="shared" si="201"/>
        <v>Admis</v>
      </c>
      <c r="AO290" s="17" t="s">
        <v>2</v>
      </c>
      <c r="AP290" s="17">
        <v>2</v>
      </c>
      <c r="AQ290" s="50">
        <v>10</v>
      </c>
      <c r="AR290" s="22">
        <f t="shared" ref="AR290" si="216">IF(AQ290&gt;=10,6,0)</f>
        <v>6</v>
      </c>
      <c r="AS290" s="17" t="s">
        <v>61</v>
      </c>
      <c r="AT290" s="24">
        <v>2</v>
      </c>
      <c r="AU290" s="47">
        <v>10.48</v>
      </c>
      <c r="AV290" s="232">
        <f t="shared" ref="AV290" si="217">IF(AU290&gt;=10,6,0)</f>
        <v>6</v>
      </c>
      <c r="AW290" s="17" t="s">
        <v>61</v>
      </c>
      <c r="AX290" s="233">
        <v>1</v>
      </c>
      <c r="AY290" s="50">
        <v>10.65</v>
      </c>
      <c r="AZ290" s="22">
        <f t="shared" ref="AZ290" si="218">IF(AY290&gt;=10,4,0)</f>
        <v>4</v>
      </c>
      <c r="BA290" s="17" t="s">
        <v>60</v>
      </c>
      <c r="BB290" s="24">
        <v>2</v>
      </c>
      <c r="BC290" s="48">
        <v>12.78</v>
      </c>
      <c r="BD290" s="22">
        <f t="shared" si="194"/>
        <v>6</v>
      </c>
      <c r="BE290" s="17" t="s">
        <v>61</v>
      </c>
      <c r="BF290" s="24">
        <v>2</v>
      </c>
      <c r="BG290" s="50">
        <v>12.49</v>
      </c>
      <c r="BH290" s="22">
        <f t="shared" si="195"/>
        <v>4</v>
      </c>
      <c r="BI290" s="17" t="s">
        <v>2</v>
      </c>
      <c r="BJ290" s="24">
        <v>1</v>
      </c>
      <c r="BK290" s="50">
        <v>10.09</v>
      </c>
      <c r="BL290" s="22">
        <f t="shared" si="196"/>
        <v>2</v>
      </c>
      <c r="BM290" s="17" t="s">
        <v>60</v>
      </c>
      <c r="BN290" s="24">
        <v>2</v>
      </c>
      <c r="BO290" s="48">
        <v>14</v>
      </c>
      <c r="BP290" s="22">
        <f t="shared" si="197"/>
        <v>2</v>
      </c>
      <c r="BQ290" s="17" t="s">
        <v>61</v>
      </c>
      <c r="BR290" s="24">
        <v>1</v>
      </c>
      <c r="BS290" s="50">
        <f t="shared" si="206"/>
        <v>11.343333333333332</v>
      </c>
      <c r="BT290" s="24">
        <f t="shared" si="202"/>
        <v>30</v>
      </c>
      <c r="BU290" s="27" t="str">
        <f t="shared" si="203"/>
        <v>Admis</v>
      </c>
      <c r="BV290" s="17" t="s">
        <v>2</v>
      </c>
      <c r="BW290" s="38">
        <v>2</v>
      </c>
      <c r="BX290" s="38">
        <f t="shared" si="204"/>
        <v>60</v>
      </c>
      <c r="BY290" s="27" t="str">
        <f t="shared" si="205"/>
        <v>Admis</v>
      </c>
    </row>
    <row r="291" spans="1:77" x14ac:dyDescent="0.55000000000000004">
      <c r="A291" s="20">
        <v>278</v>
      </c>
      <c r="B291" s="13" t="s">
        <v>1264</v>
      </c>
      <c r="C291" s="14" t="s">
        <v>1265</v>
      </c>
      <c r="D291" s="13" t="s">
        <v>1234</v>
      </c>
      <c r="E291" s="13" t="s">
        <v>1266</v>
      </c>
      <c r="F291" s="16">
        <v>37757</v>
      </c>
      <c r="G291" s="13" t="s">
        <v>848</v>
      </c>
      <c r="H291" s="13" t="s">
        <v>59</v>
      </c>
      <c r="I291" s="13" t="s">
        <v>72</v>
      </c>
      <c r="J291" s="235">
        <v>14</v>
      </c>
      <c r="K291" s="239">
        <f t="shared" si="212"/>
        <v>4</v>
      </c>
      <c r="L291" s="17" t="s">
        <v>2</v>
      </c>
      <c r="M291" s="69">
        <v>1</v>
      </c>
      <c r="N291" s="57">
        <v>12.928000000000001</v>
      </c>
      <c r="O291" s="22">
        <f t="shared" si="189"/>
        <v>5</v>
      </c>
      <c r="P291" s="17" t="s">
        <v>2</v>
      </c>
      <c r="Q291" s="17">
        <v>2</v>
      </c>
      <c r="R291" s="45">
        <v>12.63</v>
      </c>
      <c r="S291" s="22">
        <f t="shared" si="198"/>
        <v>3</v>
      </c>
      <c r="T291" s="17" t="s">
        <v>2</v>
      </c>
      <c r="U291" s="17">
        <v>1</v>
      </c>
      <c r="V291" s="45">
        <v>12.834000000000001</v>
      </c>
      <c r="W291" s="239">
        <f t="shared" si="190"/>
        <v>4</v>
      </c>
      <c r="X291" s="17" t="s">
        <v>2</v>
      </c>
      <c r="Y291" s="17">
        <v>2</v>
      </c>
      <c r="Z291" s="14">
        <v>12.304</v>
      </c>
      <c r="AA291" s="22">
        <f t="shared" si="191"/>
        <v>5</v>
      </c>
      <c r="AB291" s="20" t="s">
        <v>2</v>
      </c>
      <c r="AC291" s="20">
        <v>2</v>
      </c>
      <c r="AD291" s="21">
        <v>7.01</v>
      </c>
      <c r="AE291" s="22">
        <f t="shared" si="192"/>
        <v>0</v>
      </c>
      <c r="AF291" s="17" t="s">
        <v>2</v>
      </c>
      <c r="AG291" s="17">
        <v>2</v>
      </c>
      <c r="AH291" s="23">
        <v>13.26</v>
      </c>
      <c r="AI291" s="22">
        <f t="shared" si="193"/>
        <v>3</v>
      </c>
      <c r="AJ291" s="17" t="s">
        <v>2</v>
      </c>
      <c r="AK291" s="24">
        <v>2</v>
      </c>
      <c r="AL291" s="21">
        <f t="shared" si="199"/>
        <v>11.7742</v>
      </c>
      <c r="AM291" s="24">
        <f t="shared" si="200"/>
        <v>24</v>
      </c>
      <c r="AN291" s="27" t="str">
        <f t="shared" si="201"/>
        <v>Ajourné</v>
      </c>
      <c r="AO291" s="17" t="s">
        <v>2</v>
      </c>
      <c r="AP291" s="17">
        <v>2</v>
      </c>
      <c r="AQ291" s="45">
        <v>10.705</v>
      </c>
      <c r="AR291" s="22">
        <f>IF(AQ291&gt;=10,6,0)</f>
        <v>6</v>
      </c>
      <c r="AS291" s="17" t="s">
        <v>2</v>
      </c>
      <c r="AT291" s="24">
        <v>2</v>
      </c>
      <c r="AU291" s="45">
        <v>11.59</v>
      </c>
      <c r="AV291" s="232">
        <f>IF(AU291&gt;=10,6,0)</f>
        <v>6</v>
      </c>
      <c r="AW291" s="17" t="s">
        <v>2</v>
      </c>
      <c r="AX291" s="233">
        <v>2</v>
      </c>
      <c r="AY291" s="45">
        <v>10</v>
      </c>
      <c r="AZ291" s="22">
        <f>IF(AY291&gt;=10,4,0)</f>
        <v>4</v>
      </c>
      <c r="BA291" s="17" t="s">
        <v>2</v>
      </c>
      <c r="BB291" s="24">
        <v>2</v>
      </c>
      <c r="BC291" s="23">
        <v>10</v>
      </c>
      <c r="BD291" s="22">
        <f t="shared" si="194"/>
        <v>6</v>
      </c>
      <c r="BE291" s="17" t="s">
        <v>2</v>
      </c>
      <c r="BF291" s="24">
        <v>2</v>
      </c>
      <c r="BG291" s="34">
        <v>10.14</v>
      </c>
      <c r="BH291" s="35">
        <f t="shared" si="195"/>
        <v>4</v>
      </c>
      <c r="BI291" s="36" t="s">
        <v>2</v>
      </c>
      <c r="BJ291" s="37">
        <v>2</v>
      </c>
      <c r="BK291" s="21">
        <v>7.37</v>
      </c>
      <c r="BL291" s="22">
        <f t="shared" si="196"/>
        <v>0</v>
      </c>
      <c r="BM291" s="17" t="s">
        <v>2</v>
      </c>
      <c r="BN291" s="24">
        <v>2</v>
      </c>
      <c r="BO291" s="23">
        <v>14</v>
      </c>
      <c r="BP291" s="22">
        <f t="shared" si="197"/>
        <v>2</v>
      </c>
      <c r="BQ291" s="17" t="s">
        <v>2</v>
      </c>
      <c r="BR291" s="24">
        <v>1</v>
      </c>
      <c r="BS291" s="21">
        <f t="shared" si="206"/>
        <v>10.568999999999999</v>
      </c>
      <c r="BT291" s="24">
        <f t="shared" si="202"/>
        <v>28</v>
      </c>
      <c r="BU291" s="27" t="str">
        <f t="shared" si="203"/>
        <v>Ajourné</v>
      </c>
      <c r="BV291" s="17" t="s">
        <v>2</v>
      </c>
      <c r="BW291" s="38">
        <v>2</v>
      </c>
      <c r="BX291" s="38">
        <f t="shared" si="204"/>
        <v>52</v>
      </c>
      <c r="BY291" s="27" t="str">
        <f t="shared" si="205"/>
        <v>Autorisé</v>
      </c>
    </row>
    <row r="292" spans="1:77" x14ac:dyDescent="0.55000000000000004">
      <c r="A292" s="12">
        <v>279</v>
      </c>
      <c r="B292" s="62" t="s">
        <v>1267</v>
      </c>
      <c r="C292" s="76" t="s">
        <v>1268</v>
      </c>
      <c r="D292" s="62" t="s">
        <v>1234</v>
      </c>
      <c r="E292" s="62" t="s">
        <v>1269</v>
      </c>
      <c r="F292" s="116">
        <v>37764</v>
      </c>
      <c r="G292" s="62" t="s">
        <v>1270</v>
      </c>
      <c r="H292" s="62" t="s">
        <v>59</v>
      </c>
      <c r="I292" s="117"/>
      <c r="J292" s="235">
        <v>10</v>
      </c>
      <c r="K292" s="239">
        <f t="shared" si="212"/>
        <v>4</v>
      </c>
      <c r="L292" s="17" t="s">
        <v>2</v>
      </c>
      <c r="M292" s="69">
        <v>1</v>
      </c>
      <c r="N292" s="45">
        <v>10.84</v>
      </c>
      <c r="O292" s="22">
        <f t="shared" si="189"/>
        <v>5</v>
      </c>
      <c r="P292" s="17" t="s">
        <v>2</v>
      </c>
      <c r="Q292" s="17">
        <v>1</v>
      </c>
      <c r="R292" s="45">
        <v>10</v>
      </c>
      <c r="S292" s="22">
        <f t="shared" si="198"/>
        <v>3</v>
      </c>
      <c r="T292" s="17" t="s">
        <v>2</v>
      </c>
      <c r="U292" s="17">
        <v>1</v>
      </c>
      <c r="V292" s="45">
        <v>14.850666666666669</v>
      </c>
      <c r="W292" s="239">
        <f t="shared" si="190"/>
        <v>4</v>
      </c>
      <c r="X292" s="17" t="s">
        <v>2</v>
      </c>
      <c r="Y292" s="17">
        <v>2</v>
      </c>
      <c r="Z292" s="14">
        <v>10.050000000000001</v>
      </c>
      <c r="AA292" s="22">
        <f t="shared" si="191"/>
        <v>5</v>
      </c>
      <c r="AB292" s="20" t="s">
        <v>2</v>
      </c>
      <c r="AC292" s="20">
        <v>1</v>
      </c>
      <c r="AD292" s="21">
        <v>10.67</v>
      </c>
      <c r="AE292" s="22">
        <f t="shared" si="192"/>
        <v>6</v>
      </c>
      <c r="AF292" s="17" t="s">
        <v>2</v>
      </c>
      <c r="AG292" s="17">
        <v>1</v>
      </c>
      <c r="AH292" s="23">
        <v>10.311999999999999</v>
      </c>
      <c r="AI292" s="22">
        <f t="shared" si="193"/>
        <v>3</v>
      </c>
      <c r="AJ292" s="17" t="s">
        <v>2</v>
      </c>
      <c r="AK292" s="24">
        <v>1</v>
      </c>
      <c r="AL292" s="21">
        <f t="shared" si="199"/>
        <v>10.960288888888888</v>
      </c>
      <c r="AM292" s="24">
        <f t="shared" si="200"/>
        <v>30</v>
      </c>
      <c r="AN292" s="27" t="str">
        <f t="shared" si="201"/>
        <v>Admis</v>
      </c>
      <c r="AO292" s="17" t="s">
        <v>2</v>
      </c>
      <c r="AP292" s="17">
        <v>2</v>
      </c>
      <c r="AQ292" s="45">
        <v>10.3750003</v>
      </c>
      <c r="AR292" s="22">
        <f>IF(AQ292&gt;=10,6,0)</f>
        <v>6</v>
      </c>
      <c r="AS292" s="17" t="s">
        <v>2</v>
      </c>
      <c r="AT292" s="24">
        <v>1</v>
      </c>
      <c r="AU292" s="45">
        <v>12.295999999999999</v>
      </c>
      <c r="AV292" s="232">
        <f>IF(AU292&gt;=10,6,0)</f>
        <v>6</v>
      </c>
      <c r="AW292" s="17" t="s">
        <v>2</v>
      </c>
      <c r="AX292" s="233">
        <v>1</v>
      </c>
      <c r="AY292" s="45">
        <v>16.329999999999998</v>
      </c>
      <c r="AZ292" s="22">
        <f>IF(AY292&gt;=10,4,0)</f>
        <v>4</v>
      </c>
      <c r="BA292" s="17" t="s">
        <v>2</v>
      </c>
      <c r="BB292" s="24">
        <v>2</v>
      </c>
      <c r="BC292" s="23">
        <v>10</v>
      </c>
      <c r="BD292" s="22">
        <f t="shared" si="194"/>
        <v>6</v>
      </c>
      <c r="BE292" s="17" t="s">
        <v>2</v>
      </c>
      <c r="BF292" s="24">
        <v>1</v>
      </c>
      <c r="BG292" s="21">
        <v>10.49</v>
      </c>
      <c r="BH292" s="22">
        <f t="shared" si="195"/>
        <v>4</v>
      </c>
      <c r="BI292" s="17" t="s">
        <v>2</v>
      </c>
      <c r="BJ292" s="24">
        <v>1</v>
      </c>
      <c r="BK292" s="21">
        <v>10</v>
      </c>
      <c r="BL292" s="22">
        <f t="shared" si="196"/>
        <v>2</v>
      </c>
      <c r="BM292" s="17" t="s">
        <v>2</v>
      </c>
      <c r="BN292" s="24">
        <v>1</v>
      </c>
      <c r="BO292" s="23">
        <v>15</v>
      </c>
      <c r="BP292" s="22">
        <f t="shared" si="197"/>
        <v>2</v>
      </c>
      <c r="BQ292" s="17" t="s">
        <v>2</v>
      </c>
      <c r="BR292" s="24">
        <v>1</v>
      </c>
      <c r="BS292" s="21">
        <f t="shared" si="206"/>
        <v>11.776866726666665</v>
      </c>
      <c r="BT292" s="24">
        <f t="shared" si="202"/>
        <v>30</v>
      </c>
      <c r="BU292" s="27" t="str">
        <f t="shared" si="203"/>
        <v>Admis</v>
      </c>
      <c r="BV292" s="17" t="s">
        <v>2</v>
      </c>
      <c r="BW292" s="38">
        <v>2</v>
      </c>
      <c r="BX292" s="38">
        <f t="shared" si="204"/>
        <v>60</v>
      </c>
      <c r="BY292" s="27" t="str">
        <f t="shared" si="205"/>
        <v>Admis</v>
      </c>
    </row>
    <row r="293" spans="1:77" x14ac:dyDescent="0.55000000000000004">
      <c r="A293" s="12">
        <v>280</v>
      </c>
      <c r="B293" s="62" t="s">
        <v>1271</v>
      </c>
      <c r="C293" s="76" t="s">
        <v>1272</v>
      </c>
      <c r="D293" s="62" t="s">
        <v>1234</v>
      </c>
      <c r="E293" s="62" t="s">
        <v>1273</v>
      </c>
      <c r="F293" s="78">
        <v>38101</v>
      </c>
      <c r="G293" s="62" t="s">
        <v>512</v>
      </c>
      <c r="H293" s="62" t="s">
        <v>52</v>
      </c>
      <c r="I293" s="62" t="s">
        <v>72</v>
      </c>
      <c r="J293" s="21">
        <v>16</v>
      </c>
      <c r="K293" s="239">
        <v>4</v>
      </c>
      <c r="L293" s="17" t="s">
        <v>2</v>
      </c>
      <c r="M293" s="69">
        <v>2</v>
      </c>
      <c r="N293" s="230">
        <v>13.283999999999999</v>
      </c>
      <c r="O293" s="22">
        <f t="shared" si="189"/>
        <v>5</v>
      </c>
      <c r="P293" s="17" t="s">
        <v>2</v>
      </c>
      <c r="Q293" s="17">
        <v>2</v>
      </c>
      <c r="R293" s="45"/>
      <c r="S293" s="22">
        <f t="shared" si="198"/>
        <v>0</v>
      </c>
      <c r="T293" s="17"/>
      <c r="U293" s="17"/>
      <c r="V293" s="45">
        <v>10.057333333333332</v>
      </c>
      <c r="W293" s="239">
        <f t="shared" si="190"/>
        <v>4</v>
      </c>
      <c r="X293" s="17" t="s">
        <v>2</v>
      </c>
      <c r="Y293" s="17">
        <v>1</v>
      </c>
      <c r="Z293" s="27">
        <v>11.79</v>
      </c>
      <c r="AA293" s="22">
        <f t="shared" si="191"/>
        <v>5</v>
      </c>
      <c r="AB293" s="20" t="s">
        <v>2</v>
      </c>
      <c r="AC293" s="18">
        <v>1</v>
      </c>
      <c r="AD293" s="21">
        <v>10</v>
      </c>
      <c r="AE293" s="22">
        <f t="shared" si="192"/>
        <v>6</v>
      </c>
      <c r="AF293" s="17" t="s">
        <v>2</v>
      </c>
      <c r="AG293" s="17">
        <v>1</v>
      </c>
      <c r="AH293" s="23">
        <v>13.369333333333335</v>
      </c>
      <c r="AI293" s="22">
        <f t="shared" si="193"/>
        <v>3</v>
      </c>
      <c r="AJ293" s="17" t="s">
        <v>2</v>
      </c>
      <c r="AK293" s="24">
        <v>2</v>
      </c>
      <c r="AL293" s="21">
        <f t="shared" si="199"/>
        <v>10.990244444444444</v>
      </c>
      <c r="AM293" s="24">
        <f t="shared" si="200"/>
        <v>27</v>
      </c>
      <c r="AN293" s="27" t="str">
        <f t="shared" si="201"/>
        <v>Ajourné</v>
      </c>
      <c r="AO293" s="17" t="s">
        <v>2</v>
      </c>
      <c r="AP293" s="17">
        <v>2</v>
      </c>
      <c r="AQ293" s="45">
        <v>10</v>
      </c>
      <c r="AR293" s="22">
        <f>IF(AQ293&gt;=10,6,0)</f>
        <v>6</v>
      </c>
      <c r="AS293" s="17" t="s">
        <v>2</v>
      </c>
      <c r="AT293" s="24">
        <v>1</v>
      </c>
      <c r="AU293" s="45">
        <v>12.555</v>
      </c>
      <c r="AV293" s="232">
        <f>IF(AU293&gt;=10,6,0)</f>
        <v>6</v>
      </c>
      <c r="AW293" s="17" t="s">
        <v>2</v>
      </c>
      <c r="AX293" s="233">
        <v>1</v>
      </c>
      <c r="AY293" s="45">
        <v>13.66</v>
      </c>
      <c r="AZ293" s="22">
        <f>IF(AY293&gt;=10,4,0)</f>
        <v>4</v>
      </c>
      <c r="BA293" s="17" t="s">
        <v>2</v>
      </c>
      <c r="BB293" s="24">
        <v>2</v>
      </c>
      <c r="BC293" s="23">
        <v>10.253333333333332</v>
      </c>
      <c r="BD293" s="22">
        <f t="shared" si="194"/>
        <v>6</v>
      </c>
      <c r="BE293" s="17" t="s">
        <v>2</v>
      </c>
      <c r="BF293" s="24">
        <v>1</v>
      </c>
      <c r="BG293" s="21">
        <v>10.69</v>
      </c>
      <c r="BH293" s="22">
        <f t="shared" si="195"/>
        <v>4</v>
      </c>
      <c r="BI293" s="17" t="s">
        <v>2</v>
      </c>
      <c r="BJ293" s="24">
        <v>1</v>
      </c>
      <c r="BK293" s="21">
        <v>12.25</v>
      </c>
      <c r="BL293" s="22">
        <f t="shared" si="196"/>
        <v>2</v>
      </c>
      <c r="BM293" s="17" t="s">
        <v>2</v>
      </c>
      <c r="BN293" s="24">
        <v>1</v>
      </c>
      <c r="BO293" s="23">
        <v>17</v>
      </c>
      <c r="BP293" s="22">
        <f t="shared" si="197"/>
        <v>2</v>
      </c>
      <c r="BQ293" s="17" t="s">
        <v>2</v>
      </c>
      <c r="BR293" s="24">
        <v>1</v>
      </c>
      <c r="BS293" s="21">
        <f t="shared" si="206"/>
        <v>11.758333333333331</v>
      </c>
      <c r="BT293" s="24">
        <f t="shared" si="202"/>
        <v>30</v>
      </c>
      <c r="BU293" s="27" t="str">
        <f t="shared" si="203"/>
        <v>Admis</v>
      </c>
      <c r="BV293" s="17" t="s">
        <v>2</v>
      </c>
      <c r="BW293" s="38">
        <v>2</v>
      </c>
      <c r="BX293" s="38">
        <f t="shared" si="204"/>
        <v>57</v>
      </c>
      <c r="BY293" s="27" t="str">
        <f t="shared" si="205"/>
        <v>Autorisé</v>
      </c>
    </row>
    <row r="294" spans="1:77" x14ac:dyDescent="0.55000000000000004">
      <c r="A294" s="20">
        <v>281</v>
      </c>
      <c r="B294" s="59" t="s">
        <v>1274</v>
      </c>
      <c r="C294" s="72" t="s">
        <v>1275</v>
      </c>
      <c r="D294" s="72" t="s">
        <v>1276</v>
      </c>
      <c r="E294" s="72" t="s">
        <v>1277</v>
      </c>
      <c r="F294" s="118">
        <v>32638</v>
      </c>
      <c r="G294" s="72"/>
      <c r="H294" s="59" t="s">
        <v>59</v>
      </c>
      <c r="I294" s="59" t="s">
        <v>72</v>
      </c>
      <c r="J294" s="45"/>
      <c r="K294" s="239">
        <f>IF(J294&gt;=10,4,0)</f>
        <v>0</v>
      </c>
      <c r="L294" s="17"/>
      <c r="M294" s="69"/>
      <c r="N294" s="23"/>
      <c r="O294" s="22">
        <f t="shared" si="189"/>
        <v>0</v>
      </c>
      <c r="P294" s="17"/>
      <c r="Q294" s="17"/>
      <c r="R294" s="45"/>
      <c r="S294" s="22">
        <f t="shared" si="198"/>
        <v>0</v>
      </c>
      <c r="T294" s="17"/>
      <c r="U294" s="17"/>
      <c r="V294" s="23"/>
      <c r="W294" s="239">
        <f t="shared" si="190"/>
        <v>0</v>
      </c>
      <c r="X294" s="17"/>
      <c r="Y294" s="17"/>
      <c r="Z294" s="27"/>
      <c r="AA294" s="22">
        <f t="shared" si="191"/>
        <v>0</v>
      </c>
      <c r="AB294" s="20"/>
      <c r="AC294" s="44"/>
      <c r="AD294" s="21"/>
      <c r="AE294" s="22">
        <f t="shared" si="192"/>
        <v>0</v>
      </c>
      <c r="AF294" s="17"/>
      <c r="AG294" s="17"/>
      <c r="AH294" s="23"/>
      <c r="AI294" s="22">
        <f t="shared" si="193"/>
        <v>0</v>
      </c>
      <c r="AJ294" s="17"/>
      <c r="AK294" s="24"/>
      <c r="AL294" s="21">
        <f t="shared" si="199"/>
        <v>0</v>
      </c>
      <c r="AM294" s="24">
        <f t="shared" si="200"/>
        <v>0</v>
      </c>
      <c r="AN294" s="27" t="str">
        <f t="shared" si="201"/>
        <v>Ajourné</v>
      </c>
      <c r="AO294" s="17" t="s">
        <v>2</v>
      </c>
      <c r="AP294" s="17">
        <v>2</v>
      </c>
      <c r="AQ294" s="21"/>
      <c r="AR294" s="22"/>
      <c r="AS294" s="17"/>
      <c r="AT294" s="24"/>
      <c r="AU294" s="45"/>
      <c r="AV294" s="232"/>
      <c r="AW294" s="17"/>
      <c r="AX294" s="233"/>
      <c r="AY294" s="21"/>
      <c r="AZ294" s="22"/>
      <c r="BA294" s="17"/>
      <c r="BB294" s="24"/>
      <c r="BC294" s="23"/>
      <c r="BD294" s="22">
        <f t="shared" si="194"/>
        <v>0</v>
      </c>
      <c r="BE294" s="17"/>
      <c r="BF294" s="24"/>
      <c r="BG294" s="34"/>
      <c r="BH294" s="35">
        <f t="shared" si="195"/>
        <v>0</v>
      </c>
      <c r="BI294" s="36"/>
      <c r="BJ294" s="37"/>
      <c r="BK294" s="21"/>
      <c r="BL294" s="22">
        <f t="shared" si="196"/>
        <v>0</v>
      </c>
      <c r="BM294" s="17"/>
      <c r="BN294" s="24"/>
      <c r="BO294" s="23"/>
      <c r="BP294" s="22">
        <f t="shared" si="197"/>
        <v>0</v>
      </c>
      <c r="BQ294" s="17"/>
      <c r="BR294" s="24"/>
      <c r="BS294" s="21">
        <f t="shared" si="206"/>
        <v>0</v>
      </c>
      <c r="BT294" s="24">
        <f t="shared" si="202"/>
        <v>0</v>
      </c>
      <c r="BU294" s="27" t="str">
        <f t="shared" si="203"/>
        <v>Ajourné</v>
      </c>
      <c r="BV294" s="17" t="s">
        <v>2</v>
      </c>
      <c r="BW294" s="38">
        <v>2</v>
      </c>
      <c r="BX294" s="38">
        <f t="shared" si="204"/>
        <v>0</v>
      </c>
      <c r="BY294" s="27" t="str">
        <f t="shared" si="205"/>
        <v>Ajourné</v>
      </c>
    </row>
    <row r="295" spans="1:77" x14ac:dyDescent="0.55000000000000004">
      <c r="A295" s="12">
        <v>282</v>
      </c>
      <c r="B295" s="13" t="s">
        <v>1278</v>
      </c>
      <c r="C295" s="14" t="s">
        <v>1279</v>
      </c>
      <c r="D295" s="13" t="s">
        <v>1280</v>
      </c>
      <c r="E295" s="13" t="s">
        <v>1281</v>
      </c>
      <c r="F295" s="16">
        <v>36480</v>
      </c>
      <c r="G295" s="13" t="s">
        <v>464</v>
      </c>
      <c r="H295" s="13" t="s">
        <v>59</v>
      </c>
      <c r="I295" s="13" t="s">
        <v>72</v>
      </c>
      <c r="J295" s="235">
        <v>13</v>
      </c>
      <c r="K295" s="239">
        <f>IF(J295&gt;=10,4,0)</f>
        <v>4</v>
      </c>
      <c r="L295" s="17" t="s">
        <v>2</v>
      </c>
      <c r="M295" s="69">
        <v>1</v>
      </c>
      <c r="N295" s="45">
        <v>12.100000000000001</v>
      </c>
      <c r="O295" s="22">
        <f t="shared" si="189"/>
        <v>5</v>
      </c>
      <c r="P295" s="17" t="s">
        <v>2</v>
      </c>
      <c r="Q295" s="17">
        <v>1</v>
      </c>
      <c r="R295" s="45">
        <v>12.63</v>
      </c>
      <c r="S295" s="22">
        <f t="shared" si="198"/>
        <v>3</v>
      </c>
      <c r="T295" s="17" t="s">
        <v>2</v>
      </c>
      <c r="U295" s="17">
        <v>1</v>
      </c>
      <c r="V295" s="45">
        <v>11.719333333333333</v>
      </c>
      <c r="W295" s="239">
        <f t="shared" si="190"/>
        <v>4</v>
      </c>
      <c r="X295" s="17" t="s">
        <v>2</v>
      </c>
      <c r="Y295" s="17">
        <v>1</v>
      </c>
      <c r="Z295" s="14">
        <v>13.664</v>
      </c>
      <c r="AA295" s="22">
        <f t="shared" si="191"/>
        <v>5</v>
      </c>
      <c r="AB295" s="20" t="s">
        <v>2</v>
      </c>
      <c r="AC295" s="20">
        <v>1</v>
      </c>
      <c r="AD295" s="21">
        <v>13.65</v>
      </c>
      <c r="AE295" s="22">
        <f t="shared" si="192"/>
        <v>6</v>
      </c>
      <c r="AF295" s="17" t="s">
        <v>2</v>
      </c>
      <c r="AG295" s="17">
        <v>1</v>
      </c>
      <c r="AH295" s="23">
        <v>11.462666666666669</v>
      </c>
      <c r="AI295" s="22">
        <f t="shared" si="193"/>
        <v>3</v>
      </c>
      <c r="AJ295" s="17" t="s">
        <v>2</v>
      </c>
      <c r="AK295" s="24">
        <v>1</v>
      </c>
      <c r="AL295" s="21">
        <f t="shared" si="199"/>
        <v>12.729177777777776</v>
      </c>
      <c r="AM295" s="24">
        <f t="shared" si="200"/>
        <v>30</v>
      </c>
      <c r="AN295" s="27" t="str">
        <f t="shared" si="201"/>
        <v>Admis</v>
      </c>
      <c r="AO295" s="17" t="s">
        <v>2</v>
      </c>
      <c r="AP295" s="17"/>
      <c r="AQ295" s="45">
        <v>12.65</v>
      </c>
      <c r="AR295" s="22">
        <f>IF(AQ295&gt;=10,6,0)</f>
        <v>6</v>
      </c>
      <c r="AS295" s="17" t="s">
        <v>2</v>
      </c>
      <c r="AT295" s="24">
        <v>1</v>
      </c>
      <c r="AU295" s="45">
        <v>13.126999999999999</v>
      </c>
      <c r="AV295" s="232">
        <f>IF(AU295&gt;=10,6,0)</f>
        <v>6</v>
      </c>
      <c r="AW295" s="17" t="s">
        <v>2</v>
      </c>
      <c r="AX295" s="233">
        <v>1</v>
      </c>
      <c r="AY295" s="57">
        <v>10.9</v>
      </c>
      <c r="AZ295" s="22">
        <f>IF(AY295&gt;=10,4,0)</f>
        <v>4</v>
      </c>
      <c r="BA295" s="17" t="s">
        <v>2</v>
      </c>
      <c r="BB295" s="24">
        <v>1</v>
      </c>
      <c r="BC295" s="23">
        <v>13.909333333333334</v>
      </c>
      <c r="BD295" s="22">
        <f t="shared" si="194"/>
        <v>6</v>
      </c>
      <c r="BE295" s="17" t="s">
        <v>2</v>
      </c>
      <c r="BF295" s="24">
        <v>1</v>
      </c>
      <c r="BG295" s="21">
        <v>12.96</v>
      </c>
      <c r="BH295" s="22">
        <f t="shared" si="195"/>
        <v>4</v>
      </c>
      <c r="BI295" s="17" t="s">
        <v>2</v>
      </c>
      <c r="BJ295" s="24">
        <v>1</v>
      </c>
      <c r="BK295" s="21">
        <v>10.63</v>
      </c>
      <c r="BL295" s="22">
        <f t="shared" si="196"/>
        <v>2</v>
      </c>
      <c r="BM295" s="17" t="s">
        <v>2</v>
      </c>
      <c r="BN295" s="24">
        <v>1</v>
      </c>
      <c r="BO295" s="23">
        <v>15</v>
      </c>
      <c r="BP295" s="22">
        <f t="shared" si="197"/>
        <v>2</v>
      </c>
      <c r="BQ295" s="17" t="s">
        <v>2</v>
      </c>
      <c r="BR295" s="24">
        <v>1</v>
      </c>
      <c r="BS295" s="21">
        <f t="shared" si="206"/>
        <v>12.827266666666667</v>
      </c>
      <c r="BT295" s="24">
        <f t="shared" si="202"/>
        <v>30</v>
      </c>
      <c r="BU295" s="27" t="str">
        <f t="shared" si="203"/>
        <v>Admis</v>
      </c>
      <c r="BV295" s="17" t="s">
        <v>2</v>
      </c>
      <c r="BW295" s="38">
        <v>2</v>
      </c>
      <c r="BX295" s="38">
        <f t="shared" si="204"/>
        <v>60</v>
      </c>
      <c r="BY295" s="27" t="str">
        <f t="shared" si="205"/>
        <v>Admis</v>
      </c>
    </row>
    <row r="296" spans="1:77" x14ac:dyDescent="0.55000000000000004">
      <c r="A296" s="98">
        <v>283</v>
      </c>
      <c r="B296" s="103" t="s">
        <v>1282</v>
      </c>
      <c r="C296" s="101" t="s">
        <v>1283</v>
      </c>
      <c r="D296" s="42" t="s">
        <v>1284</v>
      </c>
      <c r="E296" s="42" t="s">
        <v>1285</v>
      </c>
      <c r="F296" s="111">
        <v>37257</v>
      </c>
      <c r="G296" s="13" t="s">
        <v>1286</v>
      </c>
      <c r="H296" s="13" t="s">
        <v>59</v>
      </c>
      <c r="I296" s="13" t="s">
        <v>72</v>
      </c>
      <c r="J296" s="47">
        <v>10.54</v>
      </c>
      <c r="K296" s="239">
        <f t="shared" ref="K296:K298" si="219">IF(J296&gt;=10,4,0)</f>
        <v>4</v>
      </c>
      <c r="L296" s="17" t="s">
        <v>61</v>
      </c>
      <c r="M296" s="69">
        <v>2</v>
      </c>
      <c r="N296" s="48">
        <v>10</v>
      </c>
      <c r="O296" s="22">
        <f t="shared" si="189"/>
        <v>5</v>
      </c>
      <c r="P296" s="17" t="s">
        <v>60</v>
      </c>
      <c r="Q296" s="17">
        <v>2</v>
      </c>
      <c r="R296" s="47">
        <v>10.029999999999999</v>
      </c>
      <c r="S296" s="22">
        <f t="shared" si="198"/>
        <v>3</v>
      </c>
      <c r="T296" s="17" t="s">
        <v>60</v>
      </c>
      <c r="U296" s="17">
        <v>2</v>
      </c>
      <c r="V296" s="48">
        <v>14.04</v>
      </c>
      <c r="W296" s="239">
        <f t="shared" si="190"/>
        <v>4</v>
      </c>
      <c r="X296" s="17" t="s">
        <v>61</v>
      </c>
      <c r="Y296" s="17">
        <v>2</v>
      </c>
      <c r="Z296" s="72">
        <v>10.64</v>
      </c>
      <c r="AA296" s="22">
        <f t="shared" si="191"/>
        <v>5</v>
      </c>
      <c r="AB296" s="20" t="s">
        <v>61</v>
      </c>
      <c r="AC296" s="44">
        <v>1</v>
      </c>
      <c r="AD296" s="50">
        <v>10.28</v>
      </c>
      <c r="AE296" s="22">
        <f t="shared" si="192"/>
        <v>6</v>
      </c>
      <c r="AF296" s="17" t="s">
        <v>61</v>
      </c>
      <c r="AG296" s="17">
        <v>2</v>
      </c>
      <c r="AH296" s="48">
        <v>10.51</v>
      </c>
      <c r="AI296" s="22">
        <f t="shared" si="193"/>
        <v>3</v>
      </c>
      <c r="AJ296" s="17" t="s">
        <v>61</v>
      </c>
      <c r="AK296" s="24">
        <v>1</v>
      </c>
      <c r="AL296" s="50">
        <f t="shared" si="199"/>
        <v>10.827333333333335</v>
      </c>
      <c r="AM296" s="24">
        <f t="shared" si="200"/>
        <v>30</v>
      </c>
      <c r="AN296" s="27" t="str">
        <f t="shared" si="201"/>
        <v>Admis</v>
      </c>
      <c r="AO296" s="17" t="s">
        <v>2</v>
      </c>
      <c r="AP296" s="17">
        <v>2</v>
      </c>
      <c r="AQ296" s="50">
        <v>10</v>
      </c>
      <c r="AR296" s="22">
        <f t="shared" ref="AR296:AR298" si="220">IF(AQ296&gt;=10,6,0)</f>
        <v>6</v>
      </c>
      <c r="AS296" s="17" t="s">
        <v>61</v>
      </c>
      <c r="AT296" s="17">
        <v>1</v>
      </c>
      <c r="AU296" s="47">
        <v>10.24</v>
      </c>
      <c r="AV296" s="232">
        <f t="shared" ref="AV296:AV298" si="221">IF(AU296&gt;=10,6,0)</f>
        <v>6</v>
      </c>
      <c r="AW296" s="17" t="s">
        <v>61</v>
      </c>
      <c r="AX296" s="17">
        <v>1</v>
      </c>
      <c r="AY296" s="49">
        <v>11.16</v>
      </c>
      <c r="AZ296" s="22">
        <f t="shared" ref="AZ296:AZ298" si="222">IF(AY296&gt;=10,4,0)</f>
        <v>4</v>
      </c>
      <c r="BA296" s="17" t="s">
        <v>2</v>
      </c>
      <c r="BB296" s="24">
        <v>1</v>
      </c>
      <c r="BC296" s="48">
        <v>10.08</v>
      </c>
      <c r="BD296" s="22">
        <f t="shared" si="194"/>
        <v>6</v>
      </c>
      <c r="BE296" s="17" t="s">
        <v>61</v>
      </c>
      <c r="BF296" s="24">
        <v>1</v>
      </c>
      <c r="BG296" s="64">
        <v>11.4</v>
      </c>
      <c r="BH296" s="35">
        <f t="shared" si="195"/>
        <v>4</v>
      </c>
      <c r="BI296" s="36" t="s">
        <v>61</v>
      </c>
      <c r="BJ296" s="37">
        <v>1</v>
      </c>
      <c r="BK296" s="50">
        <v>10</v>
      </c>
      <c r="BL296" s="22">
        <f t="shared" si="196"/>
        <v>2</v>
      </c>
      <c r="BM296" s="17" t="s">
        <v>2</v>
      </c>
      <c r="BN296" s="24">
        <v>2</v>
      </c>
      <c r="BO296" s="48">
        <v>14.5</v>
      </c>
      <c r="BP296" s="22">
        <f t="shared" si="197"/>
        <v>2</v>
      </c>
      <c r="BQ296" s="17" t="s">
        <v>61</v>
      </c>
      <c r="BR296" s="24">
        <v>1</v>
      </c>
      <c r="BS296" s="50">
        <f t="shared" si="206"/>
        <v>10.705333333333334</v>
      </c>
      <c r="BT296" s="24">
        <f t="shared" si="202"/>
        <v>30</v>
      </c>
      <c r="BU296" s="27" t="str">
        <f t="shared" si="203"/>
        <v>Admis</v>
      </c>
      <c r="BV296" s="17" t="s">
        <v>2</v>
      </c>
      <c r="BW296" s="38">
        <v>2</v>
      </c>
      <c r="BX296" s="38">
        <f t="shared" si="204"/>
        <v>60</v>
      </c>
      <c r="BY296" s="27" t="str">
        <f t="shared" si="205"/>
        <v>Admis</v>
      </c>
    </row>
    <row r="297" spans="1:77" x14ac:dyDescent="0.55000000000000004">
      <c r="A297" s="99">
        <v>284</v>
      </c>
      <c r="B297" s="100" t="s">
        <v>1287</v>
      </c>
      <c r="C297" s="104" t="s">
        <v>1288</v>
      </c>
      <c r="D297" s="71" t="s">
        <v>865</v>
      </c>
      <c r="E297" s="71" t="s">
        <v>1289</v>
      </c>
      <c r="F297" s="102">
        <v>36987</v>
      </c>
      <c r="G297" s="62" t="s">
        <v>1290</v>
      </c>
      <c r="H297" s="62" t="s">
        <v>52</v>
      </c>
      <c r="I297" s="62" t="s">
        <v>72</v>
      </c>
      <c r="J297" s="47">
        <v>11.73</v>
      </c>
      <c r="K297" s="239">
        <f t="shared" si="219"/>
        <v>4</v>
      </c>
      <c r="L297" s="17" t="s">
        <v>61</v>
      </c>
      <c r="M297" s="69">
        <v>2</v>
      </c>
      <c r="N297" s="48">
        <v>10</v>
      </c>
      <c r="O297" s="22">
        <f t="shared" si="189"/>
        <v>5</v>
      </c>
      <c r="P297" s="17" t="s">
        <v>61</v>
      </c>
      <c r="Q297" s="17">
        <v>2</v>
      </c>
      <c r="R297" s="47">
        <v>11.05</v>
      </c>
      <c r="S297" s="22">
        <f t="shared" si="198"/>
        <v>3</v>
      </c>
      <c r="T297" s="17" t="s">
        <v>2</v>
      </c>
      <c r="U297" s="17">
        <v>1</v>
      </c>
      <c r="V297" s="48">
        <v>12.48</v>
      </c>
      <c r="W297" s="239">
        <f t="shared" si="190"/>
        <v>4</v>
      </c>
      <c r="X297" s="17" t="s">
        <v>61</v>
      </c>
      <c r="Y297" s="17">
        <v>2</v>
      </c>
      <c r="Z297" s="72">
        <v>11.2</v>
      </c>
      <c r="AA297" s="22">
        <f t="shared" si="191"/>
        <v>5</v>
      </c>
      <c r="AB297" s="20" t="s">
        <v>61</v>
      </c>
      <c r="AC297" s="44">
        <v>2</v>
      </c>
      <c r="AD297" s="50">
        <v>10.029999999999999</v>
      </c>
      <c r="AE297" s="22">
        <f t="shared" si="192"/>
        <v>6</v>
      </c>
      <c r="AF297" s="17" t="s">
        <v>2</v>
      </c>
      <c r="AG297" s="17">
        <v>1</v>
      </c>
      <c r="AH297" s="48">
        <v>10</v>
      </c>
      <c r="AI297" s="22">
        <f t="shared" si="193"/>
        <v>3</v>
      </c>
      <c r="AJ297" s="17" t="s">
        <v>61</v>
      </c>
      <c r="AK297" s="24">
        <v>1</v>
      </c>
      <c r="AL297" s="50">
        <f t="shared" si="199"/>
        <v>10.872333333333334</v>
      </c>
      <c r="AM297" s="24">
        <f t="shared" si="200"/>
        <v>30</v>
      </c>
      <c r="AN297" s="27" t="str">
        <f t="shared" si="201"/>
        <v>Admis</v>
      </c>
      <c r="AO297" s="17" t="s">
        <v>2</v>
      </c>
      <c r="AP297" s="17">
        <v>2</v>
      </c>
      <c r="AQ297" s="50">
        <v>10.29</v>
      </c>
      <c r="AR297" s="22">
        <f t="shared" si="220"/>
        <v>6</v>
      </c>
      <c r="AS297" s="17" t="s">
        <v>61</v>
      </c>
      <c r="AT297" s="24">
        <v>2</v>
      </c>
      <c r="AU297" s="47">
        <v>10.039999999999999</v>
      </c>
      <c r="AV297" s="232">
        <f t="shared" si="221"/>
        <v>6</v>
      </c>
      <c r="AW297" s="17" t="s">
        <v>61</v>
      </c>
      <c r="AX297" s="17">
        <v>1</v>
      </c>
      <c r="AY297" s="47">
        <v>13.16</v>
      </c>
      <c r="AZ297" s="22">
        <f t="shared" si="222"/>
        <v>4</v>
      </c>
      <c r="BA297" s="17" t="s">
        <v>2</v>
      </c>
      <c r="BB297" s="24">
        <v>2</v>
      </c>
      <c r="BC297" s="48">
        <v>10.73</v>
      </c>
      <c r="BD297" s="22">
        <f t="shared" si="194"/>
        <v>6</v>
      </c>
      <c r="BE297" s="17" t="s">
        <v>61</v>
      </c>
      <c r="BF297" s="24">
        <v>1</v>
      </c>
      <c r="BG297" s="50">
        <v>12.02</v>
      </c>
      <c r="BH297" s="22">
        <f t="shared" si="195"/>
        <v>4</v>
      </c>
      <c r="BI297" s="17" t="s">
        <v>2</v>
      </c>
      <c r="BJ297" s="24">
        <v>1</v>
      </c>
      <c r="BK297" s="50">
        <v>10</v>
      </c>
      <c r="BL297" s="22">
        <f t="shared" si="196"/>
        <v>2</v>
      </c>
      <c r="BM297" s="17" t="s">
        <v>2</v>
      </c>
      <c r="BN297" s="24">
        <v>1</v>
      </c>
      <c r="BO297" s="48">
        <v>14.5</v>
      </c>
      <c r="BP297" s="22">
        <f t="shared" si="197"/>
        <v>2</v>
      </c>
      <c r="BQ297" s="17" t="s">
        <v>61</v>
      </c>
      <c r="BR297" s="24">
        <v>1</v>
      </c>
      <c r="BS297" s="50">
        <f t="shared" si="206"/>
        <v>11.202666666666666</v>
      </c>
      <c r="BT297" s="24">
        <f t="shared" si="202"/>
        <v>30</v>
      </c>
      <c r="BU297" s="27" t="str">
        <f t="shared" si="203"/>
        <v>Admis</v>
      </c>
      <c r="BV297" s="17" t="s">
        <v>2</v>
      </c>
      <c r="BW297" s="38">
        <v>2</v>
      </c>
      <c r="BX297" s="38">
        <f t="shared" si="204"/>
        <v>60</v>
      </c>
      <c r="BY297" s="27" t="str">
        <f t="shared" si="205"/>
        <v>Admis</v>
      </c>
    </row>
    <row r="298" spans="1:77" x14ac:dyDescent="0.55000000000000004">
      <c r="A298" s="98">
        <v>285</v>
      </c>
      <c r="B298" s="42" t="s">
        <v>1291</v>
      </c>
      <c r="C298" s="41" t="s">
        <v>1292</v>
      </c>
      <c r="D298" s="42" t="s">
        <v>1293</v>
      </c>
      <c r="E298" s="42" t="s">
        <v>1294</v>
      </c>
      <c r="F298" s="105">
        <v>37123</v>
      </c>
      <c r="G298" s="13" t="s">
        <v>904</v>
      </c>
      <c r="H298" s="13" t="s">
        <v>52</v>
      </c>
      <c r="I298" s="13" t="s">
        <v>72</v>
      </c>
      <c r="J298" s="235">
        <v>10</v>
      </c>
      <c r="K298" s="239">
        <f t="shared" si="219"/>
        <v>4</v>
      </c>
      <c r="L298" s="17" t="s">
        <v>2</v>
      </c>
      <c r="M298" s="69">
        <v>1</v>
      </c>
      <c r="N298" s="23">
        <v>11.04</v>
      </c>
      <c r="O298" s="22">
        <f t="shared" si="189"/>
        <v>5</v>
      </c>
      <c r="P298" s="17" t="s">
        <v>61</v>
      </c>
      <c r="Q298" s="17">
        <v>2</v>
      </c>
      <c r="R298" s="45">
        <v>12.38</v>
      </c>
      <c r="S298" s="22">
        <f t="shared" si="198"/>
        <v>3</v>
      </c>
      <c r="T298" s="17" t="s">
        <v>61</v>
      </c>
      <c r="U298" s="17">
        <v>1</v>
      </c>
      <c r="V298" s="23">
        <v>10.33</v>
      </c>
      <c r="W298" s="239">
        <f t="shared" si="190"/>
        <v>4</v>
      </c>
      <c r="X298" s="17" t="s">
        <v>61</v>
      </c>
      <c r="Y298" s="17">
        <v>2</v>
      </c>
      <c r="Z298" s="27">
        <v>14.32</v>
      </c>
      <c r="AA298" s="22">
        <f t="shared" si="191"/>
        <v>5</v>
      </c>
      <c r="AB298" s="20" t="s">
        <v>61</v>
      </c>
      <c r="AC298" s="44">
        <v>2</v>
      </c>
      <c r="AD298" s="21">
        <v>10.1</v>
      </c>
      <c r="AE298" s="22">
        <f t="shared" si="192"/>
        <v>6</v>
      </c>
      <c r="AF298" s="17" t="s">
        <v>2</v>
      </c>
      <c r="AG298" s="17">
        <v>1</v>
      </c>
      <c r="AH298" s="23">
        <v>10</v>
      </c>
      <c r="AI298" s="22">
        <f t="shared" si="193"/>
        <v>3</v>
      </c>
      <c r="AJ298" s="17" t="s">
        <v>61</v>
      </c>
      <c r="AK298" s="24">
        <v>1</v>
      </c>
      <c r="AL298" s="21">
        <f t="shared" si="199"/>
        <v>11.195333333333332</v>
      </c>
      <c r="AM298" s="24">
        <f t="shared" si="200"/>
        <v>30</v>
      </c>
      <c r="AN298" s="27" t="str">
        <f t="shared" si="201"/>
        <v>Admis</v>
      </c>
      <c r="AO298" s="17" t="s">
        <v>2</v>
      </c>
      <c r="AP298" s="17">
        <v>2</v>
      </c>
      <c r="AQ298" s="21">
        <v>10.11</v>
      </c>
      <c r="AR298" s="22">
        <f t="shared" si="220"/>
        <v>6</v>
      </c>
      <c r="AS298" s="17" t="s">
        <v>61</v>
      </c>
      <c r="AT298" s="24">
        <v>2</v>
      </c>
      <c r="AU298" s="45">
        <v>10.92</v>
      </c>
      <c r="AV298" s="232">
        <f t="shared" si="221"/>
        <v>6</v>
      </c>
      <c r="AW298" s="17" t="s">
        <v>61</v>
      </c>
      <c r="AX298" s="233">
        <v>1</v>
      </c>
      <c r="AY298" s="21">
        <v>13.83</v>
      </c>
      <c r="AZ298" s="22">
        <f t="shared" si="222"/>
        <v>4</v>
      </c>
      <c r="BA298" s="17" t="s">
        <v>61</v>
      </c>
      <c r="BB298" s="24">
        <v>1</v>
      </c>
      <c r="BC298" s="23">
        <v>11.19</v>
      </c>
      <c r="BD298" s="22">
        <f t="shared" si="194"/>
        <v>6</v>
      </c>
      <c r="BE298" s="17" t="s">
        <v>61</v>
      </c>
      <c r="BF298" s="24">
        <v>1</v>
      </c>
      <c r="BG298" s="34">
        <v>10</v>
      </c>
      <c r="BH298" s="35">
        <f t="shared" si="195"/>
        <v>4</v>
      </c>
      <c r="BI298" s="36" t="s">
        <v>61</v>
      </c>
      <c r="BJ298" s="37">
        <v>1</v>
      </c>
      <c r="BK298" s="21">
        <v>10.06</v>
      </c>
      <c r="BL298" s="22">
        <f t="shared" si="196"/>
        <v>2</v>
      </c>
      <c r="BM298" s="17" t="s">
        <v>60</v>
      </c>
      <c r="BN298" s="24">
        <v>2</v>
      </c>
      <c r="BO298" s="23">
        <v>14</v>
      </c>
      <c r="BP298" s="22">
        <f t="shared" si="197"/>
        <v>2</v>
      </c>
      <c r="BQ298" s="17" t="s">
        <v>61</v>
      </c>
      <c r="BR298" s="24">
        <v>1</v>
      </c>
      <c r="BS298" s="21">
        <f t="shared" si="206"/>
        <v>11.225333333333333</v>
      </c>
      <c r="BT298" s="24">
        <f t="shared" si="202"/>
        <v>30</v>
      </c>
      <c r="BU298" s="27" t="str">
        <f t="shared" si="203"/>
        <v>Admis</v>
      </c>
      <c r="BV298" s="17" t="s">
        <v>2</v>
      </c>
      <c r="BW298" s="38">
        <v>2</v>
      </c>
      <c r="BX298" s="38">
        <f t="shared" si="204"/>
        <v>60</v>
      </c>
      <c r="BY298" s="27" t="str">
        <f t="shared" si="205"/>
        <v>Admis</v>
      </c>
    </row>
    <row r="299" spans="1:77" x14ac:dyDescent="0.55000000000000004">
      <c r="A299" s="12">
        <v>286</v>
      </c>
      <c r="B299" s="13" t="s">
        <v>1295</v>
      </c>
      <c r="C299" s="14" t="s">
        <v>1296</v>
      </c>
      <c r="D299" s="13" t="s">
        <v>1297</v>
      </c>
      <c r="E299" s="13" t="s">
        <v>1298</v>
      </c>
      <c r="F299" s="16">
        <v>37255</v>
      </c>
      <c r="G299" s="13" t="s">
        <v>1299</v>
      </c>
      <c r="H299" s="13" t="s">
        <v>52</v>
      </c>
      <c r="I299" s="13"/>
      <c r="J299" s="21">
        <v>12.5</v>
      </c>
      <c r="K299" s="239">
        <v>4</v>
      </c>
      <c r="L299" s="17" t="s">
        <v>2</v>
      </c>
      <c r="M299" s="69">
        <v>2</v>
      </c>
      <c r="N299" s="230">
        <v>13.558</v>
      </c>
      <c r="O299" s="22">
        <f t="shared" si="189"/>
        <v>5</v>
      </c>
      <c r="P299" s="17" t="s">
        <v>2</v>
      </c>
      <c r="Q299" s="17">
        <v>2</v>
      </c>
      <c r="R299" s="45">
        <v>10</v>
      </c>
      <c r="S299" s="22">
        <f t="shared" si="198"/>
        <v>3</v>
      </c>
      <c r="T299" s="17" t="s">
        <v>2</v>
      </c>
      <c r="U299" s="17">
        <v>1</v>
      </c>
      <c r="V299" s="45">
        <v>11.252666666666666</v>
      </c>
      <c r="W299" s="239">
        <f t="shared" si="190"/>
        <v>4</v>
      </c>
      <c r="X299" s="17" t="s">
        <v>2</v>
      </c>
      <c r="Y299" s="17">
        <v>1</v>
      </c>
      <c r="Z299" s="14">
        <v>11.044</v>
      </c>
      <c r="AA299" s="22">
        <f t="shared" si="191"/>
        <v>5</v>
      </c>
      <c r="AB299" s="20" t="s">
        <v>2</v>
      </c>
      <c r="AC299" s="20">
        <v>1</v>
      </c>
      <c r="AD299" s="21">
        <v>11.17</v>
      </c>
      <c r="AE299" s="22">
        <f t="shared" si="192"/>
        <v>6</v>
      </c>
      <c r="AF299" s="17" t="s">
        <v>2</v>
      </c>
      <c r="AG299" s="17">
        <v>1</v>
      </c>
      <c r="AH299" s="23">
        <v>12.405333333333333</v>
      </c>
      <c r="AI299" s="22">
        <f t="shared" si="193"/>
        <v>3</v>
      </c>
      <c r="AJ299" s="17" t="s">
        <v>2</v>
      </c>
      <c r="AK299" s="24">
        <v>1</v>
      </c>
      <c r="AL299" s="21">
        <f t="shared" si="199"/>
        <v>11.741888888888889</v>
      </c>
      <c r="AM299" s="24">
        <f t="shared" si="200"/>
        <v>30</v>
      </c>
      <c r="AN299" s="27" t="str">
        <f t="shared" si="201"/>
        <v>Admis</v>
      </c>
      <c r="AO299" s="17" t="s">
        <v>2</v>
      </c>
      <c r="AP299" s="17"/>
      <c r="AQ299" s="45">
        <v>12.167000000000002</v>
      </c>
      <c r="AR299" s="22">
        <f>IF(AQ299&gt;=10,6,0)</f>
        <v>6</v>
      </c>
      <c r="AS299" s="17" t="s">
        <v>2</v>
      </c>
      <c r="AT299" s="24">
        <v>2</v>
      </c>
      <c r="AU299" s="45">
        <v>12.792</v>
      </c>
      <c r="AV299" s="232">
        <f>IF(AU299&gt;=10,6,0)</f>
        <v>6</v>
      </c>
      <c r="AW299" s="17" t="s">
        <v>2</v>
      </c>
      <c r="AX299" s="233">
        <v>1</v>
      </c>
      <c r="AY299" s="45">
        <v>10.33</v>
      </c>
      <c r="AZ299" s="22">
        <f>IF(AY299&gt;=10,4,0)</f>
        <v>4</v>
      </c>
      <c r="BA299" s="17" t="s">
        <v>2</v>
      </c>
      <c r="BB299" s="24">
        <v>2</v>
      </c>
      <c r="BC299" s="23">
        <v>13.639999999999999</v>
      </c>
      <c r="BD299" s="22">
        <f t="shared" si="194"/>
        <v>6</v>
      </c>
      <c r="BE299" s="17" t="s">
        <v>2</v>
      </c>
      <c r="BF299" s="24">
        <v>2</v>
      </c>
      <c r="BG299" s="21">
        <v>13.12</v>
      </c>
      <c r="BH299" s="22">
        <f t="shared" si="195"/>
        <v>4</v>
      </c>
      <c r="BI299" s="17" t="s">
        <v>2</v>
      </c>
      <c r="BJ299" s="24">
        <v>1</v>
      </c>
      <c r="BK299" s="21">
        <v>13.5</v>
      </c>
      <c r="BL299" s="22">
        <f t="shared" si="196"/>
        <v>2</v>
      </c>
      <c r="BM299" s="17" t="s">
        <v>2</v>
      </c>
      <c r="BN299" s="24">
        <v>1</v>
      </c>
      <c r="BO299" s="23">
        <v>17</v>
      </c>
      <c r="BP299" s="22">
        <f t="shared" si="197"/>
        <v>2</v>
      </c>
      <c r="BQ299" s="17" t="s">
        <v>2</v>
      </c>
      <c r="BR299" s="24">
        <v>1</v>
      </c>
      <c r="BS299" s="21">
        <f t="shared" si="206"/>
        <v>12.879799999999999</v>
      </c>
      <c r="BT299" s="24">
        <f t="shared" si="202"/>
        <v>30</v>
      </c>
      <c r="BU299" s="27" t="str">
        <f t="shared" si="203"/>
        <v>Admis</v>
      </c>
      <c r="BV299" s="17" t="s">
        <v>2</v>
      </c>
      <c r="BW299" s="38">
        <v>2</v>
      </c>
      <c r="BX299" s="38">
        <f t="shared" si="204"/>
        <v>60</v>
      </c>
      <c r="BY299" s="27" t="str">
        <f t="shared" si="205"/>
        <v>Admis</v>
      </c>
    </row>
    <row r="300" spans="1:77" x14ac:dyDescent="0.55000000000000004">
      <c r="A300" s="99">
        <v>287</v>
      </c>
      <c r="B300" s="103" t="s">
        <v>1300</v>
      </c>
      <c r="C300" s="101" t="s">
        <v>1301</v>
      </c>
      <c r="D300" s="42" t="s">
        <v>1302</v>
      </c>
      <c r="E300" s="42" t="s">
        <v>1303</v>
      </c>
      <c r="F300" s="111">
        <v>36288</v>
      </c>
      <c r="G300" s="13" t="s">
        <v>71</v>
      </c>
      <c r="H300" s="13" t="s">
        <v>59</v>
      </c>
      <c r="I300" s="13" t="s">
        <v>72</v>
      </c>
      <c r="J300" s="47">
        <v>10</v>
      </c>
      <c r="K300" s="239">
        <f t="shared" ref="K300:K305" si="223">IF(J300&gt;=10,4,0)</f>
        <v>4</v>
      </c>
      <c r="L300" s="17" t="s">
        <v>60</v>
      </c>
      <c r="M300" s="69">
        <v>2</v>
      </c>
      <c r="N300" s="49">
        <v>11.646000000000001</v>
      </c>
      <c r="O300" s="22">
        <f t="shared" si="189"/>
        <v>5</v>
      </c>
      <c r="P300" s="17" t="s">
        <v>2</v>
      </c>
      <c r="Q300" s="17">
        <v>2</v>
      </c>
      <c r="R300" s="47">
        <v>11.11</v>
      </c>
      <c r="S300" s="22">
        <f t="shared" si="198"/>
        <v>3</v>
      </c>
      <c r="T300" s="17" t="s">
        <v>61</v>
      </c>
      <c r="U300" s="17">
        <v>1</v>
      </c>
      <c r="V300" s="122">
        <v>11.43</v>
      </c>
      <c r="W300" s="239">
        <f t="shared" si="190"/>
        <v>4</v>
      </c>
      <c r="X300" s="17" t="s">
        <v>60</v>
      </c>
      <c r="Y300" s="17">
        <v>2</v>
      </c>
      <c r="Z300" s="72">
        <v>10.45</v>
      </c>
      <c r="AA300" s="22">
        <f t="shared" si="191"/>
        <v>5</v>
      </c>
      <c r="AB300" s="20" t="s">
        <v>61</v>
      </c>
      <c r="AC300" s="44">
        <v>1</v>
      </c>
      <c r="AD300" s="47">
        <v>10</v>
      </c>
      <c r="AE300" s="22">
        <f t="shared" si="192"/>
        <v>6</v>
      </c>
      <c r="AF300" s="17" t="s">
        <v>60</v>
      </c>
      <c r="AG300" s="17">
        <v>2</v>
      </c>
      <c r="AH300" s="48">
        <v>10.51</v>
      </c>
      <c r="AI300" s="22">
        <f t="shared" si="193"/>
        <v>3</v>
      </c>
      <c r="AJ300" s="17" t="s">
        <v>61</v>
      </c>
      <c r="AK300" s="17">
        <v>2</v>
      </c>
      <c r="AL300" s="50">
        <f t="shared" si="199"/>
        <v>10.701999999999998</v>
      </c>
      <c r="AM300" s="24">
        <f t="shared" si="200"/>
        <v>30</v>
      </c>
      <c r="AN300" s="27" t="str">
        <f t="shared" si="201"/>
        <v>Admis</v>
      </c>
      <c r="AO300" s="17" t="s">
        <v>2</v>
      </c>
      <c r="AP300" s="27">
        <v>2</v>
      </c>
      <c r="AQ300" s="47">
        <v>10</v>
      </c>
      <c r="AR300" s="22">
        <f t="shared" ref="AR300:AR303" si="224">IF(AQ300&gt;=10,6,0)</f>
        <v>6</v>
      </c>
      <c r="AS300" s="17" t="s">
        <v>2</v>
      </c>
      <c r="AT300" s="24">
        <v>2</v>
      </c>
      <c r="AU300" s="122">
        <v>12.42</v>
      </c>
      <c r="AV300" s="232">
        <f t="shared" ref="AV300:AV303" si="225">IF(AU300&gt;=10,6,0)</f>
        <v>6</v>
      </c>
      <c r="AW300" s="17" t="s">
        <v>60</v>
      </c>
      <c r="AX300" s="233">
        <v>2</v>
      </c>
      <c r="AY300" s="122">
        <v>10</v>
      </c>
      <c r="AZ300" s="22">
        <f t="shared" ref="AZ300:AZ303" si="226">IF(AY300&gt;=10,4,0)</f>
        <v>4</v>
      </c>
      <c r="BA300" s="17" t="s">
        <v>60</v>
      </c>
      <c r="BB300" s="17">
        <v>2</v>
      </c>
      <c r="BC300" s="48">
        <v>10.62</v>
      </c>
      <c r="BD300" s="22">
        <f t="shared" si="194"/>
        <v>6</v>
      </c>
      <c r="BE300" s="17" t="s">
        <v>60</v>
      </c>
      <c r="BF300" s="27">
        <v>2</v>
      </c>
      <c r="BG300" s="49">
        <v>10</v>
      </c>
      <c r="BH300" s="35">
        <f t="shared" si="195"/>
        <v>4</v>
      </c>
      <c r="BI300" s="36" t="s">
        <v>61</v>
      </c>
      <c r="BJ300" s="37">
        <v>2</v>
      </c>
      <c r="BK300" s="50">
        <v>10.75</v>
      </c>
      <c r="BL300" s="22">
        <f t="shared" si="196"/>
        <v>2</v>
      </c>
      <c r="BM300" s="17" t="s">
        <v>60</v>
      </c>
      <c r="BN300" s="24">
        <v>2</v>
      </c>
      <c r="BO300" s="48">
        <v>13</v>
      </c>
      <c r="BP300" s="22">
        <f t="shared" si="197"/>
        <v>2</v>
      </c>
      <c r="BQ300" s="17" t="s">
        <v>60</v>
      </c>
      <c r="BR300" s="27">
        <v>2</v>
      </c>
      <c r="BS300" s="50">
        <f t="shared" si="206"/>
        <v>10.858000000000001</v>
      </c>
      <c r="BT300" s="24">
        <f t="shared" si="202"/>
        <v>30</v>
      </c>
      <c r="BU300" s="27" t="str">
        <f t="shared" si="203"/>
        <v>Admis</v>
      </c>
      <c r="BV300" s="17" t="s">
        <v>2</v>
      </c>
      <c r="BW300" s="27">
        <v>2</v>
      </c>
      <c r="BX300" s="38">
        <f t="shared" si="204"/>
        <v>60</v>
      </c>
      <c r="BY300" s="27" t="str">
        <f t="shared" si="205"/>
        <v>Admis</v>
      </c>
    </row>
    <row r="301" spans="1:77" x14ac:dyDescent="0.55000000000000004">
      <c r="A301" s="98">
        <v>288</v>
      </c>
      <c r="B301" s="103" t="s">
        <v>1304</v>
      </c>
      <c r="C301" s="101" t="s">
        <v>1305</v>
      </c>
      <c r="D301" s="42" t="s">
        <v>1306</v>
      </c>
      <c r="E301" s="42" t="s">
        <v>1307</v>
      </c>
      <c r="F301" s="105">
        <v>35784</v>
      </c>
      <c r="G301" s="13" t="s">
        <v>1308</v>
      </c>
      <c r="H301" s="13" t="s">
        <v>52</v>
      </c>
      <c r="I301" s="13" t="s">
        <v>72</v>
      </c>
      <c r="J301" s="47">
        <v>10.210000000000001</v>
      </c>
      <c r="K301" s="239">
        <f t="shared" si="223"/>
        <v>4</v>
      </c>
      <c r="L301" s="17" t="s">
        <v>61</v>
      </c>
      <c r="M301" s="69">
        <v>2</v>
      </c>
      <c r="N301" s="48">
        <v>10.53</v>
      </c>
      <c r="O301" s="22">
        <f t="shared" si="189"/>
        <v>5</v>
      </c>
      <c r="P301" s="17" t="s">
        <v>61</v>
      </c>
      <c r="Q301" s="17">
        <v>1</v>
      </c>
      <c r="R301" s="47">
        <v>12.06</v>
      </c>
      <c r="S301" s="22">
        <f t="shared" si="198"/>
        <v>3</v>
      </c>
      <c r="T301" s="17" t="s">
        <v>61</v>
      </c>
      <c r="U301" s="17">
        <v>1</v>
      </c>
      <c r="V301" s="48">
        <v>10</v>
      </c>
      <c r="W301" s="239">
        <f t="shared" si="190"/>
        <v>4</v>
      </c>
      <c r="X301" s="17" t="s">
        <v>60</v>
      </c>
      <c r="Y301" s="17">
        <v>2</v>
      </c>
      <c r="Z301" s="72">
        <v>13.28</v>
      </c>
      <c r="AA301" s="22">
        <f t="shared" si="191"/>
        <v>5</v>
      </c>
      <c r="AB301" s="20" t="s">
        <v>61</v>
      </c>
      <c r="AC301" s="44">
        <v>2</v>
      </c>
      <c r="AD301" s="50">
        <v>10</v>
      </c>
      <c r="AE301" s="22">
        <f t="shared" si="192"/>
        <v>6</v>
      </c>
      <c r="AF301" s="17" t="s">
        <v>61</v>
      </c>
      <c r="AG301" s="17">
        <v>2</v>
      </c>
      <c r="AH301" s="48">
        <v>10.14</v>
      </c>
      <c r="AI301" s="22">
        <f t="shared" si="193"/>
        <v>3</v>
      </c>
      <c r="AJ301" s="17" t="s">
        <v>61</v>
      </c>
      <c r="AK301" s="24">
        <v>1</v>
      </c>
      <c r="AL301" s="50">
        <f t="shared" si="199"/>
        <v>10.883000000000001</v>
      </c>
      <c r="AM301" s="24">
        <f t="shared" si="200"/>
        <v>30</v>
      </c>
      <c r="AN301" s="27" t="str">
        <f t="shared" si="201"/>
        <v>Admis</v>
      </c>
      <c r="AO301" s="17" t="s">
        <v>2</v>
      </c>
      <c r="AP301" s="17">
        <v>2</v>
      </c>
      <c r="AQ301" s="47">
        <v>10.708</v>
      </c>
      <c r="AR301" s="22">
        <f t="shared" si="224"/>
        <v>6</v>
      </c>
      <c r="AS301" s="17" t="s">
        <v>2</v>
      </c>
      <c r="AT301" s="17">
        <v>1</v>
      </c>
      <c r="AU301" s="47">
        <v>10</v>
      </c>
      <c r="AV301" s="232">
        <f t="shared" si="225"/>
        <v>6</v>
      </c>
      <c r="AW301" s="17" t="s">
        <v>61</v>
      </c>
      <c r="AX301" s="17">
        <v>2</v>
      </c>
      <c r="AY301" s="49">
        <v>10</v>
      </c>
      <c r="AZ301" s="22">
        <f t="shared" si="226"/>
        <v>4</v>
      </c>
      <c r="BA301" s="17" t="s">
        <v>2</v>
      </c>
      <c r="BB301" s="24">
        <v>1</v>
      </c>
      <c r="BC301" s="48">
        <v>10.98</v>
      </c>
      <c r="BD301" s="22">
        <f t="shared" si="194"/>
        <v>6</v>
      </c>
      <c r="BE301" s="17" t="s">
        <v>61</v>
      </c>
      <c r="BF301" s="24">
        <v>2</v>
      </c>
      <c r="BG301" s="64">
        <v>10</v>
      </c>
      <c r="BH301" s="35">
        <f t="shared" si="195"/>
        <v>4</v>
      </c>
      <c r="BI301" s="36" t="s">
        <v>2</v>
      </c>
      <c r="BJ301" s="37">
        <v>2</v>
      </c>
      <c r="BK301" s="50">
        <v>12.35</v>
      </c>
      <c r="BL301" s="22">
        <f t="shared" si="196"/>
        <v>2</v>
      </c>
      <c r="BM301" s="17" t="s">
        <v>61</v>
      </c>
      <c r="BN301" s="24">
        <v>2</v>
      </c>
      <c r="BO301" s="48">
        <v>14.25</v>
      </c>
      <c r="BP301" s="22">
        <f t="shared" si="197"/>
        <v>2</v>
      </c>
      <c r="BQ301" s="17" t="s">
        <v>61</v>
      </c>
      <c r="BR301" s="24">
        <v>1</v>
      </c>
      <c r="BS301" s="50">
        <f t="shared" si="206"/>
        <v>10.7776</v>
      </c>
      <c r="BT301" s="24">
        <f t="shared" si="202"/>
        <v>30</v>
      </c>
      <c r="BU301" s="27" t="str">
        <f t="shared" si="203"/>
        <v>Admis</v>
      </c>
      <c r="BV301" s="17" t="s">
        <v>2</v>
      </c>
      <c r="BW301" s="38">
        <v>2</v>
      </c>
      <c r="BX301" s="38">
        <f t="shared" si="204"/>
        <v>60</v>
      </c>
      <c r="BY301" s="27" t="str">
        <f t="shared" si="205"/>
        <v>Admis</v>
      </c>
    </row>
    <row r="302" spans="1:77" x14ac:dyDescent="0.55000000000000004">
      <c r="A302" s="98">
        <v>289</v>
      </c>
      <c r="B302" s="42" t="s">
        <v>1309</v>
      </c>
      <c r="C302" s="60" t="s">
        <v>1310</v>
      </c>
      <c r="D302" s="42" t="s">
        <v>1311</v>
      </c>
      <c r="E302" s="42" t="s">
        <v>1312</v>
      </c>
      <c r="F302" s="105">
        <v>36159</v>
      </c>
      <c r="G302" s="13" t="s">
        <v>1313</v>
      </c>
      <c r="H302" s="13" t="s">
        <v>59</v>
      </c>
      <c r="I302" s="13" t="s">
        <v>72</v>
      </c>
      <c r="J302" s="235">
        <v>14</v>
      </c>
      <c r="K302" s="239">
        <f t="shared" si="223"/>
        <v>4</v>
      </c>
      <c r="L302" s="17" t="s">
        <v>2</v>
      </c>
      <c r="M302" s="69">
        <v>1</v>
      </c>
      <c r="N302" s="23">
        <v>12.11</v>
      </c>
      <c r="O302" s="22">
        <f t="shared" si="189"/>
        <v>5</v>
      </c>
      <c r="P302" s="17" t="s">
        <v>60</v>
      </c>
      <c r="Q302" s="17">
        <v>2</v>
      </c>
      <c r="R302" s="45">
        <v>12.04</v>
      </c>
      <c r="S302" s="22">
        <f t="shared" si="198"/>
        <v>3</v>
      </c>
      <c r="T302" s="17" t="s">
        <v>60</v>
      </c>
      <c r="U302" s="17">
        <v>2</v>
      </c>
      <c r="V302" s="45">
        <v>6.309333333333333</v>
      </c>
      <c r="W302" s="239">
        <f t="shared" si="190"/>
        <v>0</v>
      </c>
      <c r="X302" s="17" t="s">
        <v>2</v>
      </c>
      <c r="Y302" s="17">
        <v>2</v>
      </c>
      <c r="Z302" s="27">
        <v>10</v>
      </c>
      <c r="AA302" s="22">
        <f t="shared" si="191"/>
        <v>5</v>
      </c>
      <c r="AB302" s="20" t="s">
        <v>61</v>
      </c>
      <c r="AC302" s="44">
        <v>2</v>
      </c>
      <c r="AD302" s="21">
        <v>10.31</v>
      </c>
      <c r="AE302" s="22">
        <f t="shared" si="192"/>
        <v>6</v>
      </c>
      <c r="AF302" s="17" t="s">
        <v>60</v>
      </c>
      <c r="AG302" s="17">
        <v>2</v>
      </c>
      <c r="AH302" s="23">
        <v>11.74</v>
      </c>
      <c r="AI302" s="22">
        <f t="shared" si="193"/>
        <v>3</v>
      </c>
      <c r="AJ302" s="17" t="s">
        <v>60</v>
      </c>
      <c r="AK302" s="24">
        <v>2</v>
      </c>
      <c r="AL302" s="21">
        <f t="shared" si="199"/>
        <v>10.832911111111112</v>
      </c>
      <c r="AM302" s="24">
        <f t="shared" si="200"/>
        <v>26</v>
      </c>
      <c r="AN302" s="27" t="str">
        <f t="shared" si="201"/>
        <v>Ajourné</v>
      </c>
      <c r="AO302" s="17" t="s">
        <v>2</v>
      </c>
      <c r="AP302" s="17">
        <v>2</v>
      </c>
      <c r="AQ302" s="21">
        <v>10</v>
      </c>
      <c r="AR302" s="22">
        <f t="shared" si="224"/>
        <v>6</v>
      </c>
      <c r="AS302" s="17" t="s">
        <v>61</v>
      </c>
      <c r="AT302" s="17">
        <v>2</v>
      </c>
      <c r="AU302" s="45">
        <v>10.58</v>
      </c>
      <c r="AV302" s="232">
        <f t="shared" si="225"/>
        <v>6</v>
      </c>
      <c r="AW302" s="17" t="s">
        <v>60</v>
      </c>
      <c r="AX302" s="233">
        <v>2</v>
      </c>
      <c r="AY302" s="21">
        <v>10</v>
      </c>
      <c r="AZ302" s="22">
        <f t="shared" si="226"/>
        <v>4</v>
      </c>
      <c r="BA302" s="17" t="s">
        <v>61</v>
      </c>
      <c r="BB302" s="24">
        <v>2</v>
      </c>
      <c r="BC302" s="23">
        <v>11.12</v>
      </c>
      <c r="BD302" s="22">
        <f t="shared" si="194"/>
        <v>6</v>
      </c>
      <c r="BE302" s="17" t="s">
        <v>60</v>
      </c>
      <c r="BF302" s="24">
        <v>2</v>
      </c>
      <c r="BG302" s="34">
        <v>8.1199999999999992</v>
      </c>
      <c r="BH302" s="35">
        <f t="shared" si="195"/>
        <v>0</v>
      </c>
      <c r="BI302" s="36" t="s">
        <v>2</v>
      </c>
      <c r="BJ302" s="37">
        <v>2</v>
      </c>
      <c r="BK302" s="21">
        <v>10</v>
      </c>
      <c r="BL302" s="22">
        <f t="shared" si="196"/>
        <v>2</v>
      </c>
      <c r="BM302" s="17" t="s">
        <v>2</v>
      </c>
      <c r="BN302" s="24">
        <v>2</v>
      </c>
      <c r="BO302" s="23">
        <v>13</v>
      </c>
      <c r="BP302" s="22">
        <f t="shared" si="197"/>
        <v>2</v>
      </c>
      <c r="BQ302" s="17" t="s">
        <v>60</v>
      </c>
      <c r="BR302" s="24">
        <v>2</v>
      </c>
      <c r="BS302" s="21">
        <f t="shared" si="206"/>
        <v>10.289333333333333</v>
      </c>
      <c r="BT302" s="24">
        <f t="shared" si="202"/>
        <v>26</v>
      </c>
      <c r="BU302" s="27" t="str">
        <f t="shared" si="203"/>
        <v>Ajourné</v>
      </c>
      <c r="BV302" s="17" t="s">
        <v>2</v>
      </c>
      <c r="BW302" s="38">
        <v>2</v>
      </c>
      <c r="BX302" s="38">
        <f t="shared" si="204"/>
        <v>52</v>
      </c>
      <c r="BY302" s="27" t="str">
        <f t="shared" si="205"/>
        <v>Autorisé</v>
      </c>
    </row>
    <row r="303" spans="1:77" x14ac:dyDescent="0.55000000000000004">
      <c r="A303" s="99">
        <v>290</v>
      </c>
      <c r="B303" s="103" t="s">
        <v>1314</v>
      </c>
      <c r="C303" s="101" t="s">
        <v>1315</v>
      </c>
      <c r="D303" s="42" t="s">
        <v>1316</v>
      </c>
      <c r="E303" s="42" t="s">
        <v>1317</v>
      </c>
      <c r="F303" s="105">
        <v>36893</v>
      </c>
      <c r="G303" s="13" t="s">
        <v>751</v>
      </c>
      <c r="H303" s="13" t="s">
        <v>52</v>
      </c>
      <c r="I303" s="13" t="s">
        <v>72</v>
      </c>
      <c r="J303" s="47">
        <v>10</v>
      </c>
      <c r="K303" s="239">
        <f t="shared" si="223"/>
        <v>4</v>
      </c>
      <c r="L303" s="17" t="s">
        <v>60</v>
      </c>
      <c r="M303" s="69">
        <v>2</v>
      </c>
      <c r="N303" s="48">
        <v>10.66</v>
      </c>
      <c r="O303" s="22">
        <f t="shared" si="189"/>
        <v>5</v>
      </c>
      <c r="P303" s="17" t="s">
        <v>60</v>
      </c>
      <c r="Q303" s="17">
        <v>2</v>
      </c>
      <c r="R303" s="47">
        <v>12.04</v>
      </c>
      <c r="S303" s="22">
        <f t="shared" si="198"/>
        <v>3</v>
      </c>
      <c r="T303" s="17" t="s">
        <v>60</v>
      </c>
      <c r="U303" s="17">
        <v>2</v>
      </c>
      <c r="V303" s="48">
        <v>10</v>
      </c>
      <c r="W303" s="239">
        <f t="shared" si="190"/>
        <v>4</v>
      </c>
      <c r="X303" s="17" t="s">
        <v>61</v>
      </c>
      <c r="Y303" s="17">
        <v>2</v>
      </c>
      <c r="Z303" s="72">
        <v>10</v>
      </c>
      <c r="AA303" s="22">
        <f t="shared" si="191"/>
        <v>5</v>
      </c>
      <c r="AB303" s="20" t="s">
        <v>61</v>
      </c>
      <c r="AC303" s="44">
        <v>2</v>
      </c>
      <c r="AD303" s="50">
        <v>10.32</v>
      </c>
      <c r="AE303" s="22">
        <f t="shared" si="192"/>
        <v>6</v>
      </c>
      <c r="AF303" s="17" t="s">
        <v>60</v>
      </c>
      <c r="AG303" s="17">
        <v>2</v>
      </c>
      <c r="AH303" s="48">
        <v>10.45</v>
      </c>
      <c r="AI303" s="22">
        <f t="shared" si="193"/>
        <v>3</v>
      </c>
      <c r="AJ303" s="17" t="s">
        <v>60</v>
      </c>
      <c r="AK303" s="24">
        <v>2</v>
      </c>
      <c r="AL303" s="50">
        <f t="shared" si="199"/>
        <v>10.423</v>
      </c>
      <c r="AM303" s="24">
        <f t="shared" si="200"/>
        <v>30</v>
      </c>
      <c r="AN303" s="27" t="str">
        <f t="shared" si="201"/>
        <v>Admis</v>
      </c>
      <c r="AO303" s="17" t="s">
        <v>2</v>
      </c>
      <c r="AP303" s="17">
        <v>2</v>
      </c>
      <c r="AQ303" s="50">
        <v>10</v>
      </c>
      <c r="AR303" s="22">
        <f t="shared" si="224"/>
        <v>6</v>
      </c>
      <c r="AS303" s="17" t="s">
        <v>61</v>
      </c>
      <c r="AT303" s="17">
        <v>2</v>
      </c>
      <c r="AU303" s="47">
        <v>12.36</v>
      </c>
      <c r="AV303" s="232">
        <f t="shared" si="225"/>
        <v>6</v>
      </c>
      <c r="AW303" s="17" t="s">
        <v>61</v>
      </c>
      <c r="AX303" s="17">
        <v>2</v>
      </c>
      <c r="AY303" s="47">
        <v>13.33</v>
      </c>
      <c r="AZ303" s="22">
        <f t="shared" si="226"/>
        <v>4</v>
      </c>
      <c r="BA303" s="17" t="s">
        <v>2</v>
      </c>
      <c r="BB303" s="24">
        <v>2</v>
      </c>
      <c r="BC303" s="48">
        <v>14.93</v>
      </c>
      <c r="BD303" s="22">
        <f t="shared" si="194"/>
        <v>6</v>
      </c>
      <c r="BE303" s="17" t="s">
        <v>60</v>
      </c>
      <c r="BF303" s="24">
        <v>2</v>
      </c>
      <c r="BG303" s="50">
        <v>10</v>
      </c>
      <c r="BH303" s="22">
        <f t="shared" si="195"/>
        <v>4</v>
      </c>
      <c r="BI303" s="17" t="s">
        <v>2</v>
      </c>
      <c r="BJ303" s="24">
        <v>1</v>
      </c>
      <c r="BK303" s="50">
        <v>10.42</v>
      </c>
      <c r="BL303" s="22">
        <f t="shared" si="196"/>
        <v>2</v>
      </c>
      <c r="BM303" s="17" t="s">
        <v>60</v>
      </c>
      <c r="BN303" s="24">
        <v>2</v>
      </c>
      <c r="BO303" s="48">
        <v>13</v>
      </c>
      <c r="BP303" s="22">
        <f t="shared" si="197"/>
        <v>2</v>
      </c>
      <c r="BQ303" s="17" t="s">
        <v>60</v>
      </c>
      <c r="BR303" s="24">
        <v>2</v>
      </c>
      <c r="BS303" s="50">
        <f t="shared" si="206"/>
        <v>12.129999999999999</v>
      </c>
      <c r="BT303" s="24">
        <f t="shared" si="202"/>
        <v>30</v>
      </c>
      <c r="BU303" s="27" t="str">
        <f t="shared" si="203"/>
        <v>Admis</v>
      </c>
      <c r="BV303" s="17" t="s">
        <v>2</v>
      </c>
      <c r="BW303" s="38">
        <v>2</v>
      </c>
      <c r="BX303" s="38">
        <f t="shared" si="204"/>
        <v>60</v>
      </c>
      <c r="BY303" s="27" t="str">
        <f t="shared" si="205"/>
        <v>Admis</v>
      </c>
    </row>
    <row r="304" spans="1:77" x14ac:dyDescent="0.55000000000000004">
      <c r="A304" s="12">
        <v>291</v>
      </c>
      <c r="B304" s="13" t="s">
        <v>1318</v>
      </c>
      <c r="C304" s="14" t="s">
        <v>1319</v>
      </c>
      <c r="D304" s="13" t="s">
        <v>1316</v>
      </c>
      <c r="E304" s="13" t="s">
        <v>1320</v>
      </c>
      <c r="F304" s="16">
        <v>36857</v>
      </c>
      <c r="G304" s="13" t="s">
        <v>1321</v>
      </c>
      <c r="H304" s="13" t="s">
        <v>59</v>
      </c>
      <c r="I304" s="13" t="s">
        <v>72</v>
      </c>
      <c r="J304" s="45"/>
      <c r="K304" s="239">
        <f t="shared" si="223"/>
        <v>0</v>
      </c>
      <c r="L304" s="17"/>
      <c r="M304" s="69"/>
      <c r="N304" s="23"/>
      <c r="O304" s="22">
        <f t="shared" si="189"/>
        <v>0</v>
      </c>
      <c r="P304" s="17"/>
      <c r="Q304" s="17"/>
      <c r="R304" s="45">
        <v>12.1</v>
      </c>
      <c r="S304" s="22">
        <f t="shared" si="198"/>
        <v>3</v>
      </c>
      <c r="T304" s="17" t="s">
        <v>2</v>
      </c>
      <c r="U304" s="17">
        <v>1</v>
      </c>
      <c r="V304" s="23"/>
      <c r="W304" s="239">
        <f t="shared" si="190"/>
        <v>0</v>
      </c>
      <c r="X304" s="17"/>
      <c r="Y304" s="17"/>
      <c r="Z304" s="27"/>
      <c r="AA304" s="22">
        <f t="shared" si="191"/>
        <v>0</v>
      </c>
      <c r="AB304" s="20"/>
      <c r="AC304" s="44"/>
      <c r="AD304" s="21">
        <v>10.33</v>
      </c>
      <c r="AE304" s="22">
        <f t="shared" si="192"/>
        <v>6</v>
      </c>
      <c r="AF304" s="17" t="s">
        <v>2</v>
      </c>
      <c r="AG304" s="17">
        <v>2</v>
      </c>
      <c r="AH304" s="23"/>
      <c r="AI304" s="22">
        <f t="shared" si="193"/>
        <v>0</v>
      </c>
      <c r="AJ304" s="17"/>
      <c r="AK304" s="24"/>
      <c r="AL304" s="21">
        <f t="shared" si="199"/>
        <v>3.2760000000000002</v>
      </c>
      <c r="AM304" s="24">
        <f t="shared" si="200"/>
        <v>9</v>
      </c>
      <c r="AN304" s="27" t="str">
        <f t="shared" si="201"/>
        <v>Ajourné</v>
      </c>
      <c r="AO304" s="17" t="s">
        <v>2</v>
      </c>
      <c r="AP304" s="17">
        <v>2</v>
      </c>
      <c r="AQ304" s="21"/>
      <c r="AR304" s="22"/>
      <c r="AS304" s="17"/>
      <c r="AT304" s="17"/>
      <c r="AU304" s="45"/>
      <c r="AV304" s="232"/>
      <c r="AW304" s="17"/>
      <c r="AX304" s="17"/>
      <c r="AY304" s="45">
        <v>10.16</v>
      </c>
      <c r="AZ304" s="22">
        <f>IF(AY304&gt;=10,4,0)</f>
        <v>4</v>
      </c>
      <c r="BA304" s="17" t="s">
        <v>2</v>
      </c>
      <c r="BB304" s="24">
        <v>2</v>
      </c>
      <c r="BC304" s="23">
        <v>10.11</v>
      </c>
      <c r="BD304" s="22">
        <f t="shared" si="194"/>
        <v>6</v>
      </c>
      <c r="BE304" s="17" t="s">
        <v>2</v>
      </c>
      <c r="BF304" s="24">
        <v>2</v>
      </c>
      <c r="BG304" s="34"/>
      <c r="BH304" s="35">
        <f t="shared" si="195"/>
        <v>0</v>
      </c>
      <c r="BI304" s="36"/>
      <c r="BJ304" s="37"/>
      <c r="BK304" s="21"/>
      <c r="BL304" s="22">
        <f t="shared" si="196"/>
        <v>0</v>
      </c>
      <c r="BM304" s="17"/>
      <c r="BN304" s="24"/>
      <c r="BO304" s="23"/>
      <c r="BP304" s="22">
        <f t="shared" si="197"/>
        <v>0</v>
      </c>
      <c r="BQ304" s="17"/>
      <c r="BR304" s="24"/>
      <c r="BS304" s="21">
        <f t="shared" si="206"/>
        <v>3.3766666666666665</v>
      </c>
      <c r="BT304" s="24">
        <f t="shared" si="202"/>
        <v>10</v>
      </c>
      <c r="BU304" s="27" t="str">
        <f t="shared" si="203"/>
        <v>Ajourné</v>
      </c>
      <c r="BV304" s="17" t="s">
        <v>2</v>
      </c>
      <c r="BW304" s="38">
        <v>1</v>
      </c>
      <c r="BX304" s="38">
        <f t="shared" si="204"/>
        <v>19</v>
      </c>
      <c r="BY304" s="27" t="str">
        <f t="shared" si="205"/>
        <v>Ajourné</v>
      </c>
    </row>
    <row r="305" spans="1:77" x14ac:dyDescent="0.55000000000000004">
      <c r="A305" s="12">
        <v>292</v>
      </c>
      <c r="B305" s="56" t="s">
        <v>1322</v>
      </c>
      <c r="C305" s="72" t="s">
        <v>1323</v>
      </c>
      <c r="D305" s="56" t="s">
        <v>1316</v>
      </c>
      <c r="E305" s="56" t="s">
        <v>1324</v>
      </c>
      <c r="F305" s="73">
        <v>32871</v>
      </c>
      <c r="G305" s="83"/>
      <c r="H305" s="56" t="s">
        <v>59</v>
      </c>
      <c r="I305" s="56" t="s">
        <v>72</v>
      </c>
      <c r="J305" s="45"/>
      <c r="K305" s="239">
        <f t="shared" si="223"/>
        <v>0</v>
      </c>
      <c r="L305" s="17"/>
      <c r="M305" s="69"/>
      <c r="N305" s="23"/>
      <c r="O305" s="22">
        <f t="shared" si="189"/>
        <v>0</v>
      </c>
      <c r="P305" s="17"/>
      <c r="Q305" s="17"/>
      <c r="R305" s="45"/>
      <c r="S305" s="22">
        <f t="shared" si="198"/>
        <v>0</v>
      </c>
      <c r="T305" s="17"/>
      <c r="U305" s="17"/>
      <c r="V305" s="23"/>
      <c r="W305" s="239">
        <f t="shared" si="190"/>
        <v>0</v>
      </c>
      <c r="X305" s="17"/>
      <c r="Y305" s="17"/>
      <c r="Z305" s="27"/>
      <c r="AA305" s="22">
        <f t="shared" si="191"/>
        <v>0</v>
      </c>
      <c r="AB305" s="20"/>
      <c r="AC305" s="44"/>
      <c r="AD305" s="21"/>
      <c r="AE305" s="22">
        <f t="shared" si="192"/>
        <v>0</v>
      </c>
      <c r="AF305" s="17"/>
      <c r="AG305" s="17"/>
      <c r="AH305" s="23"/>
      <c r="AI305" s="22">
        <f t="shared" si="193"/>
        <v>0</v>
      </c>
      <c r="AJ305" s="17"/>
      <c r="AK305" s="24"/>
      <c r="AL305" s="21">
        <f t="shared" si="199"/>
        <v>0</v>
      </c>
      <c r="AM305" s="24">
        <f t="shared" si="200"/>
        <v>0</v>
      </c>
      <c r="AN305" s="27" t="str">
        <f t="shared" si="201"/>
        <v>Ajourné</v>
      </c>
      <c r="AO305" s="17" t="s">
        <v>2</v>
      </c>
      <c r="AP305" s="17">
        <v>2</v>
      </c>
      <c r="AQ305" s="21"/>
      <c r="AR305" s="22"/>
      <c r="AS305" s="17"/>
      <c r="AT305" s="24"/>
      <c r="AU305" s="45"/>
      <c r="AV305" s="232"/>
      <c r="AW305" s="17"/>
      <c r="AX305" s="17"/>
      <c r="AY305" s="21"/>
      <c r="AZ305" s="22"/>
      <c r="BA305" s="17"/>
      <c r="BB305" s="24"/>
      <c r="BC305" s="23"/>
      <c r="BD305" s="22">
        <f t="shared" si="194"/>
        <v>0</v>
      </c>
      <c r="BE305" s="17"/>
      <c r="BF305" s="24"/>
      <c r="BG305" s="34"/>
      <c r="BH305" s="35">
        <f t="shared" si="195"/>
        <v>0</v>
      </c>
      <c r="BI305" s="36"/>
      <c r="BJ305" s="37"/>
      <c r="BK305" s="21"/>
      <c r="BL305" s="22">
        <f t="shared" si="196"/>
        <v>0</v>
      </c>
      <c r="BM305" s="17"/>
      <c r="BN305" s="24"/>
      <c r="BO305" s="23"/>
      <c r="BP305" s="22">
        <f t="shared" si="197"/>
        <v>0</v>
      </c>
      <c r="BQ305" s="17"/>
      <c r="BR305" s="24"/>
      <c r="BS305" s="21">
        <f t="shared" si="206"/>
        <v>0</v>
      </c>
      <c r="BT305" s="24">
        <f t="shared" si="202"/>
        <v>0</v>
      </c>
      <c r="BU305" s="27" t="str">
        <f t="shared" si="203"/>
        <v>Ajourné</v>
      </c>
      <c r="BV305" s="17" t="s">
        <v>2</v>
      </c>
      <c r="BW305" s="38">
        <v>2</v>
      </c>
      <c r="BX305" s="38">
        <f t="shared" si="204"/>
        <v>0</v>
      </c>
      <c r="BY305" s="27" t="str">
        <f t="shared" si="205"/>
        <v>Ajourné</v>
      </c>
    </row>
    <row r="306" spans="1:77" x14ac:dyDescent="0.55000000000000004">
      <c r="A306" s="20">
        <v>293</v>
      </c>
      <c r="B306" s="13" t="s">
        <v>1325</v>
      </c>
      <c r="C306" s="14" t="s">
        <v>1326</v>
      </c>
      <c r="D306" s="13" t="s">
        <v>1316</v>
      </c>
      <c r="E306" s="13" t="s">
        <v>1327</v>
      </c>
      <c r="F306" s="16">
        <v>38113</v>
      </c>
      <c r="G306" s="13" t="s">
        <v>71</v>
      </c>
      <c r="H306" s="13" t="s">
        <v>59</v>
      </c>
      <c r="I306" s="13"/>
      <c r="J306" s="21">
        <v>17</v>
      </c>
      <c r="K306" s="239">
        <v>4</v>
      </c>
      <c r="L306" s="17" t="s">
        <v>2</v>
      </c>
      <c r="M306" s="69">
        <v>2</v>
      </c>
      <c r="N306" s="230">
        <v>12.702</v>
      </c>
      <c r="O306" s="22">
        <f t="shared" si="189"/>
        <v>5</v>
      </c>
      <c r="P306" s="17" t="s">
        <v>2</v>
      </c>
      <c r="Q306" s="17">
        <v>2</v>
      </c>
      <c r="R306" s="45">
        <v>14.47</v>
      </c>
      <c r="S306" s="22">
        <f t="shared" si="198"/>
        <v>3</v>
      </c>
      <c r="T306" s="17" t="s">
        <v>2</v>
      </c>
      <c r="U306" s="17">
        <v>2</v>
      </c>
      <c r="V306" s="45">
        <v>13.126666666666665</v>
      </c>
      <c r="W306" s="239">
        <f t="shared" si="190"/>
        <v>4</v>
      </c>
      <c r="X306" s="17" t="s">
        <v>2</v>
      </c>
      <c r="Y306" s="17">
        <v>2</v>
      </c>
      <c r="Z306" s="14">
        <v>10</v>
      </c>
      <c r="AA306" s="22">
        <f t="shared" si="191"/>
        <v>5</v>
      </c>
      <c r="AB306" s="20" t="s">
        <v>2</v>
      </c>
      <c r="AC306" s="20">
        <v>1</v>
      </c>
      <c r="AD306" s="21">
        <v>10</v>
      </c>
      <c r="AE306" s="22">
        <f t="shared" si="192"/>
        <v>6</v>
      </c>
      <c r="AF306" s="17" t="s">
        <v>2</v>
      </c>
      <c r="AG306" s="17">
        <v>2</v>
      </c>
      <c r="AH306" s="23">
        <v>14.516</v>
      </c>
      <c r="AI306" s="22">
        <f t="shared" si="193"/>
        <v>3</v>
      </c>
      <c r="AJ306" s="17" t="s">
        <v>2</v>
      </c>
      <c r="AK306" s="24">
        <v>2</v>
      </c>
      <c r="AL306" s="21">
        <f t="shared" si="199"/>
        <v>12.699155555555555</v>
      </c>
      <c r="AM306" s="24">
        <f t="shared" si="200"/>
        <v>30</v>
      </c>
      <c r="AN306" s="27" t="str">
        <f t="shared" si="201"/>
        <v>Admis</v>
      </c>
      <c r="AO306" s="17" t="s">
        <v>2</v>
      </c>
      <c r="AP306" s="17"/>
      <c r="AQ306" s="45">
        <v>12.272000000000002</v>
      </c>
      <c r="AR306" s="22">
        <f>IF(AQ306&gt;=10,6,0)</f>
        <v>6</v>
      </c>
      <c r="AS306" s="17" t="s">
        <v>2</v>
      </c>
      <c r="AT306" s="24">
        <v>2</v>
      </c>
      <c r="AU306" s="45">
        <v>10.645</v>
      </c>
      <c r="AV306" s="232">
        <f>IF(AU306&gt;=10,6,0)</f>
        <v>6</v>
      </c>
      <c r="AW306" s="17" t="s">
        <v>2</v>
      </c>
      <c r="AX306" s="233">
        <v>1</v>
      </c>
      <c r="AY306" s="57">
        <v>10</v>
      </c>
      <c r="AZ306" s="22">
        <f>IF(AY306&gt;=10,4,0)</f>
        <v>4</v>
      </c>
      <c r="BA306" s="17" t="s">
        <v>2</v>
      </c>
      <c r="BB306" s="24">
        <v>1</v>
      </c>
      <c r="BC306" s="23">
        <v>8</v>
      </c>
      <c r="BD306" s="22">
        <f t="shared" si="194"/>
        <v>0</v>
      </c>
      <c r="BE306" s="17" t="s">
        <v>2</v>
      </c>
      <c r="BF306" s="24">
        <v>2</v>
      </c>
      <c r="BG306" s="34">
        <v>8.7799999999999994</v>
      </c>
      <c r="BH306" s="35">
        <f t="shared" si="195"/>
        <v>0</v>
      </c>
      <c r="BI306" s="36" t="s">
        <v>2</v>
      </c>
      <c r="BJ306" s="37">
        <v>2</v>
      </c>
      <c r="BK306" s="21">
        <v>7.56</v>
      </c>
      <c r="BL306" s="22">
        <f t="shared" si="196"/>
        <v>0</v>
      </c>
      <c r="BM306" s="17" t="s">
        <v>2</v>
      </c>
      <c r="BN306" s="24">
        <v>2</v>
      </c>
      <c r="BO306" s="23">
        <v>14</v>
      </c>
      <c r="BP306" s="22">
        <f t="shared" si="197"/>
        <v>2</v>
      </c>
      <c r="BQ306" s="17" t="s">
        <v>2</v>
      </c>
      <c r="BR306" s="24">
        <v>1</v>
      </c>
      <c r="BS306" s="21">
        <f t="shared" si="206"/>
        <v>10.124733333333333</v>
      </c>
      <c r="BT306" s="24">
        <f t="shared" si="202"/>
        <v>18</v>
      </c>
      <c r="BU306" s="27" t="str">
        <f t="shared" si="203"/>
        <v>Ajourné</v>
      </c>
      <c r="BV306" s="17" t="s">
        <v>2</v>
      </c>
      <c r="BW306" s="38">
        <v>2</v>
      </c>
      <c r="BX306" s="38">
        <f t="shared" si="204"/>
        <v>48</v>
      </c>
      <c r="BY306" s="27" t="str">
        <f t="shared" si="205"/>
        <v>Autorisé</v>
      </c>
    </row>
    <row r="307" spans="1:77" x14ac:dyDescent="0.55000000000000004">
      <c r="A307" s="98">
        <v>294</v>
      </c>
      <c r="B307" s="100" t="s">
        <v>1328</v>
      </c>
      <c r="C307" s="101" t="s">
        <v>1329</v>
      </c>
      <c r="D307" s="71" t="s">
        <v>1316</v>
      </c>
      <c r="E307" s="71" t="s">
        <v>1330</v>
      </c>
      <c r="F307" s="102">
        <v>36149</v>
      </c>
      <c r="G307" s="62" t="s">
        <v>116</v>
      </c>
      <c r="H307" s="62" t="s">
        <v>52</v>
      </c>
      <c r="I307" s="62" t="s">
        <v>72</v>
      </c>
      <c r="J307" s="21">
        <v>16</v>
      </c>
      <c r="K307" s="239">
        <v>4</v>
      </c>
      <c r="L307" s="17" t="s">
        <v>2</v>
      </c>
      <c r="M307" s="69">
        <v>2</v>
      </c>
      <c r="N307" s="226">
        <v>10.210000000000001</v>
      </c>
      <c r="O307" s="22">
        <f t="shared" si="189"/>
        <v>5</v>
      </c>
      <c r="P307" s="17" t="s">
        <v>60</v>
      </c>
      <c r="Q307" s="17">
        <v>2</v>
      </c>
      <c r="R307" s="45">
        <v>11.42</v>
      </c>
      <c r="S307" s="22">
        <f t="shared" si="198"/>
        <v>3</v>
      </c>
      <c r="T307" s="17" t="s">
        <v>61</v>
      </c>
      <c r="U307" s="17">
        <v>2</v>
      </c>
      <c r="V307" s="23">
        <v>10.5</v>
      </c>
      <c r="W307" s="239">
        <f t="shared" si="190"/>
        <v>4</v>
      </c>
      <c r="X307" s="17" t="s">
        <v>60</v>
      </c>
      <c r="Y307" s="17">
        <v>2</v>
      </c>
      <c r="Z307" s="14">
        <v>8.33</v>
      </c>
      <c r="AA307" s="22">
        <f t="shared" si="191"/>
        <v>0</v>
      </c>
      <c r="AB307" s="20" t="s">
        <v>2</v>
      </c>
      <c r="AC307" s="20">
        <v>2</v>
      </c>
      <c r="AD307" s="21">
        <v>10</v>
      </c>
      <c r="AE307" s="22">
        <f t="shared" si="192"/>
        <v>6</v>
      </c>
      <c r="AF307" s="17" t="s">
        <v>60</v>
      </c>
      <c r="AG307" s="17">
        <v>2</v>
      </c>
      <c r="AH307" s="23">
        <v>11.48</v>
      </c>
      <c r="AI307" s="22">
        <f t="shared" si="193"/>
        <v>3</v>
      </c>
      <c r="AJ307" s="17" t="s">
        <v>60</v>
      </c>
      <c r="AK307" s="24">
        <v>2</v>
      </c>
      <c r="AL307" s="21">
        <f t="shared" si="199"/>
        <v>10.913333333333334</v>
      </c>
      <c r="AM307" s="24">
        <f t="shared" si="200"/>
        <v>25</v>
      </c>
      <c r="AN307" s="27" t="str">
        <f t="shared" si="201"/>
        <v>Ajourné</v>
      </c>
      <c r="AO307" s="17" t="s">
        <v>2</v>
      </c>
      <c r="AP307" s="17">
        <v>2</v>
      </c>
      <c r="AQ307" s="21">
        <v>10</v>
      </c>
      <c r="AR307" s="22">
        <f t="shared" ref="AR307" si="227">IF(AQ307&gt;=10,6,0)</f>
        <v>6</v>
      </c>
      <c r="AS307" s="17" t="s">
        <v>61</v>
      </c>
      <c r="AT307" s="24">
        <v>2</v>
      </c>
      <c r="AU307" s="45">
        <v>10</v>
      </c>
      <c r="AV307" s="232">
        <f t="shared" ref="AV307" si="228">IF(AU307&gt;=10,6,0)</f>
        <v>6</v>
      </c>
      <c r="AW307" s="17" t="s">
        <v>60</v>
      </c>
      <c r="AX307" s="233">
        <v>2</v>
      </c>
      <c r="AY307" s="21">
        <v>10</v>
      </c>
      <c r="AZ307" s="22">
        <f t="shared" ref="AZ307" si="229">IF(AY307&gt;=10,4,0)</f>
        <v>4</v>
      </c>
      <c r="BA307" s="17" t="s">
        <v>60</v>
      </c>
      <c r="BB307" s="24">
        <v>2</v>
      </c>
      <c r="BC307" s="23">
        <v>11.46</v>
      </c>
      <c r="BD307" s="22">
        <f t="shared" si="194"/>
        <v>6</v>
      </c>
      <c r="BE307" s="17" t="s">
        <v>60</v>
      </c>
      <c r="BF307" s="24">
        <v>2</v>
      </c>
      <c r="BG307" s="34">
        <v>10</v>
      </c>
      <c r="BH307" s="35">
        <f t="shared" si="195"/>
        <v>4</v>
      </c>
      <c r="BI307" s="36" t="s">
        <v>61</v>
      </c>
      <c r="BJ307" s="37">
        <v>1</v>
      </c>
      <c r="BK307" s="21">
        <v>11.13</v>
      </c>
      <c r="BL307" s="22">
        <f t="shared" si="196"/>
        <v>2</v>
      </c>
      <c r="BM307" s="17" t="s">
        <v>60</v>
      </c>
      <c r="BN307" s="24">
        <v>2</v>
      </c>
      <c r="BO307" s="23">
        <v>11</v>
      </c>
      <c r="BP307" s="22">
        <f t="shared" si="197"/>
        <v>2</v>
      </c>
      <c r="BQ307" s="17" t="s">
        <v>60</v>
      </c>
      <c r="BR307" s="24">
        <v>2</v>
      </c>
      <c r="BS307" s="21">
        <f t="shared" si="206"/>
        <v>10.433999999999999</v>
      </c>
      <c r="BT307" s="24">
        <f t="shared" si="202"/>
        <v>30</v>
      </c>
      <c r="BU307" s="27" t="str">
        <f t="shared" si="203"/>
        <v>Admis</v>
      </c>
      <c r="BV307" s="17" t="s">
        <v>2</v>
      </c>
      <c r="BW307" s="38">
        <v>2</v>
      </c>
      <c r="BX307" s="38">
        <f t="shared" si="204"/>
        <v>55</v>
      </c>
      <c r="BY307" s="27" t="str">
        <f t="shared" si="205"/>
        <v>Autorisé</v>
      </c>
    </row>
    <row r="308" spans="1:77" x14ac:dyDescent="0.55000000000000004">
      <c r="A308" s="12">
        <v>295</v>
      </c>
      <c r="B308" s="13" t="s">
        <v>1331</v>
      </c>
      <c r="C308" s="14" t="s">
        <v>1332</v>
      </c>
      <c r="D308" s="13" t="s">
        <v>1316</v>
      </c>
      <c r="E308" s="13" t="s">
        <v>1333</v>
      </c>
      <c r="F308" s="16">
        <v>36467</v>
      </c>
      <c r="G308" s="13" t="s">
        <v>1334</v>
      </c>
      <c r="H308" s="13" t="s">
        <v>52</v>
      </c>
      <c r="I308" s="13" t="s">
        <v>72</v>
      </c>
      <c r="J308" s="21">
        <v>18</v>
      </c>
      <c r="K308" s="239">
        <v>4</v>
      </c>
      <c r="L308" s="17" t="s">
        <v>2</v>
      </c>
      <c r="M308" s="69">
        <v>2</v>
      </c>
      <c r="N308" s="203">
        <v>10</v>
      </c>
      <c r="O308" s="22">
        <f t="shared" si="189"/>
        <v>5</v>
      </c>
      <c r="P308" s="17" t="s">
        <v>2</v>
      </c>
      <c r="Q308" s="17">
        <v>1</v>
      </c>
      <c r="R308" s="45">
        <v>14.21</v>
      </c>
      <c r="S308" s="22">
        <f t="shared" si="198"/>
        <v>3</v>
      </c>
      <c r="T308" s="17" t="s">
        <v>2</v>
      </c>
      <c r="U308" s="17">
        <v>2</v>
      </c>
      <c r="V308" s="45">
        <v>14.993333333333334</v>
      </c>
      <c r="W308" s="239">
        <f t="shared" si="190"/>
        <v>4</v>
      </c>
      <c r="X308" s="17" t="s">
        <v>2</v>
      </c>
      <c r="Y308" s="17">
        <v>2</v>
      </c>
      <c r="Z308" s="14">
        <v>10.882000000000001</v>
      </c>
      <c r="AA308" s="22">
        <f t="shared" si="191"/>
        <v>5</v>
      </c>
      <c r="AB308" s="20" t="s">
        <v>2</v>
      </c>
      <c r="AC308" s="20">
        <v>1</v>
      </c>
      <c r="AD308" s="21">
        <v>11.54</v>
      </c>
      <c r="AE308" s="22">
        <f t="shared" si="192"/>
        <v>6</v>
      </c>
      <c r="AF308" s="17" t="s">
        <v>2</v>
      </c>
      <c r="AG308" s="17">
        <v>2</v>
      </c>
      <c r="AH308" s="23">
        <v>10.485333333333335</v>
      </c>
      <c r="AI308" s="22">
        <f t="shared" si="193"/>
        <v>3</v>
      </c>
      <c r="AJ308" s="17" t="s">
        <v>2</v>
      </c>
      <c r="AK308" s="24">
        <v>1</v>
      </c>
      <c r="AL308" s="21">
        <f t="shared" si="199"/>
        <v>12.656977777777778</v>
      </c>
      <c r="AM308" s="24">
        <f t="shared" si="200"/>
        <v>30</v>
      </c>
      <c r="AN308" s="27" t="str">
        <f t="shared" si="201"/>
        <v>Admis</v>
      </c>
      <c r="AO308" s="17" t="s">
        <v>2</v>
      </c>
      <c r="AP308" s="17">
        <v>2</v>
      </c>
      <c r="AQ308" s="45">
        <v>11.952999999999999</v>
      </c>
      <c r="AR308" s="22">
        <f>IF(AQ308&gt;=10,6,0)</f>
        <v>6</v>
      </c>
      <c r="AS308" s="17" t="s">
        <v>2</v>
      </c>
      <c r="AT308" s="24">
        <v>2</v>
      </c>
      <c r="AU308" s="45">
        <v>12.563000000000001</v>
      </c>
      <c r="AV308" s="232">
        <f>IF(AU308&gt;=10,6,0)</f>
        <v>6</v>
      </c>
      <c r="AW308" s="17" t="s">
        <v>2</v>
      </c>
      <c r="AX308" s="233">
        <v>1</v>
      </c>
      <c r="AY308" s="57">
        <v>11.23</v>
      </c>
      <c r="AZ308" s="22">
        <f>IF(AY308&gt;=10,4,0)</f>
        <v>4</v>
      </c>
      <c r="BA308" s="17" t="s">
        <v>2</v>
      </c>
      <c r="BB308" s="24">
        <v>1</v>
      </c>
      <c r="BC308" s="23">
        <v>10.731000000000002</v>
      </c>
      <c r="BD308" s="22">
        <f t="shared" si="194"/>
        <v>6</v>
      </c>
      <c r="BE308" s="17" t="s">
        <v>2</v>
      </c>
      <c r="BF308" s="24">
        <v>2</v>
      </c>
      <c r="BG308" s="21">
        <v>11.98</v>
      </c>
      <c r="BH308" s="22">
        <f t="shared" si="195"/>
        <v>4</v>
      </c>
      <c r="BI308" s="17" t="s">
        <v>2</v>
      </c>
      <c r="BJ308" s="24">
        <v>1</v>
      </c>
      <c r="BK308" s="21">
        <v>10.75</v>
      </c>
      <c r="BL308" s="22">
        <f t="shared" si="196"/>
        <v>2</v>
      </c>
      <c r="BM308" s="17" t="s">
        <v>2</v>
      </c>
      <c r="BN308" s="24">
        <v>2</v>
      </c>
      <c r="BO308" s="23">
        <v>17</v>
      </c>
      <c r="BP308" s="22">
        <f t="shared" si="197"/>
        <v>2</v>
      </c>
      <c r="BQ308" s="17" t="s">
        <v>2</v>
      </c>
      <c r="BR308" s="24">
        <v>1</v>
      </c>
      <c r="BS308" s="21">
        <f t="shared" si="206"/>
        <v>11.994066666666669</v>
      </c>
      <c r="BT308" s="24">
        <f t="shared" si="202"/>
        <v>30</v>
      </c>
      <c r="BU308" s="27" t="str">
        <f t="shared" si="203"/>
        <v>Admis</v>
      </c>
      <c r="BV308" s="17" t="s">
        <v>2</v>
      </c>
      <c r="BW308" s="38">
        <v>2</v>
      </c>
      <c r="BX308" s="38">
        <f t="shared" si="204"/>
        <v>60</v>
      </c>
      <c r="BY308" s="27" t="str">
        <f t="shared" si="205"/>
        <v>Admis</v>
      </c>
    </row>
    <row r="309" spans="1:77" x14ac:dyDescent="0.55000000000000004">
      <c r="A309" s="20">
        <v>296</v>
      </c>
      <c r="B309" s="72" t="s">
        <v>1335</v>
      </c>
      <c r="C309" s="72" t="s">
        <v>1335</v>
      </c>
      <c r="D309" s="59" t="s">
        <v>1316</v>
      </c>
      <c r="E309" s="59" t="s">
        <v>1336</v>
      </c>
      <c r="F309" s="75">
        <v>30852</v>
      </c>
      <c r="G309" s="44"/>
      <c r="H309" s="44"/>
      <c r="I309" s="44"/>
      <c r="J309" s="21">
        <v>14</v>
      </c>
      <c r="K309" s="239">
        <v>4</v>
      </c>
      <c r="L309" s="17" t="s">
        <v>2</v>
      </c>
      <c r="M309" s="69">
        <v>2</v>
      </c>
      <c r="N309" s="203">
        <v>11.342000000000001</v>
      </c>
      <c r="O309" s="22">
        <f t="shared" si="189"/>
        <v>5</v>
      </c>
      <c r="P309" s="17" t="s">
        <v>2</v>
      </c>
      <c r="Q309" s="17">
        <v>1</v>
      </c>
      <c r="R309" s="45">
        <v>13.42</v>
      </c>
      <c r="S309" s="22">
        <f t="shared" si="198"/>
        <v>3</v>
      </c>
      <c r="T309" s="17" t="s">
        <v>2</v>
      </c>
      <c r="U309" s="17">
        <v>2</v>
      </c>
      <c r="V309" s="45">
        <v>12.651333333333334</v>
      </c>
      <c r="W309" s="239">
        <f t="shared" si="190"/>
        <v>4</v>
      </c>
      <c r="X309" s="17" t="s">
        <v>2</v>
      </c>
      <c r="Y309" s="17">
        <v>2</v>
      </c>
      <c r="Z309" s="14">
        <v>10</v>
      </c>
      <c r="AA309" s="22">
        <f t="shared" si="191"/>
        <v>5</v>
      </c>
      <c r="AB309" s="20" t="s">
        <v>2</v>
      </c>
      <c r="AC309" s="20">
        <v>1</v>
      </c>
      <c r="AD309" s="21"/>
      <c r="AE309" s="22">
        <f t="shared" si="192"/>
        <v>0</v>
      </c>
      <c r="AF309" s="17"/>
      <c r="AG309" s="17"/>
      <c r="AH309" s="23"/>
      <c r="AI309" s="22">
        <f t="shared" si="193"/>
        <v>0</v>
      </c>
      <c r="AJ309" s="17"/>
      <c r="AK309" s="24"/>
      <c r="AL309" s="21">
        <f t="shared" si="199"/>
        <v>8.4525111111111109</v>
      </c>
      <c r="AM309" s="24">
        <f t="shared" si="200"/>
        <v>21</v>
      </c>
      <c r="AN309" s="27" t="str">
        <f t="shared" si="201"/>
        <v>Ajourné</v>
      </c>
      <c r="AO309" s="17" t="s">
        <v>2</v>
      </c>
      <c r="AP309" s="17">
        <v>2</v>
      </c>
      <c r="AQ309" s="21"/>
      <c r="AR309" s="22"/>
      <c r="AS309" s="17"/>
      <c r="AT309" s="24"/>
      <c r="AU309" s="45"/>
      <c r="AV309" s="232"/>
      <c r="AW309" s="17"/>
      <c r="AX309" s="233"/>
      <c r="AY309" s="21"/>
      <c r="AZ309" s="22"/>
      <c r="BA309" s="17"/>
      <c r="BB309" s="24"/>
      <c r="BC309" s="23"/>
      <c r="BD309" s="22">
        <f t="shared" si="194"/>
        <v>0</v>
      </c>
      <c r="BE309" s="17"/>
      <c r="BF309" s="24"/>
      <c r="BG309" s="34"/>
      <c r="BH309" s="35">
        <f t="shared" si="195"/>
        <v>0</v>
      </c>
      <c r="BI309" s="36"/>
      <c r="BJ309" s="37"/>
      <c r="BK309" s="21"/>
      <c r="BL309" s="22">
        <f t="shared" si="196"/>
        <v>0</v>
      </c>
      <c r="BM309" s="17"/>
      <c r="BN309" s="24"/>
      <c r="BO309" s="23"/>
      <c r="BP309" s="22">
        <f t="shared" si="197"/>
        <v>0</v>
      </c>
      <c r="BQ309" s="17"/>
      <c r="BR309" s="24"/>
      <c r="BS309" s="21">
        <f t="shared" si="206"/>
        <v>0</v>
      </c>
      <c r="BT309" s="24">
        <f t="shared" si="202"/>
        <v>0</v>
      </c>
      <c r="BU309" s="27" t="str">
        <f t="shared" si="203"/>
        <v>Ajourné</v>
      </c>
      <c r="BV309" s="17" t="s">
        <v>2</v>
      </c>
      <c r="BW309" s="38">
        <v>2</v>
      </c>
      <c r="BX309" s="38">
        <f t="shared" si="204"/>
        <v>21</v>
      </c>
      <c r="BY309" s="27" t="str">
        <f t="shared" si="205"/>
        <v>Ajourné</v>
      </c>
    </row>
    <row r="310" spans="1:77" x14ac:dyDescent="0.55000000000000004">
      <c r="A310" s="12">
        <v>297</v>
      </c>
      <c r="B310" s="13" t="s">
        <v>1337</v>
      </c>
      <c r="C310" s="14" t="s">
        <v>1338</v>
      </c>
      <c r="D310" s="13" t="s">
        <v>1316</v>
      </c>
      <c r="E310" s="13" t="s">
        <v>1339</v>
      </c>
      <c r="F310" s="16">
        <v>36149</v>
      </c>
      <c r="G310" s="13" t="s">
        <v>1340</v>
      </c>
      <c r="H310" s="13" t="s">
        <v>52</v>
      </c>
      <c r="I310" s="13" t="s">
        <v>72</v>
      </c>
      <c r="J310" s="45"/>
      <c r="K310" s="239">
        <f>IF(J310&gt;=10,4,0)</f>
        <v>0</v>
      </c>
      <c r="L310" s="17"/>
      <c r="M310" s="69"/>
      <c r="N310" s="23"/>
      <c r="O310" s="22">
        <f t="shared" si="189"/>
        <v>0</v>
      </c>
      <c r="P310" s="17"/>
      <c r="Q310" s="17"/>
      <c r="R310" s="45"/>
      <c r="S310" s="22">
        <f t="shared" si="198"/>
        <v>0</v>
      </c>
      <c r="T310" s="17"/>
      <c r="U310" s="17"/>
      <c r="V310" s="23"/>
      <c r="W310" s="239">
        <f t="shared" si="190"/>
        <v>0</v>
      </c>
      <c r="X310" s="17"/>
      <c r="Y310" s="17"/>
      <c r="Z310" s="27"/>
      <c r="AA310" s="22">
        <f t="shared" si="191"/>
        <v>0</v>
      </c>
      <c r="AB310" s="20"/>
      <c r="AC310" s="44"/>
      <c r="AD310" s="21">
        <v>6.32</v>
      </c>
      <c r="AE310" s="22">
        <f t="shared" si="192"/>
        <v>0</v>
      </c>
      <c r="AF310" s="17" t="s">
        <v>2</v>
      </c>
      <c r="AG310" s="17">
        <v>2</v>
      </c>
      <c r="AH310" s="23">
        <v>10.719999999999999</v>
      </c>
      <c r="AI310" s="22">
        <f t="shared" si="193"/>
        <v>3</v>
      </c>
      <c r="AJ310" s="17" t="s">
        <v>2</v>
      </c>
      <c r="AK310" s="24">
        <v>2</v>
      </c>
      <c r="AL310" s="21">
        <f t="shared" si="199"/>
        <v>2.3359999999999999</v>
      </c>
      <c r="AM310" s="24">
        <f t="shared" si="200"/>
        <v>3</v>
      </c>
      <c r="AN310" s="27" t="str">
        <f t="shared" si="201"/>
        <v>Ajourné</v>
      </c>
      <c r="AO310" s="17" t="s">
        <v>2</v>
      </c>
      <c r="AP310" s="17">
        <v>2</v>
      </c>
      <c r="AQ310" s="45">
        <v>7.7670000000000003</v>
      </c>
      <c r="AR310" s="22">
        <f>IF(AQ310&gt;=10,6,0)</f>
        <v>0</v>
      </c>
      <c r="AS310" s="17" t="s">
        <v>2</v>
      </c>
      <c r="AT310" s="24">
        <v>2</v>
      </c>
      <c r="AU310" s="45">
        <v>12.39</v>
      </c>
      <c r="AV310" s="232">
        <f>IF(AU310&gt;=10,6,0)</f>
        <v>6</v>
      </c>
      <c r="AW310" s="17" t="s">
        <v>2</v>
      </c>
      <c r="AX310" s="233">
        <v>2</v>
      </c>
      <c r="AY310" s="45">
        <v>13.5</v>
      </c>
      <c r="AZ310" s="22">
        <f>IF(AY310&gt;=10,4,0)</f>
        <v>4</v>
      </c>
      <c r="BA310" s="17" t="s">
        <v>2</v>
      </c>
      <c r="BB310" s="24">
        <v>2</v>
      </c>
      <c r="BC310" s="23">
        <v>5.0666666666666664</v>
      </c>
      <c r="BD310" s="22">
        <f t="shared" si="194"/>
        <v>0</v>
      </c>
      <c r="BE310" s="17" t="s">
        <v>2</v>
      </c>
      <c r="BF310" s="24">
        <v>2</v>
      </c>
      <c r="BG310" s="34">
        <v>10.25</v>
      </c>
      <c r="BH310" s="35">
        <f t="shared" si="195"/>
        <v>4</v>
      </c>
      <c r="BI310" s="36" t="s">
        <v>2</v>
      </c>
      <c r="BJ310" s="37">
        <v>2</v>
      </c>
      <c r="BK310" s="21">
        <v>5.5</v>
      </c>
      <c r="BL310" s="22">
        <f t="shared" si="196"/>
        <v>0</v>
      </c>
      <c r="BM310" s="17" t="s">
        <v>2</v>
      </c>
      <c r="BN310" s="24">
        <v>2</v>
      </c>
      <c r="BO310" s="23">
        <v>15</v>
      </c>
      <c r="BP310" s="22">
        <f t="shared" si="197"/>
        <v>2</v>
      </c>
      <c r="BQ310" s="17" t="s">
        <v>2</v>
      </c>
      <c r="BR310" s="24">
        <v>1</v>
      </c>
      <c r="BS310" s="21">
        <f t="shared" si="206"/>
        <v>9.5780666666666665</v>
      </c>
      <c r="BT310" s="24">
        <f t="shared" si="202"/>
        <v>16</v>
      </c>
      <c r="BU310" s="27" t="str">
        <f t="shared" si="203"/>
        <v>Ajourné</v>
      </c>
      <c r="BV310" s="17" t="s">
        <v>2</v>
      </c>
      <c r="BW310" s="38">
        <v>2</v>
      </c>
      <c r="BX310" s="38">
        <f t="shared" si="204"/>
        <v>19</v>
      </c>
      <c r="BY310" s="27" t="str">
        <f t="shared" si="205"/>
        <v>Ajourné</v>
      </c>
    </row>
    <row r="311" spans="1:77" x14ac:dyDescent="0.55000000000000004">
      <c r="A311" s="12">
        <v>298</v>
      </c>
      <c r="B311" s="56" t="s">
        <v>1341</v>
      </c>
      <c r="C311" s="72" t="s">
        <v>1342</v>
      </c>
      <c r="D311" s="56" t="s">
        <v>1316</v>
      </c>
      <c r="E311" s="56" t="s">
        <v>1343</v>
      </c>
      <c r="F311" s="73">
        <v>25422</v>
      </c>
      <c r="G311" s="44"/>
      <c r="H311" s="44"/>
      <c r="I311" s="44"/>
      <c r="J311" s="235">
        <v>10</v>
      </c>
      <c r="K311" s="239">
        <f>IF(J311&gt;=10,4,0)</f>
        <v>4</v>
      </c>
      <c r="L311" s="17" t="s">
        <v>2</v>
      </c>
      <c r="M311" s="69">
        <v>1</v>
      </c>
      <c r="N311" s="23"/>
      <c r="O311" s="22">
        <f t="shared" si="189"/>
        <v>0</v>
      </c>
      <c r="P311" s="17"/>
      <c r="Q311" s="17"/>
      <c r="R311" s="21"/>
      <c r="S311" s="22">
        <f t="shared" si="198"/>
        <v>0</v>
      </c>
      <c r="T311" s="17"/>
      <c r="U311" s="69"/>
      <c r="V311" s="45">
        <v>10.978000000000002</v>
      </c>
      <c r="W311" s="239">
        <f t="shared" si="190"/>
        <v>4</v>
      </c>
      <c r="X311" s="17" t="s">
        <v>2</v>
      </c>
      <c r="Y311" s="17">
        <v>1</v>
      </c>
      <c r="Z311" s="27"/>
      <c r="AA311" s="22">
        <f t="shared" si="191"/>
        <v>0</v>
      </c>
      <c r="AB311" s="20"/>
      <c r="AC311" s="44"/>
      <c r="AD311" s="21"/>
      <c r="AE311" s="22">
        <f t="shared" si="192"/>
        <v>0</v>
      </c>
      <c r="AF311" s="17"/>
      <c r="AG311" s="17"/>
      <c r="AH311" s="23"/>
      <c r="AI311" s="22">
        <f t="shared" si="193"/>
        <v>0</v>
      </c>
      <c r="AJ311" s="17"/>
      <c r="AK311" s="24"/>
      <c r="AL311" s="21">
        <f t="shared" si="199"/>
        <v>2.7970666666666668</v>
      </c>
      <c r="AM311" s="24">
        <f t="shared" si="200"/>
        <v>8</v>
      </c>
      <c r="AN311" s="27" t="str">
        <f t="shared" si="201"/>
        <v>Ajourné</v>
      </c>
      <c r="AO311" s="17" t="s">
        <v>2</v>
      </c>
      <c r="AP311" s="27"/>
      <c r="AQ311" s="21"/>
      <c r="AR311" s="22"/>
      <c r="AS311" s="17"/>
      <c r="AT311" s="24"/>
      <c r="AU311" s="45"/>
      <c r="AV311" s="232"/>
      <c r="AW311" s="17"/>
      <c r="AX311" s="233"/>
      <c r="AY311" s="21"/>
      <c r="AZ311" s="22"/>
      <c r="BA311" s="17"/>
      <c r="BB311" s="24"/>
      <c r="BC311" s="23"/>
      <c r="BD311" s="22">
        <f t="shared" si="194"/>
        <v>0</v>
      </c>
      <c r="BE311" s="17"/>
      <c r="BF311" s="24"/>
      <c r="BG311" s="34"/>
      <c r="BH311" s="35">
        <f t="shared" si="195"/>
        <v>0</v>
      </c>
      <c r="BI311" s="36"/>
      <c r="BJ311" s="37"/>
      <c r="BK311" s="21"/>
      <c r="BL311" s="22">
        <f t="shared" si="196"/>
        <v>0</v>
      </c>
      <c r="BM311" s="17"/>
      <c r="BN311" s="24"/>
      <c r="BO311" s="23"/>
      <c r="BP311" s="22">
        <f t="shared" si="197"/>
        <v>0</v>
      </c>
      <c r="BQ311" s="17"/>
      <c r="BR311" s="24"/>
      <c r="BS311" s="21">
        <f t="shared" si="206"/>
        <v>0</v>
      </c>
      <c r="BT311" s="24">
        <f t="shared" si="202"/>
        <v>0</v>
      </c>
      <c r="BU311" s="27" t="str">
        <f t="shared" si="203"/>
        <v>Ajourné</v>
      </c>
      <c r="BV311" s="17" t="s">
        <v>2</v>
      </c>
      <c r="BW311" s="27"/>
      <c r="BX311" s="38">
        <f t="shared" si="204"/>
        <v>8</v>
      </c>
      <c r="BY311" s="27" t="str">
        <f t="shared" si="205"/>
        <v>Ajourné</v>
      </c>
    </row>
    <row r="312" spans="1:77" x14ac:dyDescent="0.55000000000000004">
      <c r="A312" s="20">
        <v>299</v>
      </c>
      <c r="B312" s="13" t="s">
        <v>1344</v>
      </c>
      <c r="C312" s="14" t="s">
        <v>1345</v>
      </c>
      <c r="D312" s="13" t="s">
        <v>1316</v>
      </c>
      <c r="E312" s="13" t="s">
        <v>1346</v>
      </c>
      <c r="F312" s="16">
        <v>37014</v>
      </c>
      <c r="G312" s="13" t="s">
        <v>1347</v>
      </c>
      <c r="H312" s="13" t="s">
        <v>52</v>
      </c>
      <c r="I312" s="13"/>
      <c r="J312" s="235">
        <v>11</v>
      </c>
      <c r="K312" s="239">
        <f>IF(J312&gt;=10,4,0)</f>
        <v>4</v>
      </c>
      <c r="L312" s="17" t="s">
        <v>2</v>
      </c>
      <c r="M312" s="69">
        <v>1</v>
      </c>
      <c r="N312" s="57">
        <v>10</v>
      </c>
      <c r="O312" s="22">
        <f t="shared" si="189"/>
        <v>5</v>
      </c>
      <c r="P312" s="17" t="s">
        <v>2</v>
      </c>
      <c r="Q312" s="17">
        <v>2</v>
      </c>
      <c r="R312" s="45">
        <v>10.52</v>
      </c>
      <c r="S312" s="22">
        <f t="shared" si="198"/>
        <v>3</v>
      </c>
      <c r="T312" s="17" t="s">
        <v>2</v>
      </c>
      <c r="U312" s="17">
        <v>1</v>
      </c>
      <c r="V312" s="45">
        <v>10.423999999999999</v>
      </c>
      <c r="W312" s="239">
        <f t="shared" si="190"/>
        <v>4</v>
      </c>
      <c r="X312" s="17" t="s">
        <v>2</v>
      </c>
      <c r="Y312" s="17">
        <v>2</v>
      </c>
      <c r="Z312" s="14">
        <v>7.702</v>
      </c>
      <c r="AA312" s="22">
        <f t="shared" si="191"/>
        <v>0</v>
      </c>
      <c r="AB312" s="20" t="s">
        <v>2</v>
      </c>
      <c r="AC312" s="20">
        <v>2</v>
      </c>
      <c r="AD312" s="21">
        <v>7.02</v>
      </c>
      <c r="AE312" s="22">
        <f t="shared" si="192"/>
        <v>0</v>
      </c>
      <c r="AF312" s="17" t="s">
        <v>2</v>
      </c>
      <c r="AG312" s="17">
        <v>2</v>
      </c>
      <c r="AH312" s="23">
        <v>11.024666666666667</v>
      </c>
      <c r="AI312" s="22">
        <f t="shared" si="193"/>
        <v>3</v>
      </c>
      <c r="AJ312" s="17" t="s">
        <v>2</v>
      </c>
      <c r="AK312" s="24">
        <v>1</v>
      </c>
      <c r="AL312" s="21">
        <f t="shared" si="199"/>
        <v>9.3653333333333322</v>
      </c>
      <c r="AM312" s="24">
        <f t="shared" si="200"/>
        <v>19</v>
      </c>
      <c r="AN312" s="27" t="str">
        <f t="shared" si="201"/>
        <v>Ajourné</v>
      </c>
      <c r="AO312" s="17" t="s">
        <v>2</v>
      </c>
      <c r="AP312" s="17"/>
      <c r="AQ312" s="45">
        <v>10</v>
      </c>
      <c r="AR312" s="22">
        <f>IF(AQ312&gt;=10,6,0)</f>
        <v>6</v>
      </c>
      <c r="AS312" s="17" t="s">
        <v>2</v>
      </c>
      <c r="AT312" s="24">
        <v>1</v>
      </c>
      <c r="AU312" s="45">
        <v>11.135000000000002</v>
      </c>
      <c r="AV312" s="232">
        <f>IF(AU312&gt;=10,6,0)</f>
        <v>6</v>
      </c>
      <c r="AW312" s="17" t="s">
        <v>2</v>
      </c>
      <c r="AX312" s="233">
        <v>1</v>
      </c>
      <c r="AY312" s="45">
        <v>10</v>
      </c>
      <c r="AZ312" s="22">
        <f t="shared" ref="AZ312:AZ318" si="230">IF(AY312&gt;=10,4,0)</f>
        <v>4</v>
      </c>
      <c r="BA312" s="17" t="s">
        <v>2</v>
      </c>
      <c r="BB312" s="24">
        <v>2</v>
      </c>
      <c r="BC312" s="23">
        <v>11.064</v>
      </c>
      <c r="BD312" s="22">
        <f t="shared" si="194"/>
        <v>6</v>
      </c>
      <c r="BE312" s="17" t="s">
        <v>2</v>
      </c>
      <c r="BF312" s="24">
        <v>1</v>
      </c>
      <c r="BG312" s="34">
        <v>10.51</v>
      </c>
      <c r="BH312" s="35">
        <f t="shared" si="195"/>
        <v>4</v>
      </c>
      <c r="BI312" s="36" t="s">
        <v>2</v>
      </c>
      <c r="BJ312" s="37">
        <v>2</v>
      </c>
      <c r="BK312" s="21">
        <v>4.3099999999999996</v>
      </c>
      <c r="BL312" s="22">
        <f t="shared" si="196"/>
        <v>0</v>
      </c>
      <c r="BM312" s="17" t="s">
        <v>2</v>
      </c>
      <c r="BN312" s="24">
        <v>2</v>
      </c>
      <c r="BO312" s="23">
        <v>17</v>
      </c>
      <c r="BP312" s="22">
        <f t="shared" si="197"/>
        <v>2</v>
      </c>
      <c r="BQ312" s="17" t="s">
        <v>2</v>
      </c>
      <c r="BR312" s="24">
        <v>1</v>
      </c>
      <c r="BS312" s="21">
        <f t="shared" si="206"/>
        <v>10.595133333333335</v>
      </c>
      <c r="BT312" s="24">
        <f t="shared" si="202"/>
        <v>28</v>
      </c>
      <c r="BU312" s="27" t="str">
        <f t="shared" si="203"/>
        <v>Ajourné</v>
      </c>
      <c r="BV312" s="17" t="s">
        <v>2</v>
      </c>
      <c r="BW312" s="38">
        <v>2</v>
      </c>
      <c r="BX312" s="38">
        <f t="shared" si="204"/>
        <v>47</v>
      </c>
      <c r="BY312" s="27" t="str">
        <f t="shared" si="205"/>
        <v>Ajourné</v>
      </c>
    </row>
    <row r="313" spans="1:77" x14ac:dyDescent="0.55000000000000004">
      <c r="A313" s="98">
        <v>300</v>
      </c>
      <c r="B313" s="103" t="s">
        <v>1348</v>
      </c>
      <c r="C313" s="101" t="s">
        <v>1349</v>
      </c>
      <c r="D313" s="42" t="s">
        <v>1316</v>
      </c>
      <c r="E313" s="42" t="s">
        <v>1350</v>
      </c>
      <c r="F313" s="105">
        <v>35545</v>
      </c>
      <c r="G313" s="13" t="s">
        <v>1351</v>
      </c>
      <c r="H313" s="13" t="s">
        <v>52</v>
      </c>
      <c r="I313" s="13" t="s">
        <v>72</v>
      </c>
      <c r="J313" s="47">
        <v>10</v>
      </c>
      <c r="K313" s="239">
        <f>IF(J313&gt;=10,4,0)</f>
        <v>4</v>
      </c>
      <c r="L313" s="17" t="s">
        <v>61</v>
      </c>
      <c r="M313" s="69">
        <v>2</v>
      </c>
      <c r="N313" s="48">
        <v>10</v>
      </c>
      <c r="O313" s="22">
        <f t="shared" si="189"/>
        <v>5</v>
      </c>
      <c r="P313" s="17" t="s">
        <v>61</v>
      </c>
      <c r="Q313" s="17">
        <v>2</v>
      </c>
      <c r="R313" s="47">
        <v>10.47</v>
      </c>
      <c r="S313" s="22">
        <f t="shared" si="198"/>
        <v>3</v>
      </c>
      <c r="T313" s="17" t="s">
        <v>61</v>
      </c>
      <c r="U313" s="17">
        <v>1</v>
      </c>
      <c r="V313" s="48">
        <v>11.23</v>
      </c>
      <c r="W313" s="239">
        <f t="shared" si="190"/>
        <v>4</v>
      </c>
      <c r="X313" s="17" t="s">
        <v>61</v>
      </c>
      <c r="Y313" s="17">
        <v>2</v>
      </c>
      <c r="Z313" s="72">
        <v>13.39</v>
      </c>
      <c r="AA313" s="22">
        <f t="shared" si="191"/>
        <v>5</v>
      </c>
      <c r="AB313" s="20" t="s">
        <v>61</v>
      </c>
      <c r="AC313" s="44">
        <v>2</v>
      </c>
      <c r="AD313" s="47">
        <v>12.03</v>
      </c>
      <c r="AE313" s="22">
        <f t="shared" si="192"/>
        <v>6</v>
      </c>
      <c r="AF313" s="17" t="s">
        <v>61</v>
      </c>
      <c r="AG313" s="17">
        <v>1</v>
      </c>
      <c r="AH313" s="48">
        <v>13.54</v>
      </c>
      <c r="AI313" s="22">
        <f t="shared" si="193"/>
        <v>3</v>
      </c>
      <c r="AJ313" s="17" t="s">
        <v>61</v>
      </c>
      <c r="AK313" s="17">
        <v>2</v>
      </c>
      <c r="AL313" s="50">
        <f t="shared" si="199"/>
        <v>11.536</v>
      </c>
      <c r="AM313" s="24">
        <f t="shared" si="200"/>
        <v>30</v>
      </c>
      <c r="AN313" s="27" t="str">
        <f t="shared" si="201"/>
        <v>Admis</v>
      </c>
      <c r="AO313" s="17" t="s">
        <v>2</v>
      </c>
      <c r="AP313" s="17">
        <v>2</v>
      </c>
      <c r="AQ313" s="47">
        <v>10</v>
      </c>
      <c r="AR313" s="22">
        <f t="shared" ref="AR313:AR314" si="231">IF(AQ313&gt;=10,6,0)</f>
        <v>6</v>
      </c>
      <c r="AS313" s="17" t="s">
        <v>61</v>
      </c>
      <c r="AT313" s="17">
        <v>1</v>
      </c>
      <c r="AU313" s="122">
        <v>10.68</v>
      </c>
      <c r="AV313" s="232">
        <f t="shared" ref="AV313:AV314" si="232">IF(AU313&gt;=10,6,0)</f>
        <v>6</v>
      </c>
      <c r="AW313" s="17" t="s">
        <v>61</v>
      </c>
      <c r="AX313" s="233">
        <v>1</v>
      </c>
      <c r="AY313" s="49">
        <v>10</v>
      </c>
      <c r="AZ313" s="22">
        <f t="shared" si="230"/>
        <v>4</v>
      </c>
      <c r="BA313" s="17" t="s">
        <v>2</v>
      </c>
      <c r="BB313" s="17">
        <v>1</v>
      </c>
      <c r="BC313" s="48">
        <v>11.68</v>
      </c>
      <c r="BD313" s="22">
        <f t="shared" si="194"/>
        <v>6</v>
      </c>
      <c r="BE313" s="17" t="s">
        <v>61</v>
      </c>
      <c r="BF313" s="27">
        <v>1</v>
      </c>
      <c r="BG313" s="49">
        <v>12.4</v>
      </c>
      <c r="BH313" s="35">
        <f t="shared" si="195"/>
        <v>4</v>
      </c>
      <c r="BI313" s="36" t="s">
        <v>61</v>
      </c>
      <c r="BJ313" s="37">
        <v>1</v>
      </c>
      <c r="BK313" s="50">
        <v>12.83</v>
      </c>
      <c r="BL313" s="22">
        <f t="shared" si="196"/>
        <v>2</v>
      </c>
      <c r="BM313" s="17" t="s">
        <v>61</v>
      </c>
      <c r="BN313" s="24">
        <v>1</v>
      </c>
      <c r="BO313" s="48">
        <v>14</v>
      </c>
      <c r="BP313" s="22">
        <f t="shared" si="197"/>
        <v>2</v>
      </c>
      <c r="BQ313" s="17" t="s">
        <v>61</v>
      </c>
      <c r="BR313" s="27">
        <v>1</v>
      </c>
      <c r="BS313" s="50">
        <f t="shared" si="206"/>
        <v>11.247333333333334</v>
      </c>
      <c r="BT313" s="24">
        <f t="shared" si="202"/>
        <v>30</v>
      </c>
      <c r="BU313" s="27" t="str">
        <f t="shared" si="203"/>
        <v>Admis</v>
      </c>
      <c r="BV313" s="17" t="s">
        <v>2</v>
      </c>
      <c r="BW313" s="38">
        <v>2</v>
      </c>
      <c r="BX313" s="38">
        <f t="shared" si="204"/>
        <v>60</v>
      </c>
      <c r="BY313" s="27" t="str">
        <f t="shared" si="205"/>
        <v>Admis</v>
      </c>
    </row>
    <row r="314" spans="1:77" x14ac:dyDescent="0.55000000000000004">
      <c r="A314" s="98">
        <v>301</v>
      </c>
      <c r="B314" s="100" t="s">
        <v>1352</v>
      </c>
      <c r="C314" s="101" t="s">
        <v>1353</v>
      </c>
      <c r="D314" s="71" t="s">
        <v>1316</v>
      </c>
      <c r="E314" s="71" t="s">
        <v>1354</v>
      </c>
      <c r="F314" s="102">
        <v>37508</v>
      </c>
      <c r="G314" s="62" t="s">
        <v>1355</v>
      </c>
      <c r="H314" s="62" t="s">
        <v>52</v>
      </c>
      <c r="I314" s="62"/>
      <c r="J314" s="21">
        <v>17</v>
      </c>
      <c r="K314" s="239">
        <v>4</v>
      </c>
      <c r="L314" s="17" t="s">
        <v>2</v>
      </c>
      <c r="M314" s="69">
        <v>2</v>
      </c>
      <c r="N314" s="230">
        <v>10</v>
      </c>
      <c r="O314" s="22">
        <f t="shared" si="189"/>
        <v>5</v>
      </c>
      <c r="P314" s="17" t="s">
        <v>61</v>
      </c>
      <c r="Q314" s="17">
        <v>1</v>
      </c>
      <c r="R314" s="45">
        <v>13.63</v>
      </c>
      <c r="S314" s="22">
        <f t="shared" si="198"/>
        <v>3</v>
      </c>
      <c r="T314" s="17" t="s">
        <v>60</v>
      </c>
      <c r="U314" s="17">
        <v>2</v>
      </c>
      <c r="V314" s="45">
        <v>10</v>
      </c>
      <c r="W314" s="239">
        <f t="shared" si="190"/>
        <v>4</v>
      </c>
      <c r="X314" s="17" t="s">
        <v>61</v>
      </c>
      <c r="Y314" s="17">
        <v>2</v>
      </c>
      <c r="Z314" s="14">
        <v>11.12</v>
      </c>
      <c r="AA314" s="22">
        <f t="shared" si="191"/>
        <v>5</v>
      </c>
      <c r="AB314" s="20" t="s">
        <v>60</v>
      </c>
      <c r="AC314" s="20">
        <v>2</v>
      </c>
      <c r="AD314" s="21">
        <v>11.76</v>
      </c>
      <c r="AE314" s="22">
        <f t="shared" si="192"/>
        <v>6</v>
      </c>
      <c r="AF314" s="17" t="s">
        <v>61</v>
      </c>
      <c r="AG314" s="17">
        <v>2</v>
      </c>
      <c r="AH314" s="23">
        <v>10</v>
      </c>
      <c r="AI314" s="22">
        <f t="shared" si="193"/>
        <v>3</v>
      </c>
      <c r="AJ314" s="17" t="s">
        <v>60</v>
      </c>
      <c r="AK314" s="24">
        <v>2</v>
      </c>
      <c r="AL314" s="21">
        <f t="shared" si="199"/>
        <v>11.834999999999999</v>
      </c>
      <c r="AM314" s="24">
        <f t="shared" si="200"/>
        <v>30</v>
      </c>
      <c r="AN314" s="27" t="str">
        <f t="shared" si="201"/>
        <v>Admis</v>
      </c>
      <c r="AO314" s="17" t="s">
        <v>2</v>
      </c>
      <c r="AP314" s="17">
        <v>2</v>
      </c>
      <c r="AQ314" s="21">
        <v>10</v>
      </c>
      <c r="AR314" s="22">
        <f t="shared" si="231"/>
        <v>6</v>
      </c>
      <c r="AS314" s="17" t="s">
        <v>61</v>
      </c>
      <c r="AT314" s="24">
        <v>2</v>
      </c>
      <c r="AU314" s="45">
        <v>10</v>
      </c>
      <c r="AV314" s="232">
        <f t="shared" si="232"/>
        <v>6</v>
      </c>
      <c r="AW314" s="17" t="s">
        <v>61</v>
      </c>
      <c r="AX314" s="233">
        <v>1</v>
      </c>
      <c r="AY314" s="45">
        <v>11.33</v>
      </c>
      <c r="AZ314" s="22">
        <f t="shared" si="230"/>
        <v>4</v>
      </c>
      <c r="BA314" s="17" t="s">
        <v>2</v>
      </c>
      <c r="BB314" s="24">
        <v>2</v>
      </c>
      <c r="BC314" s="23">
        <v>18.04</v>
      </c>
      <c r="BD314" s="22">
        <f t="shared" si="194"/>
        <v>6</v>
      </c>
      <c r="BE314" s="17" t="s">
        <v>60</v>
      </c>
      <c r="BF314" s="24">
        <v>2</v>
      </c>
      <c r="BG314" s="34">
        <v>10</v>
      </c>
      <c r="BH314" s="35">
        <f t="shared" si="195"/>
        <v>4</v>
      </c>
      <c r="BI314" s="36" t="s">
        <v>61</v>
      </c>
      <c r="BJ314" s="37">
        <v>1</v>
      </c>
      <c r="BK314" s="21">
        <v>10</v>
      </c>
      <c r="BL314" s="22">
        <f t="shared" si="196"/>
        <v>2</v>
      </c>
      <c r="BM314" s="17" t="s">
        <v>60</v>
      </c>
      <c r="BN314" s="24">
        <v>2</v>
      </c>
      <c r="BO314" s="23">
        <v>12</v>
      </c>
      <c r="BP314" s="22">
        <f t="shared" si="197"/>
        <v>2</v>
      </c>
      <c r="BQ314" s="17" t="s">
        <v>60</v>
      </c>
      <c r="BR314" s="24">
        <v>2</v>
      </c>
      <c r="BS314" s="21">
        <f t="shared" si="206"/>
        <v>11.918666666666667</v>
      </c>
      <c r="BT314" s="24">
        <f t="shared" si="202"/>
        <v>30</v>
      </c>
      <c r="BU314" s="27" t="str">
        <f t="shared" si="203"/>
        <v>Admis</v>
      </c>
      <c r="BV314" s="17" t="s">
        <v>2</v>
      </c>
      <c r="BW314" s="38">
        <v>2</v>
      </c>
      <c r="BX314" s="38">
        <f t="shared" si="204"/>
        <v>60</v>
      </c>
      <c r="BY314" s="27" t="str">
        <f t="shared" si="205"/>
        <v>Admis</v>
      </c>
    </row>
    <row r="315" spans="1:77" x14ac:dyDescent="0.55000000000000004">
      <c r="A315" s="20">
        <v>302</v>
      </c>
      <c r="B315" s="13" t="s">
        <v>1356</v>
      </c>
      <c r="C315" s="14" t="s">
        <v>1357</v>
      </c>
      <c r="D315" s="13" t="s">
        <v>1316</v>
      </c>
      <c r="E315" s="13" t="s">
        <v>1358</v>
      </c>
      <c r="F315" s="16">
        <v>37622</v>
      </c>
      <c r="G315" s="13" t="s">
        <v>1359</v>
      </c>
      <c r="H315" s="13" t="s">
        <v>59</v>
      </c>
      <c r="I315" s="13"/>
      <c r="J315" s="45"/>
      <c r="K315" s="239">
        <f>IF(J315&gt;=10,4,0)</f>
        <v>0</v>
      </c>
      <c r="L315" s="17"/>
      <c r="M315" s="69"/>
      <c r="N315" s="17"/>
      <c r="O315" s="22">
        <f t="shared" si="189"/>
        <v>0</v>
      </c>
      <c r="P315" s="17"/>
      <c r="Q315" s="17"/>
      <c r="R315" s="45"/>
      <c r="S315" s="22">
        <f t="shared" si="198"/>
        <v>0</v>
      </c>
      <c r="T315" s="17"/>
      <c r="U315" s="17"/>
      <c r="V315" s="17"/>
      <c r="W315" s="239">
        <f t="shared" si="190"/>
        <v>0</v>
      </c>
      <c r="X315" s="17" t="s">
        <v>2</v>
      </c>
      <c r="Y315" s="17">
        <v>2</v>
      </c>
      <c r="Z315" s="27"/>
      <c r="AA315" s="22">
        <f t="shared" si="191"/>
        <v>0</v>
      </c>
      <c r="AB315" s="20"/>
      <c r="AC315" s="44"/>
      <c r="AD315" s="21">
        <v>5.56</v>
      </c>
      <c r="AE315" s="22">
        <f t="shared" si="192"/>
        <v>0</v>
      </c>
      <c r="AF315" s="17" t="s">
        <v>2</v>
      </c>
      <c r="AG315" s="17">
        <v>2</v>
      </c>
      <c r="AH315" s="23">
        <v>10.265333333333333</v>
      </c>
      <c r="AI315" s="22">
        <f t="shared" si="193"/>
        <v>3</v>
      </c>
      <c r="AJ315" s="17" t="s">
        <v>2</v>
      </c>
      <c r="AK315" s="24">
        <v>2</v>
      </c>
      <c r="AL315" s="21">
        <f t="shared" si="199"/>
        <v>2.1385333333333336</v>
      </c>
      <c r="AM315" s="24">
        <f t="shared" si="200"/>
        <v>3</v>
      </c>
      <c r="AN315" s="27" t="str">
        <f t="shared" si="201"/>
        <v>Ajourné</v>
      </c>
      <c r="AO315" s="17" t="s">
        <v>2</v>
      </c>
      <c r="AP315" s="17">
        <v>2</v>
      </c>
      <c r="AQ315" s="45">
        <v>7.0229999999999997</v>
      </c>
      <c r="AR315" s="22">
        <f>IF(AQ315&gt;=10,6,0)</f>
        <v>0</v>
      </c>
      <c r="AS315" s="17" t="s">
        <v>2</v>
      </c>
      <c r="AT315" s="24">
        <v>2</v>
      </c>
      <c r="AU315" s="45">
        <v>10.349</v>
      </c>
      <c r="AV315" s="232">
        <f>IF(AU315&gt;=10,6,0)</f>
        <v>6</v>
      </c>
      <c r="AW315" s="17" t="s">
        <v>2</v>
      </c>
      <c r="AX315" s="233">
        <v>1</v>
      </c>
      <c r="AY315" s="45">
        <v>14.16</v>
      </c>
      <c r="AZ315" s="22">
        <f t="shared" si="230"/>
        <v>4</v>
      </c>
      <c r="BA315" s="17" t="s">
        <v>2</v>
      </c>
      <c r="BB315" s="24">
        <v>2</v>
      </c>
      <c r="BC315" s="23">
        <v>7.2099999999999991</v>
      </c>
      <c r="BD315" s="22">
        <f t="shared" si="194"/>
        <v>0</v>
      </c>
      <c r="BE315" s="17" t="s">
        <v>2</v>
      </c>
      <c r="BF315" s="24">
        <v>2</v>
      </c>
      <c r="BG315" s="34">
        <v>10</v>
      </c>
      <c r="BH315" s="35">
        <f t="shared" si="195"/>
        <v>4</v>
      </c>
      <c r="BI315" s="36" t="s">
        <v>2</v>
      </c>
      <c r="BJ315" s="37">
        <v>2</v>
      </c>
      <c r="BK315" s="21">
        <v>6.81</v>
      </c>
      <c r="BL315" s="22">
        <f t="shared" si="196"/>
        <v>0</v>
      </c>
      <c r="BM315" s="17" t="s">
        <v>2</v>
      </c>
      <c r="BN315" s="24">
        <v>2</v>
      </c>
      <c r="BO315" s="23">
        <v>14</v>
      </c>
      <c r="BP315" s="22">
        <f t="shared" si="197"/>
        <v>2</v>
      </c>
      <c r="BQ315" s="17" t="s">
        <v>2</v>
      </c>
      <c r="BR315" s="24">
        <v>1</v>
      </c>
      <c r="BS315" s="21">
        <f t="shared" si="206"/>
        <v>9.5250666666666675</v>
      </c>
      <c r="BT315" s="24">
        <f t="shared" si="202"/>
        <v>16</v>
      </c>
      <c r="BU315" s="27" t="str">
        <f t="shared" si="203"/>
        <v>Ajourné</v>
      </c>
      <c r="BV315" s="17" t="s">
        <v>2</v>
      </c>
      <c r="BW315" s="38">
        <v>2</v>
      </c>
      <c r="BX315" s="38">
        <f t="shared" si="204"/>
        <v>19</v>
      </c>
      <c r="BY315" s="27" t="str">
        <f t="shared" si="205"/>
        <v>Ajourné</v>
      </c>
    </row>
    <row r="316" spans="1:77" x14ac:dyDescent="0.55000000000000004">
      <c r="A316" s="12">
        <v>303</v>
      </c>
      <c r="B316" s="13" t="s">
        <v>1360</v>
      </c>
      <c r="C316" s="14" t="s">
        <v>1361</v>
      </c>
      <c r="D316" s="13" t="s">
        <v>1316</v>
      </c>
      <c r="E316" s="13" t="s">
        <v>1362</v>
      </c>
      <c r="F316" s="16">
        <v>38453</v>
      </c>
      <c r="G316" s="13" t="s">
        <v>135</v>
      </c>
      <c r="H316" s="13" t="s">
        <v>52</v>
      </c>
      <c r="I316" s="13"/>
      <c r="J316" s="21">
        <v>15</v>
      </c>
      <c r="K316" s="239">
        <v>4</v>
      </c>
      <c r="L316" s="17" t="s">
        <v>2</v>
      </c>
      <c r="M316" s="69">
        <v>2</v>
      </c>
      <c r="N316" s="226"/>
      <c r="O316" s="22">
        <f t="shared" si="189"/>
        <v>0</v>
      </c>
      <c r="P316" s="17"/>
      <c r="Q316" s="17"/>
      <c r="R316" s="45"/>
      <c r="S316" s="22">
        <f t="shared" si="198"/>
        <v>0</v>
      </c>
      <c r="T316" s="17"/>
      <c r="U316" s="17"/>
      <c r="V316" s="23"/>
      <c r="W316" s="239">
        <f t="shared" si="190"/>
        <v>0</v>
      </c>
      <c r="X316" s="17" t="s">
        <v>2</v>
      </c>
      <c r="Y316" s="17">
        <v>2</v>
      </c>
      <c r="Z316" s="27"/>
      <c r="AA316" s="22">
        <f t="shared" si="191"/>
        <v>0</v>
      </c>
      <c r="AB316" s="20"/>
      <c r="AC316" s="44"/>
      <c r="AD316" s="21">
        <v>11.37</v>
      </c>
      <c r="AE316" s="22">
        <f t="shared" si="192"/>
        <v>6</v>
      </c>
      <c r="AF316" s="17" t="s">
        <v>2</v>
      </c>
      <c r="AG316" s="17">
        <v>2</v>
      </c>
      <c r="AH316" s="23">
        <v>10.793333333333335</v>
      </c>
      <c r="AI316" s="22">
        <f t="shared" si="193"/>
        <v>3</v>
      </c>
      <c r="AJ316" s="17" t="s">
        <v>2</v>
      </c>
      <c r="AK316" s="24">
        <v>1</v>
      </c>
      <c r="AL316" s="21">
        <f t="shared" si="199"/>
        <v>5.3533333333333335</v>
      </c>
      <c r="AM316" s="24">
        <f t="shared" si="200"/>
        <v>13</v>
      </c>
      <c r="AN316" s="27" t="str">
        <f t="shared" si="201"/>
        <v>Ajourné</v>
      </c>
      <c r="AO316" s="17" t="s">
        <v>2</v>
      </c>
      <c r="AP316" s="17">
        <v>2</v>
      </c>
      <c r="AQ316" s="45">
        <v>11.205</v>
      </c>
      <c r="AR316" s="22">
        <f>IF(AQ316&gt;=10,6,0)</f>
        <v>6</v>
      </c>
      <c r="AS316" s="17" t="s">
        <v>2</v>
      </c>
      <c r="AT316" s="24">
        <v>1</v>
      </c>
      <c r="AU316" s="45">
        <v>13.384</v>
      </c>
      <c r="AV316" s="232">
        <f>IF(AU316&gt;=10,6,0)</f>
        <v>6</v>
      </c>
      <c r="AW316" s="17" t="s">
        <v>2</v>
      </c>
      <c r="AX316" s="233">
        <v>1</v>
      </c>
      <c r="AY316" s="57">
        <v>11.23</v>
      </c>
      <c r="AZ316" s="22">
        <f t="shared" si="230"/>
        <v>4</v>
      </c>
      <c r="BA316" s="17" t="s">
        <v>2</v>
      </c>
      <c r="BB316" s="24">
        <v>1</v>
      </c>
      <c r="BC316" s="23">
        <v>11.006</v>
      </c>
      <c r="BD316" s="22">
        <f t="shared" si="194"/>
        <v>6</v>
      </c>
      <c r="BE316" s="17" t="s">
        <v>2</v>
      </c>
      <c r="BF316" s="24">
        <v>2</v>
      </c>
      <c r="BG316" s="21">
        <v>10</v>
      </c>
      <c r="BH316" s="22">
        <f t="shared" si="195"/>
        <v>4</v>
      </c>
      <c r="BI316" s="17" t="s">
        <v>2</v>
      </c>
      <c r="BJ316" s="24">
        <v>1</v>
      </c>
      <c r="BK316" s="21">
        <v>12</v>
      </c>
      <c r="BL316" s="22">
        <f t="shared" si="196"/>
        <v>2</v>
      </c>
      <c r="BM316" s="17" t="s">
        <v>2</v>
      </c>
      <c r="BN316" s="24">
        <v>2</v>
      </c>
      <c r="BO316" s="23">
        <v>17</v>
      </c>
      <c r="BP316" s="22">
        <f t="shared" si="197"/>
        <v>2</v>
      </c>
      <c r="BQ316" s="17" t="s">
        <v>2</v>
      </c>
      <c r="BR316" s="24">
        <v>1</v>
      </c>
      <c r="BS316" s="21">
        <f t="shared" si="206"/>
        <v>11.883000000000001</v>
      </c>
      <c r="BT316" s="24">
        <f t="shared" si="202"/>
        <v>30</v>
      </c>
      <c r="BU316" s="27" t="str">
        <f t="shared" si="203"/>
        <v>Admis</v>
      </c>
      <c r="BV316" s="17" t="s">
        <v>2</v>
      </c>
      <c r="BW316" s="38">
        <v>2</v>
      </c>
      <c r="BX316" s="38">
        <f t="shared" si="204"/>
        <v>43</v>
      </c>
      <c r="BY316" s="27" t="str">
        <f t="shared" si="205"/>
        <v>Ajourné</v>
      </c>
    </row>
    <row r="317" spans="1:77" x14ac:dyDescent="0.55000000000000004">
      <c r="A317" s="12">
        <v>304</v>
      </c>
      <c r="B317" s="13" t="s">
        <v>1363</v>
      </c>
      <c r="C317" s="14" t="s">
        <v>1364</v>
      </c>
      <c r="D317" s="13" t="s">
        <v>1316</v>
      </c>
      <c r="E317" s="13" t="s">
        <v>1365</v>
      </c>
      <c r="F317" s="16">
        <v>38899</v>
      </c>
      <c r="G317" s="13" t="s">
        <v>818</v>
      </c>
      <c r="H317" s="13" t="s">
        <v>59</v>
      </c>
      <c r="I317" s="13"/>
      <c r="J317" s="21">
        <v>17</v>
      </c>
      <c r="K317" s="239">
        <v>4</v>
      </c>
      <c r="L317" s="17" t="s">
        <v>2</v>
      </c>
      <c r="M317" s="69">
        <v>2</v>
      </c>
      <c r="N317" s="230">
        <v>10</v>
      </c>
      <c r="O317" s="22">
        <f t="shared" si="189"/>
        <v>5</v>
      </c>
      <c r="P317" s="17" t="s">
        <v>2</v>
      </c>
      <c r="Q317" s="17">
        <v>2</v>
      </c>
      <c r="R317" s="45">
        <v>12.63</v>
      </c>
      <c r="S317" s="22">
        <f t="shared" si="198"/>
        <v>3</v>
      </c>
      <c r="T317" s="17" t="s">
        <v>2</v>
      </c>
      <c r="U317" s="17">
        <v>1</v>
      </c>
      <c r="V317" s="45">
        <v>12.224</v>
      </c>
      <c r="W317" s="239">
        <f t="shared" si="190"/>
        <v>4</v>
      </c>
      <c r="X317" s="17" t="s">
        <v>2</v>
      </c>
      <c r="Y317" s="17">
        <v>2</v>
      </c>
      <c r="Z317" s="14">
        <v>8.8680000000000003</v>
      </c>
      <c r="AA317" s="22">
        <f t="shared" si="191"/>
        <v>0</v>
      </c>
      <c r="AB317" s="20" t="s">
        <v>2</v>
      </c>
      <c r="AC317" s="20">
        <v>2</v>
      </c>
      <c r="AD317" s="21">
        <v>10</v>
      </c>
      <c r="AE317" s="22">
        <f t="shared" si="192"/>
        <v>6</v>
      </c>
      <c r="AF317" s="17" t="s">
        <v>2</v>
      </c>
      <c r="AG317" s="17">
        <v>1</v>
      </c>
      <c r="AH317" s="23">
        <v>10.607999999999999</v>
      </c>
      <c r="AI317" s="22">
        <f t="shared" si="193"/>
        <v>3</v>
      </c>
      <c r="AJ317" s="17" t="s">
        <v>2</v>
      </c>
      <c r="AK317" s="24">
        <v>1</v>
      </c>
      <c r="AL317" s="21">
        <f t="shared" si="199"/>
        <v>11.365</v>
      </c>
      <c r="AM317" s="24">
        <f t="shared" si="200"/>
        <v>25</v>
      </c>
      <c r="AN317" s="27" t="str">
        <f t="shared" si="201"/>
        <v>Ajourné</v>
      </c>
      <c r="AO317" s="17" t="s">
        <v>2</v>
      </c>
      <c r="AP317" s="17">
        <v>2</v>
      </c>
      <c r="AQ317" s="45">
        <v>12.215</v>
      </c>
      <c r="AR317" s="22">
        <f>IF(AQ317&gt;=10,6,0)</f>
        <v>6</v>
      </c>
      <c r="AS317" s="17" t="s">
        <v>2</v>
      </c>
      <c r="AT317" s="24">
        <v>1</v>
      </c>
      <c r="AU317" s="45">
        <v>13.457000000000001</v>
      </c>
      <c r="AV317" s="232">
        <f>IF(AU317&gt;=10,6,0)</f>
        <v>6</v>
      </c>
      <c r="AW317" s="17" t="s">
        <v>2</v>
      </c>
      <c r="AX317" s="233">
        <v>1</v>
      </c>
      <c r="AY317" s="57">
        <v>10</v>
      </c>
      <c r="AZ317" s="22">
        <f t="shared" si="230"/>
        <v>4</v>
      </c>
      <c r="BA317" s="17" t="s">
        <v>2</v>
      </c>
      <c r="BB317" s="24">
        <v>1</v>
      </c>
      <c r="BC317" s="23">
        <v>12.963333333333333</v>
      </c>
      <c r="BD317" s="22">
        <f t="shared" si="194"/>
        <v>6</v>
      </c>
      <c r="BE317" s="17" t="s">
        <v>2</v>
      </c>
      <c r="BF317" s="24">
        <v>1</v>
      </c>
      <c r="BG317" s="21">
        <v>11.23</v>
      </c>
      <c r="BH317" s="22">
        <f t="shared" si="195"/>
        <v>4</v>
      </c>
      <c r="BI317" s="17" t="s">
        <v>2</v>
      </c>
      <c r="BJ317" s="24">
        <v>1</v>
      </c>
      <c r="BK317" s="21">
        <v>10</v>
      </c>
      <c r="BL317" s="22">
        <f t="shared" si="196"/>
        <v>2</v>
      </c>
      <c r="BM317" s="17" t="s">
        <v>2</v>
      </c>
      <c r="BN317" s="24">
        <v>1</v>
      </c>
      <c r="BO317" s="23">
        <v>15</v>
      </c>
      <c r="BP317" s="22">
        <f t="shared" si="197"/>
        <v>2</v>
      </c>
      <c r="BQ317" s="17" t="s">
        <v>2</v>
      </c>
      <c r="BR317" s="24">
        <v>1</v>
      </c>
      <c r="BS317" s="21">
        <f t="shared" si="206"/>
        <v>12.224400000000001</v>
      </c>
      <c r="BT317" s="24">
        <f t="shared" si="202"/>
        <v>30</v>
      </c>
      <c r="BU317" s="27" t="str">
        <f t="shared" si="203"/>
        <v>Admis</v>
      </c>
      <c r="BV317" s="17" t="s">
        <v>2</v>
      </c>
      <c r="BW317" s="38">
        <v>1</v>
      </c>
      <c r="BX317" s="38">
        <f t="shared" si="204"/>
        <v>55</v>
      </c>
      <c r="BY317" s="27" t="str">
        <f t="shared" si="205"/>
        <v>Autorisé</v>
      </c>
    </row>
    <row r="318" spans="1:77" x14ac:dyDescent="0.55000000000000004">
      <c r="A318" s="99">
        <v>305</v>
      </c>
      <c r="B318" s="100" t="s">
        <v>1366</v>
      </c>
      <c r="C318" s="101" t="s">
        <v>1367</v>
      </c>
      <c r="D318" s="71" t="s">
        <v>1316</v>
      </c>
      <c r="E318" s="71" t="s">
        <v>1368</v>
      </c>
      <c r="F318" s="102">
        <v>34634</v>
      </c>
      <c r="G318" s="62" t="s">
        <v>1369</v>
      </c>
      <c r="H318" s="62" t="s">
        <v>59</v>
      </c>
      <c r="I318" s="62" t="s">
        <v>72</v>
      </c>
      <c r="J318" s="241">
        <v>10</v>
      </c>
      <c r="K318" s="239">
        <f>IF(J318&gt;=10,4,0)</f>
        <v>4</v>
      </c>
      <c r="L318" s="17" t="s">
        <v>60</v>
      </c>
      <c r="M318" s="69">
        <v>2</v>
      </c>
      <c r="N318" s="49">
        <v>10</v>
      </c>
      <c r="O318" s="22">
        <f t="shared" si="189"/>
        <v>5</v>
      </c>
      <c r="P318" s="17" t="s">
        <v>60</v>
      </c>
      <c r="Q318" s="17">
        <v>2</v>
      </c>
      <c r="R318" s="47">
        <v>13.63</v>
      </c>
      <c r="S318" s="22">
        <f t="shared" si="198"/>
        <v>3</v>
      </c>
      <c r="T318" s="17" t="s">
        <v>60</v>
      </c>
      <c r="U318" s="17">
        <v>2</v>
      </c>
      <c r="V318" s="47">
        <v>10</v>
      </c>
      <c r="W318" s="239">
        <f t="shared" si="190"/>
        <v>4</v>
      </c>
      <c r="X318" s="17" t="s">
        <v>60</v>
      </c>
      <c r="Y318" s="17">
        <v>2</v>
      </c>
      <c r="Z318" s="68">
        <v>10.19</v>
      </c>
      <c r="AA318" s="22">
        <f t="shared" si="191"/>
        <v>5</v>
      </c>
      <c r="AB318" s="20" t="s">
        <v>60</v>
      </c>
      <c r="AC318" s="20">
        <v>2</v>
      </c>
      <c r="AD318" s="50">
        <v>10</v>
      </c>
      <c r="AE318" s="22">
        <f t="shared" si="192"/>
        <v>6</v>
      </c>
      <c r="AF318" s="17" t="s">
        <v>61</v>
      </c>
      <c r="AG318" s="17">
        <v>2</v>
      </c>
      <c r="AH318" s="48">
        <v>11.6</v>
      </c>
      <c r="AI318" s="22">
        <f t="shared" si="193"/>
        <v>3</v>
      </c>
      <c r="AJ318" s="17" t="s">
        <v>60</v>
      </c>
      <c r="AK318" s="24">
        <v>2</v>
      </c>
      <c r="AL318" s="50">
        <f t="shared" si="199"/>
        <v>10.554666666666666</v>
      </c>
      <c r="AM318" s="24">
        <f t="shared" si="200"/>
        <v>30</v>
      </c>
      <c r="AN318" s="27" t="str">
        <f t="shared" si="201"/>
        <v>Admis</v>
      </c>
      <c r="AO318" s="17" t="s">
        <v>2</v>
      </c>
      <c r="AP318" s="27">
        <v>2</v>
      </c>
      <c r="AQ318" s="50">
        <v>10.41</v>
      </c>
      <c r="AR318" s="22">
        <f t="shared" ref="AR318" si="233">IF(AQ318&gt;=10,6,0)</f>
        <v>6</v>
      </c>
      <c r="AS318" s="17" t="s">
        <v>61</v>
      </c>
      <c r="AT318" s="24">
        <v>2</v>
      </c>
      <c r="AU318" s="47">
        <v>10.06</v>
      </c>
      <c r="AV318" s="232">
        <f t="shared" ref="AV318" si="234">IF(AU318&gt;=10,6,0)</f>
        <v>6</v>
      </c>
      <c r="AW318" s="17" t="s">
        <v>61</v>
      </c>
      <c r="AX318" s="233">
        <v>2</v>
      </c>
      <c r="AY318" s="47">
        <v>15</v>
      </c>
      <c r="AZ318" s="22">
        <f t="shared" si="230"/>
        <v>4</v>
      </c>
      <c r="BA318" s="17" t="s">
        <v>2</v>
      </c>
      <c r="BB318" s="24">
        <v>2</v>
      </c>
      <c r="BC318" s="48">
        <v>10</v>
      </c>
      <c r="BD318" s="22">
        <f t="shared" si="194"/>
        <v>6</v>
      </c>
      <c r="BE318" s="17" t="s">
        <v>60</v>
      </c>
      <c r="BF318" s="24">
        <v>2</v>
      </c>
      <c r="BG318" s="64">
        <v>10</v>
      </c>
      <c r="BH318" s="35">
        <f t="shared" si="195"/>
        <v>4</v>
      </c>
      <c r="BI318" s="36" t="s">
        <v>61</v>
      </c>
      <c r="BJ318" s="37">
        <v>1</v>
      </c>
      <c r="BK318" s="50">
        <v>11.5</v>
      </c>
      <c r="BL318" s="22">
        <f t="shared" si="196"/>
        <v>2</v>
      </c>
      <c r="BM318" s="17" t="s">
        <v>60</v>
      </c>
      <c r="BN318" s="24">
        <v>2</v>
      </c>
      <c r="BO318" s="48">
        <v>12</v>
      </c>
      <c r="BP318" s="22">
        <f t="shared" si="197"/>
        <v>2</v>
      </c>
      <c r="BQ318" s="17" t="s">
        <v>60</v>
      </c>
      <c r="BR318" s="24">
        <v>2</v>
      </c>
      <c r="BS318" s="50">
        <f t="shared" si="206"/>
        <v>10.994</v>
      </c>
      <c r="BT318" s="24">
        <f t="shared" si="202"/>
        <v>30</v>
      </c>
      <c r="BU318" s="27" t="str">
        <f t="shared" si="203"/>
        <v>Admis</v>
      </c>
      <c r="BV318" s="17" t="s">
        <v>2</v>
      </c>
      <c r="BW318" s="27"/>
      <c r="BX318" s="38">
        <f t="shared" si="204"/>
        <v>60</v>
      </c>
      <c r="BY318" s="27" t="str">
        <f t="shared" si="205"/>
        <v>Admis</v>
      </c>
    </row>
    <row r="319" spans="1:77" x14ac:dyDescent="0.55000000000000004">
      <c r="A319" s="12">
        <v>306</v>
      </c>
      <c r="B319" s="56" t="s">
        <v>1370</v>
      </c>
      <c r="C319" s="72" t="s">
        <v>1371</v>
      </c>
      <c r="D319" s="56" t="s">
        <v>1316</v>
      </c>
      <c r="E319" s="56" t="s">
        <v>1372</v>
      </c>
      <c r="F319" s="74">
        <v>33907</v>
      </c>
      <c r="G319" s="44"/>
      <c r="H319" s="44"/>
      <c r="I319" s="44"/>
      <c r="J319" s="21">
        <v>16</v>
      </c>
      <c r="K319" s="239">
        <v>4</v>
      </c>
      <c r="L319" s="17" t="s">
        <v>2</v>
      </c>
      <c r="M319" s="69">
        <v>2</v>
      </c>
      <c r="N319" s="203">
        <v>12.138</v>
      </c>
      <c r="O319" s="22">
        <f t="shared" si="189"/>
        <v>5</v>
      </c>
      <c r="P319" s="17" t="s">
        <v>2</v>
      </c>
      <c r="Q319" s="17">
        <v>1</v>
      </c>
      <c r="R319" s="45">
        <v>11.05</v>
      </c>
      <c r="S319" s="22">
        <f t="shared" si="198"/>
        <v>3</v>
      </c>
      <c r="T319" s="17" t="s">
        <v>2</v>
      </c>
      <c r="U319" s="17">
        <v>1</v>
      </c>
      <c r="V319" s="45">
        <v>12.762</v>
      </c>
      <c r="W319" s="239">
        <f t="shared" si="190"/>
        <v>4</v>
      </c>
      <c r="X319" s="17" t="s">
        <v>2</v>
      </c>
      <c r="Y319" s="17">
        <v>1</v>
      </c>
      <c r="Z319" s="14">
        <v>14.128</v>
      </c>
      <c r="AA319" s="22">
        <f t="shared" si="191"/>
        <v>5</v>
      </c>
      <c r="AB319" s="20" t="s">
        <v>2</v>
      </c>
      <c r="AC319" s="20">
        <v>1</v>
      </c>
      <c r="AD319" s="21">
        <v>10</v>
      </c>
      <c r="AE319" s="22">
        <f t="shared" si="192"/>
        <v>6</v>
      </c>
      <c r="AF319" s="17" t="s">
        <v>2</v>
      </c>
      <c r="AG319" s="17">
        <v>1</v>
      </c>
      <c r="AH319" s="23"/>
      <c r="AI319" s="22">
        <f t="shared" si="193"/>
        <v>0</v>
      </c>
      <c r="AJ319" s="17"/>
      <c r="AK319" s="24"/>
      <c r="AL319" s="21">
        <f t="shared" si="199"/>
        <v>11.317600000000001</v>
      </c>
      <c r="AM319" s="24">
        <f t="shared" si="200"/>
        <v>27</v>
      </c>
      <c r="AN319" s="27" t="str">
        <f t="shared" si="201"/>
        <v>Ajourné</v>
      </c>
      <c r="AO319" s="17" t="s">
        <v>2</v>
      </c>
      <c r="AP319" s="17">
        <v>2</v>
      </c>
      <c r="AQ319" s="21"/>
      <c r="AR319" s="22"/>
      <c r="AS319" s="17"/>
      <c r="AT319" s="24"/>
      <c r="AU319" s="45"/>
      <c r="AV319" s="232"/>
      <c r="AW319" s="17"/>
      <c r="AX319" s="17"/>
      <c r="AY319" s="21"/>
      <c r="AZ319" s="22"/>
      <c r="BA319" s="17"/>
      <c r="BB319" s="24"/>
      <c r="BC319" s="23"/>
      <c r="BD319" s="22">
        <f t="shared" si="194"/>
        <v>0</v>
      </c>
      <c r="BE319" s="17"/>
      <c r="BF319" s="24"/>
      <c r="BG319" s="34"/>
      <c r="BH319" s="35">
        <f t="shared" si="195"/>
        <v>0</v>
      </c>
      <c r="BI319" s="36"/>
      <c r="BJ319" s="37"/>
      <c r="BK319" s="21"/>
      <c r="BL319" s="22">
        <f t="shared" si="196"/>
        <v>0</v>
      </c>
      <c r="BM319" s="17"/>
      <c r="BN319" s="24"/>
      <c r="BO319" s="23"/>
      <c r="BP319" s="22">
        <f t="shared" si="197"/>
        <v>0</v>
      </c>
      <c r="BQ319" s="17"/>
      <c r="BR319" s="24"/>
      <c r="BS319" s="21">
        <f t="shared" si="206"/>
        <v>0</v>
      </c>
      <c r="BT319" s="24">
        <f t="shared" si="202"/>
        <v>0</v>
      </c>
      <c r="BU319" s="27" t="str">
        <f t="shared" si="203"/>
        <v>Ajourné</v>
      </c>
      <c r="BV319" s="17" t="s">
        <v>2</v>
      </c>
      <c r="BW319" s="38">
        <v>2</v>
      </c>
      <c r="BX319" s="38">
        <f t="shared" si="204"/>
        <v>27</v>
      </c>
      <c r="BY319" s="27" t="str">
        <f t="shared" si="205"/>
        <v>Ajourné</v>
      </c>
    </row>
    <row r="320" spans="1:77" x14ac:dyDescent="0.55000000000000004">
      <c r="A320" s="12">
        <v>307</v>
      </c>
      <c r="B320" s="62" t="s">
        <v>1373</v>
      </c>
      <c r="C320" s="14" t="s">
        <v>1374</v>
      </c>
      <c r="D320" s="62" t="s">
        <v>1316</v>
      </c>
      <c r="E320" s="62" t="s">
        <v>1375</v>
      </c>
      <c r="F320" s="63">
        <v>31072</v>
      </c>
      <c r="G320" s="62" t="s">
        <v>1376</v>
      </c>
      <c r="H320" s="62" t="s">
        <v>52</v>
      </c>
      <c r="I320" s="62" t="s">
        <v>72</v>
      </c>
      <c r="J320" s="45"/>
      <c r="K320" s="239">
        <f>IF(J320&gt;=10,4,0)</f>
        <v>0</v>
      </c>
      <c r="L320" s="17"/>
      <c r="M320" s="69"/>
      <c r="N320" s="23"/>
      <c r="O320" s="22">
        <f t="shared" si="189"/>
        <v>0</v>
      </c>
      <c r="P320" s="17"/>
      <c r="Q320" s="17"/>
      <c r="R320" s="45"/>
      <c r="S320" s="22">
        <f t="shared" si="198"/>
        <v>0</v>
      </c>
      <c r="T320" s="17"/>
      <c r="U320" s="17"/>
      <c r="V320" s="23"/>
      <c r="W320" s="239">
        <f t="shared" si="190"/>
        <v>0</v>
      </c>
      <c r="X320" s="17"/>
      <c r="Y320" s="17"/>
      <c r="Z320" s="27"/>
      <c r="AA320" s="22">
        <f t="shared" si="191"/>
        <v>0</v>
      </c>
      <c r="AB320" s="20"/>
      <c r="AC320" s="44"/>
      <c r="AD320" s="45"/>
      <c r="AE320" s="22">
        <f t="shared" si="192"/>
        <v>0</v>
      </c>
      <c r="AF320" s="17"/>
      <c r="AG320" s="17"/>
      <c r="AH320" s="23">
        <v>11.973333333333334</v>
      </c>
      <c r="AI320" s="22">
        <f t="shared" si="193"/>
        <v>3</v>
      </c>
      <c r="AJ320" s="17" t="s">
        <v>2</v>
      </c>
      <c r="AK320" s="24">
        <v>2</v>
      </c>
      <c r="AL320" s="21">
        <f t="shared" si="199"/>
        <v>1.1973333333333334</v>
      </c>
      <c r="AM320" s="24">
        <f t="shared" si="200"/>
        <v>3</v>
      </c>
      <c r="AN320" s="27" t="str">
        <f t="shared" si="201"/>
        <v>Ajourné</v>
      </c>
      <c r="AO320" s="17" t="s">
        <v>2</v>
      </c>
      <c r="AP320" s="17">
        <v>2</v>
      </c>
      <c r="AQ320" s="45">
        <v>10</v>
      </c>
      <c r="AR320" s="22">
        <f t="shared" ref="AR320:AR330" si="235">IF(AQ320&gt;=10,6,0)</f>
        <v>6</v>
      </c>
      <c r="AS320" s="17" t="s">
        <v>2</v>
      </c>
      <c r="AT320" s="24">
        <v>1</v>
      </c>
      <c r="AU320" s="45">
        <v>10.045999999999999</v>
      </c>
      <c r="AV320" s="232">
        <f>IF(AU320&gt;=10,6,0)</f>
        <v>6</v>
      </c>
      <c r="AW320" s="17" t="s">
        <v>2</v>
      </c>
      <c r="AX320" s="233">
        <v>1</v>
      </c>
      <c r="AY320" s="45">
        <v>13.33</v>
      </c>
      <c r="AZ320" s="22">
        <f>IF(AY320&gt;=10,4,0)</f>
        <v>4</v>
      </c>
      <c r="BA320" s="17" t="s">
        <v>2</v>
      </c>
      <c r="BB320" s="17">
        <v>2</v>
      </c>
      <c r="BC320" s="23">
        <v>10</v>
      </c>
      <c r="BD320" s="22">
        <f t="shared" si="194"/>
        <v>6</v>
      </c>
      <c r="BE320" s="17" t="s">
        <v>2</v>
      </c>
      <c r="BF320" s="24">
        <v>2</v>
      </c>
      <c r="BG320" s="57">
        <v>10</v>
      </c>
      <c r="BH320" s="35">
        <f t="shared" si="195"/>
        <v>4</v>
      </c>
      <c r="BI320" s="36" t="s">
        <v>2</v>
      </c>
      <c r="BJ320" s="37">
        <v>2</v>
      </c>
      <c r="BK320" s="21">
        <v>11.37</v>
      </c>
      <c r="BL320" s="22">
        <f t="shared" si="196"/>
        <v>2</v>
      </c>
      <c r="BM320" s="17" t="s">
        <v>2</v>
      </c>
      <c r="BN320" s="24">
        <v>2</v>
      </c>
      <c r="BO320" s="23">
        <v>14</v>
      </c>
      <c r="BP320" s="22">
        <f t="shared" si="197"/>
        <v>2</v>
      </c>
      <c r="BQ320" s="17" t="s">
        <v>2</v>
      </c>
      <c r="BR320" s="24">
        <v>1</v>
      </c>
      <c r="BS320" s="21">
        <f t="shared" si="206"/>
        <v>10.811200000000001</v>
      </c>
      <c r="BT320" s="24">
        <f t="shared" si="202"/>
        <v>30</v>
      </c>
      <c r="BU320" s="27" t="str">
        <f t="shared" si="203"/>
        <v>Admis</v>
      </c>
      <c r="BV320" s="17" t="s">
        <v>2</v>
      </c>
      <c r="BW320" s="38">
        <v>2</v>
      </c>
      <c r="BX320" s="38">
        <f t="shared" si="204"/>
        <v>33</v>
      </c>
      <c r="BY320" s="27" t="str">
        <f t="shared" si="205"/>
        <v>Ajourné</v>
      </c>
    </row>
    <row r="321" spans="1:77" s="198" customFormat="1" ht="18" customHeight="1" x14ac:dyDescent="0.55000000000000004">
      <c r="A321" s="18">
        <v>308</v>
      </c>
      <c r="B321" s="62" t="s">
        <v>1377</v>
      </c>
      <c r="C321" s="76" t="s">
        <v>1378</v>
      </c>
      <c r="D321" s="62" t="s">
        <v>1316</v>
      </c>
      <c r="E321" s="62" t="s">
        <v>1379</v>
      </c>
      <c r="F321" s="63">
        <v>35512</v>
      </c>
      <c r="G321" s="62" t="s">
        <v>1380</v>
      </c>
      <c r="H321" s="62" t="s">
        <v>59</v>
      </c>
      <c r="I321" s="62" t="s">
        <v>72</v>
      </c>
      <c r="J321" s="21"/>
      <c r="K321" s="239">
        <f>IF(J321&gt;=10,4,0)</f>
        <v>0</v>
      </c>
      <c r="L321" s="69"/>
      <c r="M321" s="69"/>
      <c r="N321" s="23"/>
      <c r="O321" s="22">
        <f t="shared" si="189"/>
        <v>0</v>
      </c>
      <c r="P321" s="69"/>
      <c r="Q321" s="69"/>
      <c r="R321" s="21"/>
      <c r="S321" s="22">
        <f t="shared" si="198"/>
        <v>0</v>
      </c>
      <c r="T321" s="69"/>
      <c r="U321" s="69"/>
      <c r="V321" s="23"/>
      <c r="W321" s="239">
        <f t="shared" si="190"/>
        <v>0</v>
      </c>
      <c r="X321" s="69"/>
      <c r="Y321" s="69"/>
      <c r="Z321" s="96"/>
      <c r="AA321" s="22">
        <f t="shared" si="191"/>
        <v>0</v>
      </c>
      <c r="AB321" s="18"/>
      <c r="AC321" s="117"/>
      <c r="AD321" s="21">
        <v>10.26</v>
      </c>
      <c r="AE321" s="22">
        <f t="shared" si="192"/>
        <v>6</v>
      </c>
      <c r="AF321" s="69" t="s">
        <v>2</v>
      </c>
      <c r="AG321" s="69">
        <v>2</v>
      </c>
      <c r="AH321" s="23">
        <v>12.993333333333334</v>
      </c>
      <c r="AI321" s="22">
        <f t="shared" si="193"/>
        <v>3</v>
      </c>
      <c r="AJ321" s="69" t="s">
        <v>2</v>
      </c>
      <c r="AK321" s="24">
        <v>2</v>
      </c>
      <c r="AL321" s="21">
        <f t="shared" si="199"/>
        <v>3.3513333333333337</v>
      </c>
      <c r="AM321" s="24">
        <f t="shared" si="200"/>
        <v>9</v>
      </c>
      <c r="AN321" s="96" t="str">
        <f t="shared" si="201"/>
        <v>Ajourné</v>
      </c>
      <c r="AO321" s="69" t="s">
        <v>2</v>
      </c>
      <c r="AP321" s="69">
        <v>2</v>
      </c>
      <c r="AQ321" s="21">
        <v>10</v>
      </c>
      <c r="AR321" s="22">
        <f t="shared" si="235"/>
        <v>6</v>
      </c>
      <c r="AS321" s="69" t="s">
        <v>2</v>
      </c>
      <c r="AT321" s="24">
        <v>2</v>
      </c>
      <c r="AU321" s="21">
        <v>12.96</v>
      </c>
      <c r="AV321" s="22">
        <f>IF(AU321&gt;=10,6,0)</f>
        <v>6</v>
      </c>
      <c r="AW321" s="69" t="s">
        <v>2</v>
      </c>
      <c r="AX321" s="69">
        <v>2</v>
      </c>
      <c r="AY321" s="21">
        <v>14.5</v>
      </c>
      <c r="AZ321" s="22">
        <f>IF(AY321&gt;=10,4,0)</f>
        <v>4</v>
      </c>
      <c r="BA321" s="69" t="s">
        <v>2</v>
      </c>
      <c r="BB321" s="24">
        <v>2</v>
      </c>
      <c r="BC321" s="23">
        <v>10</v>
      </c>
      <c r="BD321" s="22">
        <f t="shared" si="194"/>
        <v>6</v>
      </c>
      <c r="BE321" s="69" t="s">
        <v>2</v>
      </c>
      <c r="BF321" s="24">
        <v>2</v>
      </c>
      <c r="BG321" s="34">
        <v>10</v>
      </c>
      <c r="BH321" s="35">
        <f t="shared" si="195"/>
        <v>4</v>
      </c>
      <c r="BI321" s="97" t="s">
        <v>2</v>
      </c>
      <c r="BJ321" s="37">
        <v>2</v>
      </c>
      <c r="BK321" s="21">
        <v>5.81</v>
      </c>
      <c r="BL321" s="22">
        <f t="shared" si="196"/>
        <v>0</v>
      </c>
      <c r="BM321" s="69" t="s">
        <v>2</v>
      </c>
      <c r="BN321" s="24">
        <v>2</v>
      </c>
      <c r="BO321" s="23">
        <v>17</v>
      </c>
      <c r="BP321" s="22">
        <f t="shared" si="197"/>
        <v>2</v>
      </c>
      <c r="BQ321" s="69" t="s">
        <v>2</v>
      </c>
      <c r="BR321" s="24">
        <v>1</v>
      </c>
      <c r="BS321" s="21">
        <f t="shared" si="206"/>
        <v>11.379333333333333</v>
      </c>
      <c r="BT321" s="24">
        <f t="shared" si="202"/>
        <v>28</v>
      </c>
      <c r="BU321" s="96" t="str">
        <f t="shared" si="203"/>
        <v>Ajourné</v>
      </c>
      <c r="BV321" s="69" t="s">
        <v>2</v>
      </c>
      <c r="BW321" s="38">
        <v>1</v>
      </c>
      <c r="BX321" s="38">
        <f t="shared" si="204"/>
        <v>37</v>
      </c>
      <c r="BY321" s="96" t="str">
        <f t="shared" si="205"/>
        <v>Ajourné</v>
      </c>
    </row>
    <row r="322" spans="1:77" x14ac:dyDescent="0.55000000000000004">
      <c r="A322" s="12">
        <v>309</v>
      </c>
      <c r="B322" s="13" t="s">
        <v>1381</v>
      </c>
      <c r="C322" s="14" t="s">
        <v>1382</v>
      </c>
      <c r="D322" s="13" t="s">
        <v>1383</v>
      </c>
      <c r="E322" s="13" t="s">
        <v>1384</v>
      </c>
      <c r="F322" s="16">
        <v>37963</v>
      </c>
      <c r="G322" s="13" t="s">
        <v>158</v>
      </c>
      <c r="H322" s="13" t="s">
        <v>52</v>
      </c>
      <c r="I322" s="13"/>
      <c r="J322" s="235">
        <v>10</v>
      </c>
      <c r="K322" s="239">
        <f>IF(J322&gt;=10,4,0)</f>
        <v>4</v>
      </c>
      <c r="L322" s="17" t="s">
        <v>2</v>
      </c>
      <c r="M322" s="69">
        <v>1</v>
      </c>
      <c r="N322" s="57">
        <v>13.712</v>
      </c>
      <c r="O322" s="22">
        <f t="shared" si="189"/>
        <v>5</v>
      </c>
      <c r="P322" s="17" t="s">
        <v>2</v>
      </c>
      <c r="Q322" s="17">
        <v>2</v>
      </c>
      <c r="R322" s="45">
        <v>10</v>
      </c>
      <c r="S322" s="22">
        <f t="shared" si="198"/>
        <v>3</v>
      </c>
      <c r="T322" s="17" t="s">
        <v>2</v>
      </c>
      <c r="U322" s="17">
        <v>1</v>
      </c>
      <c r="V322" s="45">
        <v>12.290666666666667</v>
      </c>
      <c r="W322" s="239">
        <f t="shared" si="190"/>
        <v>4</v>
      </c>
      <c r="X322" s="17" t="s">
        <v>2</v>
      </c>
      <c r="Y322" s="17">
        <v>2</v>
      </c>
      <c r="Z322" s="14">
        <v>13.03</v>
      </c>
      <c r="AA322" s="22">
        <f t="shared" si="191"/>
        <v>5</v>
      </c>
      <c r="AB322" s="20" t="s">
        <v>2</v>
      </c>
      <c r="AC322" s="20">
        <v>2</v>
      </c>
      <c r="AD322" s="21">
        <v>7.37</v>
      </c>
      <c r="AE322" s="22">
        <f t="shared" si="192"/>
        <v>0</v>
      </c>
      <c r="AF322" s="17" t="s">
        <v>2</v>
      </c>
      <c r="AG322" s="17">
        <v>2</v>
      </c>
      <c r="AH322" s="23">
        <v>12.722666666666667</v>
      </c>
      <c r="AI322" s="22">
        <f t="shared" si="193"/>
        <v>3</v>
      </c>
      <c r="AJ322" s="17" t="s">
        <v>2</v>
      </c>
      <c r="AK322" s="24">
        <v>2</v>
      </c>
      <c r="AL322" s="21">
        <f t="shared" si="199"/>
        <v>11.175355555555557</v>
      </c>
      <c r="AM322" s="24">
        <f t="shared" si="200"/>
        <v>24</v>
      </c>
      <c r="AN322" s="27" t="str">
        <f t="shared" si="201"/>
        <v>Ajourné</v>
      </c>
      <c r="AO322" s="17" t="s">
        <v>2</v>
      </c>
      <c r="AP322" s="17"/>
      <c r="AQ322" s="45">
        <v>10</v>
      </c>
      <c r="AR322" s="22">
        <f t="shared" si="235"/>
        <v>6</v>
      </c>
      <c r="AS322" s="17" t="s">
        <v>2</v>
      </c>
      <c r="AT322" s="24">
        <v>1</v>
      </c>
      <c r="AU322" s="45">
        <v>10</v>
      </c>
      <c r="AV322" s="232">
        <f>IF(AU322&gt;=10,6,0)</f>
        <v>6</v>
      </c>
      <c r="AW322" s="17" t="s">
        <v>2</v>
      </c>
      <c r="AX322" s="233">
        <v>2</v>
      </c>
      <c r="AY322" s="45">
        <v>12</v>
      </c>
      <c r="AZ322" s="22">
        <f>IF(AY322&gt;=10,4,0)</f>
        <v>4</v>
      </c>
      <c r="BA322" s="17" t="s">
        <v>2</v>
      </c>
      <c r="BB322" s="24">
        <v>2</v>
      </c>
      <c r="BC322" s="23">
        <v>10</v>
      </c>
      <c r="BD322" s="22">
        <f t="shared" si="194"/>
        <v>6</v>
      </c>
      <c r="BE322" s="17" t="s">
        <v>2</v>
      </c>
      <c r="BF322" s="24">
        <v>2</v>
      </c>
      <c r="BG322" s="21">
        <v>10.77</v>
      </c>
      <c r="BH322" s="22">
        <f t="shared" si="195"/>
        <v>4</v>
      </c>
      <c r="BI322" s="17" t="s">
        <v>2</v>
      </c>
      <c r="BJ322" s="24">
        <v>1</v>
      </c>
      <c r="BK322" s="21">
        <v>11.97</v>
      </c>
      <c r="BL322" s="22">
        <f t="shared" si="196"/>
        <v>2</v>
      </c>
      <c r="BM322" s="17" t="s">
        <v>2</v>
      </c>
      <c r="BN322" s="24">
        <v>1</v>
      </c>
      <c r="BO322" s="23">
        <v>14</v>
      </c>
      <c r="BP322" s="22">
        <f t="shared" si="197"/>
        <v>2</v>
      </c>
      <c r="BQ322" s="17" t="s">
        <v>2</v>
      </c>
      <c r="BR322" s="24">
        <v>1</v>
      </c>
      <c r="BS322" s="21">
        <f t="shared" si="206"/>
        <v>10.767333333333333</v>
      </c>
      <c r="BT322" s="24">
        <f t="shared" si="202"/>
        <v>30</v>
      </c>
      <c r="BU322" s="27" t="str">
        <f t="shared" si="203"/>
        <v>Admis</v>
      </c>
      <c r="BV322" s="17" t="s">
        <v>2</v>
      </c>
      <c r="BW322" s="38">
        <v>2</v>
      </c>
      <c r="BX322" s="38">
        <f t="shared" si="204"/>
        <v>54</v>
      </c>
      <c r="BY322" s="27" t="str">
        <f t="shared" si="205"/>
        <v>Autorisé</v>
      </c>
    </row>
    <row r="323" spans="1:77" x14ac:dyDescent="0.55000000000000004">
      <c r="A323" s="12">
        <v>310</v>
      </c>
      <c r="B323" s="13" t="s">
        <v>1385</v>
      </c>
      <c r="C323" s="14" t="s">
        <v>1386</v>
      </c>
      <c r="D323" s="13" t="s">
        <v>1387</v>
      </c>
      <c r="E323" s="13" t="s">
        <v>1388</v>
      </c>
      <c r="F323" s="16">
        <v>37865</v>
      </c>
      <c r="G323" s="13" t="s">
        <v>1389</v>
      </c>
      <c r="H323" s="13" t="s">
        <v>52</v>
      </c>
      <c r="I323" s="13"/>
      <c r="J323" s="235">
        <v>11</v>
      </c>
      <c r="K323" s="239">
        <f>IF(J323&gt;=10,4,0)</f>
        <v>4</v>
      </c>
      <c r="L323" s="17" t="s">
        <v>2</v>
      </c>
      <c r="M323" s="69">
        <v>1</v>
      </c>
      <c r="N323" s="45">
        <v>10</v>
      </c>
      <c r="O323" s="22">
        <f t="shared" si="189"/>
        <v>5</v>
      </c>
      <c r="P323" s="17" t="s">
        <v>2</v>
      </c>
      <c r="Q323" s="17">
        <v>1</v>
      </c>
      <c r="R323" s="45">
        <v>12.1</v>
      </c>
      <c r="S323" s="22">
        <f t="shared" si="198"/>
        <v>3</v>
      </c>
      <c r="T323" s="17" t="s">
        <v>2</v>
      </c>
      <c r="U323" s="17">
        <v>1</v>
      </c>
      <c r="V323" s="45">
        <v>13.934000000000001</v>
      </c>
      <c r="W323" s="239">
        <f t="shared" si="190"/>
        <v>4</v>
      </c>
      <c r="X323" s="17" t="s">
        <v>2</v>
      </c>
      <c r="Y323" s="17">
        <v>2</v>
      </c>
      <c r="Z323" s="14">
        <v>8.48</v>
      </c>
      <c r="AA323" s="22">
        <f t="shared" si="191"/>
        <v>0</v>
      </c>
      <c r="AB323" s="20" t="s">
        <v>2</v>
      </c>
      <c r="AC323" s="20">
        <v>2</v>
      </c>
      <c r="AD323" s="21">
        <v>10</v>
      </c>
      <c r="AE323" s="22">
        <f t="shared" si="192"/>
        <v>6</v>
      </c>
      <c r="AF323" s="17" t="s">
        <v>2</v>
      </c>
      <c r="AG323" s="17">
        <v>2</v>
      </c>
      <c r="AH323" s="23">
        <v>13.558666666666667</v>
      </c>
      <c r="AI323" s="22">
        <f t="shared" si="193"/>
        <v>3</v>
      </c>
      <c r="AJ323" s="17" t="s">
        <v>2</v>
      </c>
      <c r="AK323" s="24">
        <v>2</v>
      </c>
      <c r="AL323" s="21">
        <f t="shared" si="199"/>
        <v>10.970400000000001</v>
      </c>
      <c r="AM323" s="24">
        <f t="shared" si="200"/>
        <v>25</v>
      </c>
      <c r="AN323" s="27" t="str">
        <f t="shared" si="201"/>
        <v>Ajourné</v>
      </c>
      <c r="AO323" s="17" t="s">
        <v>2</v>
      </c>
      <c r="AP323" s="17">
        <v>2</v>
      </c>
      <c r="AQ323" s="45">
        <v>11.030000000000001</v>
      </c>
      <c r="AR323" s="22">
        <f t="shared" si="235"/>
        <v>6</v>
      </c>
      <c r="AS323" s="17" t="s">
        <v>2</v>
      </c>
      <c r="AT323" s="24">
        <v>2</v>
      </c>
      <c r="AU323" s="45">
        <v>11.855</v>
      </c>
      <c r="AV323" s="232">
        <f>IF(AU323&gt;=10,6,0)</f>
        <v>6</v>
      </c>
      <c r="AW323" s="17" t="s">
        <v>2</v>
      </c>
      <c r="AX323" s="17">
        <v>2</v>
      </c>
      <c r="AY323" s="57">
        <v>11.07</v>
      </c>
      <c r="AZ323" s="22">
        <f>IF(AY323&gt;=10,4,0)</f>
        <v>4</v>
      </c>
      <c r="BA323" s="17" t="s">
        <v>2</v>
      </c>
      <c r="BB323" s="24">
        <v>1</v>
      </c>
      <c r="BC323" s="23">
        <v>11.198666666666664</v>
      </c>
      <c r="BD323" s="22">
        <f t="shared" si="194"/>
        <v>6</v>
      </c>
      <c r="BE323" s="17" t="s">
        <v>2</v>
      </c>
      <c r="BF323" s="24">
        <v>2</v>
      </c>
      <c r="BG323" s="21">
        <v>11.1</v>
      </c>
      <c r="BH323" s="22">
        <f t="shared" si="195"/>
        <v>4</v>
      </c>
      <c r="BI323" s="17" t="s">
        <v>2</v>
      </c>
      <c r="BJ323" s="24">
        <v>1</v>
      </c>
      <c r="BK323" s="21">
        <v>12.62</v>
      </c>
      <c r="BL323" s="22">
        <f t="shared" si="196"/>
        <v>2</v>
      </c>
      <c r="BM323" s="17" t="s">
        <v>2</v>
      </c>
      <c r="BN323" s="24">
        <v>2</v>
      </c>
      <c r="BO323" s="23">
        <v>14</v>
      </c>
      <c r="BP323" s="22">
        <f t="shared" si="197"/>
        <v>2</v>
      </c>
      <c r="BQ323" s="17" t="s">
        <v>2</v>
      </c>
      <c r="BR323" s="24">
        <v>1</v>
      </c>
      <c r="BS323" s="21">
        <f t="shared" si="206"/>
        <v>11.5474</v>
      </c>
      <c r="BT323" s="24">
        <f t="shared" si="202"/>
        <v>30</v>
      </c>
      <c r="BU323" s="27" t="str">
        <f t="shared" si="203"/>
        <v>Admis</v>
      </c>
      <c r="BV323" s="17" t="s">
        <v>2</v>
      </c>
      <c r="BW323" s="38">
        <v>2</v>
      </c>
      <c r="BX323" s="38">
        <f t="shared" si="204"/>
        <v>55</v>
      </c>
      <c r="BY323" s="27" t="str">
        <f t="shared" si="205"/>
        <v>Autorisé</v>
      </c>
    </row>
    <row r="324" spans="1:77" x14ac:dyDescent="0.55000000000000004">
      <c r="A324" s="20">
        <v>311</v>
      </c>
      <c r="B324" s="13" t="s">
        <v>1390</v>
      </c>
      <c r="C324" s="14" t="s">
        <v>1391</v>
      </c>
      <c r="D324" s="13" t="s">
        <v>1387</v>
      </c>
      <c r="E324" s="13" t="s">
        <v>1392</v>
      </c>
      <c r="F324" s="16">
        <v>37622</v>
      </c>
      <c r="G324" s="13" t="s">
        <v>621</v>
      </c>
      <c r="H324" s="13" t="s">
        <v>52</v>
      </c>
      <c r="I324" s="13"/>
      <c r="J324" s="21">
        <v>16.5</v>
      </c>
      <c r="K324" s="239">
        <v>4</v>
      </c>
      <c r="L324" s="17" t="s">
        <v>2</v>
      </c>
      <c r="M324" s="69">
        <v>2</v>
      </c>
      <c r="N324" s="226"/>
      <c r="O324" s="22">
        <f t="shared" si="189"/>
        <v>0</v>
      </c>
      <c r="P324" s="17"/>
      <c r="Q324" s="17"/>
      <c r="R324" s="45">
        <v>11.57</v>
      </c>
      <c r="S324" s="22">
        <f t="shared" si="198"/>
        <v>3</v>
      </c>
      <c r="T324" s="17" t="s">
        <v>2</v>
      </c>
      <c r="U324" s="17">
        <v>2</v>
      </c>
      <c r="V324" s="45">
        <v>10.211333333333332</v>
      </c>
      <c r="W324" s="239">
        <f t="shared" si="190"/>
        <v>4</v>
      </c>
      <c r="X324" s="17" t="s">
        <v>2</v>
      </c>
      <c r="Y324" s="17">
        <v>1</v>
      </c>
      <c r="Z324" s="14">
        <v>7.5340000000000007</v>
      </c>
      <c r="AA324" s="22">
        <f t="shared" si="191"/>
        <v>0</v>
      </c>
      <c r="AB324" s="20" t="s">
        <v>2</v>
      </c>
      <c r="AC324" s="20">
        <v>2</v>
      </c>
      <c r="AD324" s="21">
        <v>7.52</v>
      </c>
      <c r="AE324" s="22">
        <f t="shared" si="192"/>
        <v>0</v>
      </c>
      <c r="AF324" s="17" t="s">
        <v>2</v>
      </c>
      <c r="AG324" s="17">
        <v>2</v>
      </c>
      <c r="AH324" s="23">
        <v>12.070666666666666</v>
      </c>
      <c r="AI324" s="22">
        <f t="shared" si="193"/>
        <v>3</v>
      </c>
      <c r="AJ324" s="17" t="s">
        <v>2</v>
      </c>
      <c r="AK324" s="24">
        <v>2</v>
      </c>
      <c r="AL324" s="21">
        <f t="shared" si="199"/>
        <v>8.6852444444444448</v>
      </c>
      <c r="AM324" s="24">
        <f t="shared" si="200"/>
        <v>14</v>
      </c>
      <c r="AN324" s="27" t="str">
        <f t="shared" si="201"/>
        <v>Ajourné</v>
      </c>
      <c r="AO324" s="17" t="s">
        <v>2</v>
      </c>
      <c r="AP324" s="17">
        <v>2</v>
      </c>
      <c r="AQ324" s="45">
        <v>10</v>
      </c>
      <c r="AR324" s="22">
        <f t="shared" si="235"/>
        <v>6</v>
      </c>
      <c r="AS324" s="17" t="s">
        <v>2</v>
      </c>
      <c r="AT324" s="17">
        <v>1</v>
      </c>
      <c r="AU324" s="45">
        <v>12.434999999999999</v>
      </c>
      <c r="AV324" s="232">
        <f>IF(AU324&gt;=10,6,0)</f>
        <v>6</v>
      </c>
      <c r="AW324" s="17" t="s">
        <v>2</v>
      </c>
      <c r="AX324" s="233">
        <v>2</v>
      </c>
      <c r="AY324" s="45">
        <v>14</v>
      </c>
      <c r="AZ324" s="22">
        <f>IF(AY324&gt;=10,4,0)</f>
        <v>4</v>
      </c>
      <c r="BA324" s="17" t="s">
        <v>2</v>
      </c>
      <c r="BB324" s="24">
        <v>2</v>
      </c>
      <c r="BC324" s="23">
        <v>7.8826666666666672</v>
      </c>
      <c r="BD324" s="22">
        <f t="shared" si="194"/>
        <v>0</v>
      </c>
      <c r="BE324" s="17" t="s">
        <v>2</v>
      </c>
      <c r="BF324" s="24">
        <v>2</v>
      </c>
      <c r="BG324" s="34">
        <v>11.23</v>
      </c>
      <c r="BH324" s="35">
        <f t="shared" si="195"/>
        <v>4</v>
      </c>
      <c r="BI324" s="36" t="s">
        <v>2</v>
      </c>
      <c r="BJ324" s="37">
        <v>2</v>
      </c>
      <c r="BK324" s="21">
        <v>5.75</v>
      </c>
      <c r="BL324" s="22">
        <f t="shared" si="196"/>
        <v>0</v>
      </c>
      <c r="BM324" s="17" t="s">
        <v>2</v>
      </c>
      <c r="BN324" s="24">
        <v>2</v>
      </c>
      <c r="BO324" s="23">
        <v>14</v>
      </c>
      <c r="BP324" s="22">
        <f t="shared" si="197"/>
        <v>2</v>
      </c>
      <c r="BQ324" s="17" t="s">
        <v>2</v>
      </c>
      <c r="BR324" s="24">
        <v>1</v>
      </c>
      <c r="BS324" s="21">
        <f t="shared" si="206"/>
        <v>10.744200000000001</v>
      </c>
      <c r="BT324" s="24">
        <f t="shared" si="202"/>
        <v>22</v>
      </c>
      <c r="BU324" s="27" t="str">
        <f t="shared" si="203"/>
        <v>Ajourné</v>
      </c>
      <c r="BV324" s="17" t="s">
        <v>2</v>
      </c>
      <c r="BW324" s="38">
        <v>1</v>
      </c>
      <c r="BX324" s="38">
        <f t="shared" si="204"/>
        <v>36</v>
      </c>
      <c r="BY324" s="27" t="str">
        <f t="shared" si="205"/>
        <v>Ajourné</v>
      </c>
    </row>
    <row r="325" spans="1:77" x14ac:dyDescent="0.55000000000000004">
      <c r="A325" s="12">
        <v>312</v>
      </c>
      <c r="B325" s="13" t="s">
        <v>1393</v>
      </c>
      <c r="C325" s="60" t="s">
        <v>1394</v>
      </c>
      <c r="D325" s="42" t="s">
        <v>1387</v>
      </c>
      <c r="E325" s="42" t="s">
        <v>1395</v>
      </c>
      <c r="F325" s="65">
        <v>35624</v>
      </c>
      <c r="G325" s="13" t="s">
        <v>1396</v>
      </c>
      <c r="H325" s="13" t="s">
        <v>52</v>
      </c>
      <c r="I325" s="13" t="s">
        <v>72</v>
      </c>
      <c r="J325" s="235"/>
      <c r="K325" s="239">
        <f>IF(J325&gt;=10,4,0)</f>
        <v>0</v>
      </c>
      <c r="L325" s="17" t="s">
        <v>2</v>
      </c>
      <c r="M325" s="69">
        <v>1</v>
      </c>
      <c r="N325" s="57"/>
      <c r="O325" s="22">
        <f t="shared" si="189"/>
        <v>0</v>
      </c>
      <c r="P325" s="17"/>
      <c r="Q325" s="17"/>
      <c r="R325" s="45"/>
      <c r="S325" s="22">
        <f t="shared" si="198"/>
        <v>0</v>
      </c>
      <c r="T325" s="17"/>
      <c r="U325" s="17"/>
      <c r="V325" s="45"/>
      <c r="W325" s="239">
        <f t="shared" si="190"/>
        <v>0</v>
      </c>
      <c r="X325" s="17"/>
      <c r="Y325" s="17"/>
      <c r="Z325" s="27"/>
      <c r="AA325" s="22">
        <f t="shared" si="191"/>
        <v>0</v>
      </c>
      <c r="AB325" s="20"/>
      <c r="AC325" s="44"/>
      <c r="AD325" s="21"/>
      <c r="AE325" s="22">
        <f t="shared" si="192"/>
        <v>0</v>
      </c>
      <c r="AF325" s="17"/>
      <c r="AG325" s="17"/>
      <c r="AH325" s="23"/>
      <c r="AI325" s="22">
        <f t="shared" si="193"/>
        <v>0</v>
      </c>
      <c r="AJ325" s="17"/>
      <c r="AK325" s="24"/>
      <c r="AL325" s="21">
        <f t="shared" si="199"/>
        <v>0</v>
      </c>
      <c r="AM325" s="24">
        <f t="shared" si="200"/>
        <v>0</v>
      </c>
      <c r="AN325" s="27" t="str">
        <f t="shared" si="201"/>
        <v>Ajourné</v>
      </c>
      <c r="AO325" s="17" t="s">
        <v>2</v>
      </c>
      <c r="AP325" s="17">
        <v>2</v>
      </c>
      <c r="AQ325" s="45">
        <v>10</v>
      </c>
      <c r="AR325" s="22">
        <f t="shared" si="235"/>
        <v>6</v>
      </c>
      <c r="AS325" s="17" t="s">
        <v>2</v>
      </c>
      <c r="AT325" s="24">
        <v>2</v>
      </c>
      <c r="AU325" s="45"/>
      <c r="AV325" s="232"/>
      <c r="AW325" s="17"/>
      <c r="AX325" s="233"/>
      <c r="AY325" s="21"/>
      <c r="AZ325" s="22"/>
      <c r="BA325" s="17"/>
      <c r="BB325" s="24"/>
      <c r="BC325" s="23"/>
      <c r="BD325" s="22">
        <f t="shared" si="194"/>
        <v>0</v>
      </c>
      <c r="BE325" s="17"/>
      <c r="BF325" s="24"/>
      <c r="BG325" s="34"/>
      <c r="BH325" s="35">
        <f t="shared" si="195"/>
        <v>0</v>
      </c>
      <c r="BI325" s="36"/>
      <c r="BJ325" s="37"/>
      <c r="BK325" s="21"/>
      <c r="BL325" s="22">
        <f t="shared" si="196"/>
        <v>0</v>
      </c>
      <c r="BM325" s="17"/>
      <c r="BN325" s="24"/>
      <c r="BO325" s="23"/>
      <c r="BP325" s="22">
        <f t="shared" si="197"/>
        <v>0</v>
      </c>
      <c r="BQ325" s="17"/>
      <c r="BR325" s="24"/>
      <c r="BS325" s="21">
        <f t="shared" si="206"/>
        <v>2</v>
      </c>
      <c r="BT325" s="24">
        <f t="shared" si="202"/>
        <v>6</v>
      </c>
      <c r="BU325" s="27" t="str">
        <f t="shared" si="203"/>
        <v>Ajourné</v>
      </c>
      <c r="BV325" s="17" t="s">
        <v>2</v>
      </c>
      <c r="BW325" s="38">
        <v>2</v>
      </c>
      <c r="BX325" s="38">
        <f t="shared" si="204"/>
        <v>6</v>
      </c>
      <c r="BY325" s="27" t="str">
        <f t="shared" si="205"/>
        <v>Ajourné</v>
      </c>
    </row>
    <row r="326" spans="1:77" x14ac:dyDescent="0.55000000000000004">
      <c r="A326" s="12">
        <v>313</v>
      </c>
      <c r="B326" s="62" t="s">
        <v>1397</v>
      </c>
      <c r="C326" s="76" t="s">
        <v>1398</v>
      </c>
      <c r="D326" s="62" t="s">
        <v>1387</v>
      </c>
      <c r="E326" s="62" t="s">
        <v>647</v>
      </c>
      <c r="F326" s="63">
        <v>35470</v>
      </c>
      <c r="G326" s="62" t="s">
        <v>1399</v>
      </c>
      <c r="H326" s="62" t="s">
        <v>52</v>
      </c>
      <c r="I326" s="62"/>
      <c r="J326" s="235">
        <v>10</v>
      </c>
      <c r="K326" s="239">
        <f>IF(J326&gt;=10,4,0)</f>
        <v>4</v>
      </c>
      <c r="L326" s="17" t="s">
        <v>2</v>
      </c>
      <c r="M326" s="69">
        <v>1</v>
      </c>
      <c r="N326" s="57">
        <v>10.548</v>
      </c>
      <c r="O326" s="22">
        <f t="shared" si="189"/>
        <v>5</v>
      </c>
      <c r="P326" s="17" t="s">
        <v>2</v>
      </c>
      <c r="Q326" s="17">
        <v>2</v>
      </c>
      <c r="R326" s="45">
        <v>11.57</v>
      </c>
      <c r="S326" s="22">
        <f t="shared" si="198"/>
        <v>3</v>
      </c>
      <c r="T326" s="17" t="s">
        <v>2</v>
      </c>
      <c r="U326" s="17">
        <v>1</v>
      </c>
      <c r="V326" s="45">
        <v>12.435333333333332</v>
      </c>
      <c r="W326" s="239">
        <f t="shared" si="190"/>
        <v>4</v>
      </c>
      <c r="X326" s="17" t="s">
        <v>2</v>
      </c>
      <c r="Y326" s="17">
        <v>2</v>
      </c>
      <c r="Z326" s="14">
        <v>12.798</v>
      </c>
      <c r="AA326" s="22">
        <f t="shared" si="191"/>
        <v>5</v>
      </c>
      <c r="AB326" s="20" t="s">
        <v>2</v>
      </c>
      <c r="AC326" s="20">
        <v>2</v>
      </c>
      <c r="AD326" s="21">
        <v>10.47</v>
      </c>
      <c r="AE326" s="22">
        <f t="shared" si="192"/>
        <v>6</v>
      </c>
      <c r="AF326" s="17" t="s">
        <v>2</v>
      </c>
      <c r="AG326" s="17">
        <v>1</v>
      </c>
      <c r="AH326" s="23">
        <v>11.234000000000002</v>
      </c>
      <c r="AI326" s="22">
        <f t="shared" si="193"/>
        <v>3</v>
      </c>
      <c r="AJ326" s="17" t="s">
        <v>2</v>
      </c>
      <c r="AK326" s="24">
        <v>2</v>
      </c>
      <c r="AL326" s="21">
        <f t="shared" si="199"/>
        <v>11.25677777777778</v>
      </c>
      <c r="AM326" s="24">
        <f t="shared" si="200"/>
        <v>30</v>
      </c>
      <c r="AN326" s="27" t="str">
        <f t="shared" si="201"/>
        <v>Admis</v>
      </c>
      <c r="AO326" s="17" t="s">
        <v>2</v>
      </c>
      <c r="AP326" s="17">
        <v>2</v>
      </c>
      <c r="AQ326" s="45">
        <v>10.641</v>
      </c>
      <c r="AR326" s="22">
        <f t="shared" si="235"/>
        <v>6</v>
      </c>
      <c r="AS326" s="17" t="s">
        <v>2</v>
      </c>
      <c r="AT326" s="24">
        <v>2</v>
      </c>
      <c r="AU326" s="45">
        <v>11.754999999999999</v>
      </c>
      <c r="AV326" s="232">
        <f>IF(AU326&gt;=10,6,0)</f>
        <v>6</v>
      </c>
      <c r="AW326" s="17" t="s">
        <v>2</v>
      </c>
      <c r="AX326" s="233">
        <v>1</v>
      </c>
      <c r="AY326" s="57">
        <v>11.4</v>
      </c>
      <c r="AZ326" s="22">
        <f>IF(AY326&gt;=10,4,0)</f>
        <v>4</v>
      </c>
      <c r="BA326" s="17" t="s">
        <v>2</v>
      </c>
      <c r="BB326" s="24">
        <v>1</v>
      </c>
      <c r="BC326" s="23">
        <v>12.059333333333333</v>
      </c>
      <c r="BD326" s="22">
        <f t="shared" si="194"/>
        <v>6</v>
      </c>
      <c r="BE326" s="17" t="s">
        <v>2</v>
      </c>
      <c r="BF326" s="24">
        <v>1</v>
      </c>
      <c r="BG326" s="21">
        <v>10</v>
      </c>
      <c r="BH326" s="22">
        <f t="shared" si="195"/>
        <v>4</v>
      </c>
      <c r="BI326" s="17" t="s">
        <v>2</v>
      </c>
      <c r="BJ326" s="24">
        <v>1</v>
      </c>
      <c r="BK326" s="21">
        <v>10</v>
      </c>
      <c r="BL326" s="22">
        <f t="shared" si="196"/>
        <v>2</v>
      </c>
      <c r="BM326" s="17" t="s">
        <v>2</v>
      </c>
      <c r="BN326" s="24">
        <v>2</v>
      </c>
      <c r="BO326" s="23">
        <v>14</v>
      </c>
      <c r="BP326" s="22">
        <f t="shared" si="197"/>
        <v>2</v>
      </c>
      <c r="BQ326" s="17" t="s">
        <v>2</v>
      </c>
      <c r="BR326" s="24">
        <v>1</v>
      </c>
      <c r="BS326" s="21">
        <f t="shared" si="206"/>
        <v>11.3444</v>
      </c>
      <c r="BT326" s="24">
        <f t="shared" si="202"/>
        <v>30</v>
      </c>
      <c r="BU326" s="27" t="str">
        <f t="shared" si="203"/>
        <v>Admis</v>
      </c>
      <c r="BV326" s="17" t="s">
        <v>2</v>
      </c>
      <c r="BW326" s="38">
        <v>1</v>
      </c>
      <c r="BX326" s="38">
        <f t="shared" si="204"/>
        <v>60</v>
      </c>
      <c r="BY326" s="27" t="str">
        <f t="shared" si="205"/>
        <v>Admis</v>
      </c>
    </row>
    <row r="327" spans="1:77" x14ac:dyDescent="0.55000000000000004">
      <c r="A327" s="20">
        <v>314</v>
      </c>
      <c r="B327" s="13" t="s">
        <v>1400</v>
      </c>
      <c r="C327" s="14" t="s">
        <v>1401</v>
      </c>
      <c r="D327" s="13" t="s">
        <v>1387</v>
      </c>
      <c r="E327" s="13" t="s">
        <v>1402</v>
      </c>
      <c r="F327" s="16">
        <v>35713</v>
      </c>
      <c r="G327" s="13" t="s">
        <v>644</v>
      </c>
      <c r="H327" s="13" t="s">
        <v>59</v>
      </c>
      <c r="I327" s="13"/>
      <c r="J327" s="45"/>
      <c r="K327" s="239">
        <f>IF(J327&gt;=10,4,0)</f>
        <v>0</v>
      </c>
      <c r="L327" s="17"/>
      <c r="M327" s="69"/>
      <c r="N327" s="23"/>
      <c r="O327" s="22">
        <f t="shared" si="189"/>
        <v>0</v>
      </c>
      <c r="P327" s="17"/>
      <c r="Q327" s="17"/>
      <c r="R327" s="45"/>
      <c r="S327" s="22">
        <f t="shared" si="198"/>
        <v>0</v>
      </c>
      <c r="T327" s="17"/>
      <c r="U327" s="17"/>
      <c r="V327" s="23"/>
      <c r="W327" s="239">
        <f t="shared" si="190"/>
        <v>0</v>
      </c>
      <c r="X327" s="17"/>
      <c r="Y327" s="17"/>
      <c r="Z327" s="27"/>
      <c r="AA327" s="22">
        <f t="shared" si="191"/>
        <v>0</v>
      </c>
      <c r="AB327" s="20"/>
      <c r="AC327" s="44"/>
      <c r="AD327" s="21">
        <v>11.47</v>
      </c>
      <c r="AE327" s="22">
        <f t="shared" si="192"/>
        <v>6</v>
      </c>
      <c r="AF327" s="17" t="s">
        <v>2</v>
      </c>
      <c r="AG327" s="17">
        <v>2</v>
      </c>
      <c r="AH327" s="23">
        <v>11.738</v>
      </c>
      <c r="AI327" s="22">
        <f t="shared" si="193"/>
        <v>3</v>
      </c>
      <c r="AJ327" s="17" t="s">
        <v>2</v>
      </c>
      <c r="AK327" s="24">
        <v>1</v>
      </c>
      <c r="AL327" s="21">
        <f t="shared" si="199"/>
        <v>3.4678</v>
      </c>
      <c r="AM327" s="24">
        <f t="shared" si="200"/>
        <v>9</v>
      </c>
      <c r="AN327" s="27" t="str">
        <f t="shared" si="201"/>
        <v>Ajourné</v>
      </c>
      <c r="AO327" s="17" t="s">
        <v>2</v>
      </c>
      <c r="AP327" s="17">
        <v>2</v>
      </c>
      <c r="AQ327" s="45">
        <v>10.501000000000001</v>
      </c>
      <c r="AR327" s="22">
        <f t="shared" si="235"/>
        <v>6</v>
      </c>
      <c r="AS327" s="17" t="s">
        <v>2</v>
      </c>
      <c r="AT327" s="24">
        <v>1</v>
      </c>
      <c r="AU327" s="45">
        <v>12.219999999999999</v>
      </c>
      <c r="AV327" s="232">
        <f>IF(AU327&gt;=10,6,0)</f>
        <v>6</v>
      </c>
      <c r="AW327" s="17" t="s">
        <v>2</v>
      </c>
      <c r="AX327" s="233">
        <v>1</v>
      </c>
      <c r="AY327" s="57">
        <v>12.06</v>
      </c>
      <c r="AZ327" s="22">
        <f>IF(AY327&gt;=10,4,0)</f>
        <v>4</v>
      </c>
      <c r="BA327" s="17" t="s">
        <v>2</v>
      </c>
      <c r="BB327" s="24">
        <v>1</v>
      </c>
      <c r="BC327" s="23">
        <v>10.499333333333334</v>
      </c>
      <c r="BD327" s="22">
        <f t="shared" si="194"/>
        <v>6</v>
      </c>
      <c r="BE327" s="17" t="s">
        <v>2</v>
      </c>
      <c r="BF327" s="24">
        <v>1</v>
      </c>
      <c r="BG327" s="21">
        <v>11.95</v>
      </c>
      <c r="BH327" s="22">
        <f t="shared" si="195"/>
        <v>4</v>
      </c>
      <c r="BI327" s="17" t="s">
        <v>2</v>
      </c>
      <c r="BJ327" s="24">
        <v>1</v>
      </c>
      <c r="BK327" s="21">
        <v>11.99</v>
      </c>
      <c r="BL327" s="22">
        <f t="shared" si="196"/>
        <v>2</v>
      </c>
      <c r="BM327" s="17" t="s">
        <v>2</v>
      </c>
      <c r="BN327" s="24">
        <v>1</v>
      </c>
      <c r="BO327" s="23">
        <v>14</v>
      </c>
      <c r="BP327" s="22">
        <f t="shared" si="197"/>
        <v>2</v>
      </c>
      <c r="BQ327" s="17" t="s">
        <v>2</v>
      </c>
      <c r="BR327" s="24">
        <v>1</v>
      </c>
      <c r="BS327" s="21">
        <f t="shared" si="206"/>
        <v>11.578066666666668</v>
      </c>
      <c r="BT327" s="24">
        <f t="shared" si="202"/>
        <v>30</v>
      </c>
      <c r="BU327" s="27" t="str">
        <f t="shared" si="203"/>
        <v>Admis</v>
      </c>
      <c r="BV327" s="17" t="s">
        <v>2</v>
      </c>
      <c r="BW327" s="38">
        <v>2</v>
      </c>
      <c r="BX327" s="38">
        <f t="shared" si="204"/>
        <v>39</v>
      </c>
      <c r="BY327" s="27" t="str">
        <f t="shared" si="205"/>
        <v>Ajourné</v>
      </c>
    </row>
    <row r="328" spans="1:77" x14ac:dyDescent="0.55000000000000004">
      <c r="A328" s="12">
        <v>315</v>
      </c>
      <c r="B328" s="13" t="s">
        <v>1403</v>
      </c>
      <c r="C328" s="14" t="s">
        <v>1404</v>
      </c>
      <c r="D328" s="13" t="s">
        <v>1387</v>
      </c>
      <c r="E328" s="13" t="s">
        <v>1405</v>
      </c>
      <c r="F328" s="16">
        <v>37255</v>
      </c>
      <c r="G328" s="13" t="s">
        <v>586</v>
      </c>
      <c r="H328" s="13" t="s">
        <v>59</v>
      </c>
      <c r="I328" s="13"/>
      <c r="J328" s="235">
        <v>13</v>
      </c>
      <c r="K328" s="239">
        <f>IF(J328&gt;=10,4,0)</f>
        <v>4</v>
      </c>
      <c r="L328" s="17" t="s">
        <v>2</v>
      </c>
      <c r="M328" s="69">
        <v>1</v>
      </c>
      <c r="N328" s="57">
        <v>11.082000000000001</v>
      </c>
      <c r="O328" s="22">
        <f t="shared" si="189"/>
        <v>5</v>
      </c>
      <c r="P328" s="17" t="s">
        <v>2</v>
      </c>
      <c r="Q328" s="17">
        <v>2</v>
      </c>
      <c r="R328" s="45">
        <v>12.63</v>
      </c>
      <c r="S328" s="22">
        <f t="shared" si="198"/>
        <v>3</v>
      </c>
      <c r="T328" s="17" t="s">
        <v>2</v>
      </c>
      <c r="U328" s="17">
        <v>1</v>
      </c>
      <c r="V328" s="45">
        <v>11.483333333333334</v>
      </c>
      <c r="W328" s="239">
        <f t="shared" si="190"/>
        <v>4</v>
      </c>
      <c r="X328" s="17" t="s">
        <v>2</v>
      </c>
      <c r="Y328" s="17">
        <v>2</v>
      </c>
      <c r="Z328" s="14">
        <v>11.661999999999999</v>
      </c>
      <c r="AA328" s="22">
        <f t="shared" si="191"/>
        <v>5</v>
      </c>
      <c r="AB328" s="20" t="s">
        <v>2</v>
      </c>
      <c r="AC328" s="20">
        <v>2</v>
      </c>
      <c r="AD328" s="21">
        <v>10</v>
      </c>
      <c r="AE328" s="22">
        <f t="shared" si="192"/>
        <v>6</v>
      </c>
      <c r="AF328" s="17" t="s">
        <v>2</v>
      </c>
      <c r="AG328" s="17">
        <v>1</v>
      </c>
      <c r="AH328" s="23">
        <v>10.856666666666667</v>
      </c>
      <c r="AI328" s="22">
        <f t="shared" si="193"/>
        <v>3</v>
      </c>
      <c r="AJ328" s="17" t="s">
        <v>2</v>
      </c>
      <c r="AK328" s="24">
        <v>1</v>
      </c>
      <c r="AL328" s="21">
        <f t="shared" si="199"/>
        <v>11.403777777777778</v>
      </c>
      <c r="AM328" s="24">
        <f t="shared" si="200"/>
        <v>30</v>
      </c>
      <c r="AN328" s="27" t="str">
        <f t="shared" si="201"/>
        <v>Admis</v>
      </c>
      <c r="AO328" s="17" t="s">
        <v>2</v>
      </c>
      <c r="AP328" s="17">
        <v>2</v>
      </c>
      <c r="AQ328" s="45">
        <v>10.524999999999999</v>
      </c>
      <c r="AR328" s="22">
        <f t="shared" si="235"/>
        <v>6</v>
      </c>
      <c r="AS328" s="17" t="s">
        <v>2</v>
      </c>
      <c r="AT328" s="24">
        <v>1</v>
      </c>
      <c r="AU328" s="45">
        <v>10.809999999999999</v>
      </c>
      <c r="AV328" s="232">
        <f>IF(AU328&gt;=10,6,0)</f>
        <v>6</v>
      </c>
      <c r="AW328" s="17" t="s">
        <v>2</v>
      </c>
      <c r="AX328" s="233">
        <v>1</v>
      </c>
      <c r="AY328" s="57">
        <v>10</v>
      </c>
      <c r="AZ328" s="22">
        <f>IF(AY328&gt;=10,4,0)</f>
        <v>4</v>
      </c>
      <c r="BA328" s="17" t="s">
        <v>2</v>
      </c>
      <c r="BB328" s="24">
        <v>1</v>
      </c>
      <c r="BC328" s="23">
        <v>10.340666666666666</v>
      </c>
      <c r="BD328" s="22">
        <f t="shared" si="194"/>
        <v>6</v>
      </c>
      <c r="BE328" s="17" t="s">
        <v>2</v>
      </c>
      <c r="BF328" s="24">
        <v>1</v>
      </c>
      <c r="BG328" s="21">
        <v>11.28</v>
      </c>
      <c r="BH328" s="22">
        <f t="shared" si="195"/>
        <v>4</v>
      </c>
      <c r="BI328" s="17" t="s">
        <v>2</v>
      </c>
      <c r="BJ328" s="24">
        <v>1</v>
      </c>
      <c r="BK328" s="21">
        <v>10</v>
      </c>
      <c r="BL328" s="22">
        <f t="shared" si="196"/>
        <v>2</v>
      </c>
      <c r="BM328" s="17" t="s">
        <v>2</v>
      </c>
      <c r="BN328" s="24">
        <v>2</v>
      </c>
      <c r="BO328" s="23">
        <v>15</v>
      </c>
      <c r="BP328" s="22">
        <f t="shared" si="197"/>
        <v>2</v>
      </c>
      <c r="BQ328" s="17" t="s">
        <v>2</v>
      </c>
      <c r="BR328" s="24">
        <v>1</v>
      </c>
      <c r="BS328" s="21">
        <f t="shared" si="206"/>
        <v>10.839133333333333</v>
      </c>
      <c r="BT328" s="24">
        <f t="shared" si="202"/>
        <v>30</v>
      </c>
      <c r="BU328" s="27" t="str">
        <f t="shared" si="203"/>
        <v>Admis</v>
      </c>
      <c r="BV328" s="17" t="s">
        <v>2</v>
      </c>
      <c r="BW328" s="38">
        <v>2</v>
      </c>
      <c r="BX328" s="38">
        <f t="shared" si="204"/>
        <v>60</v>
      </c>
      <c r="BY328" s="27" t="str">
        <f t="shared" si="205"/>
        <v>Admis</v>
      </c>
    </row>
    <row r="329" spans="1:77" x14ac:dyDescent="0.55000000000000004">
      <c r="A329" s="98">
        <v>316</v>
      </c>
      <c r="B329" s="100" t="s">
        <v>1406</v>
      </c>
      <c r="C329" s="101" t="s">
        <v>1407</v>
      </c>
      <c r="D329" s="71" t="s">
        <v>1387</v>
      </c>
      <c r="E329" s="71" t="s">
        <v>1408</v>
      </c>
      <c r="F329" s="102">
        <v>37688</v>
      </c>
      <c r="G329" s="62" t="s">
        <v>473</v>
      </c>
      <c r="H329" s="62" t="s">
        <v>59</v>
      </c>
      <c r="I329" s="62"/>
      <c r="J329" s="21">
        <v>17.5</v>
      </c>
      <c r="K329" s="239">
        <v>4</v>
      </c>
      <c r="L329" s="17" t="s">
        <v>2</v>
      </c>
      <c r="M329" s="69">
        <v>2</v>
      </c>
      <c r="N329" s="203">
        <v>11.14</v>
      </c>
      <c r="O329" s="22">
        <f t="shared" si="189"/>
        <v>5</v>
      </c>
      <c r="P329" s="17" t="s">
        <v>61</v>
      </c>
      <c r="Q329" s="17">
        <v>1</v>
      </c>
      <c r="R329" s="45">
        <v>10.15</v>
      </c>
      <c r="S329" s="22">
        <f t="shared" si="198"/>
        <v>3</v>
      </c>
      <c r="T329" s="17" t="s">
        <v>61</v>
      </c>
      <c r="U329" s="17">
        <v>1</v>
      </c>
      <c r="V329" s="45">
        <v>10</v>
      </c>
      <c r="W329" s="239">
        <f t="shared" si="190"/>
        <v>4</v>
      </c>
      <c r="X329" s="17" t="s">
        <v>61</v>
      </c>
      <c r="Y329" s="17">
        <v>1</v>
      </c>
      <c r="Z329" s="14">
        <v>10.33</v>
      </c>
      <c r="AA329" s="22">
        <f t="shared" si="191"/>
        <v>5</v>
      </c>
      <c r="AB329" s="20" t="s">
        <v>61</v>
      </c>
      <c r="AC329" s="20">
        <v>1</v>
      </c>
      <c r="AD329" s="21">
        <v>10</v>
      </c>
      <c r="AE329" s="22">
        <f t="shared" si="192"/>
        <v>6</v>
      </c>
      <c r="AF329" s="17" t="s">
        <v>61</v>
      </c>
      <c r="AG329" s="17">
        <v>2</v>
      </c>
      <c r="AH329" s="23">
        <v>11.7</v>
      </c>
      <c r="AI329" s="22">
        <f t="shared" si="193"/>
        <v>3</v>
      </c>
      <c r="AJ329" s="17" t="s">
        <v>61</v>
      </c>
      <c r="AK329" s="24">
        <v>1</v>
      </c>
      <c r="AL329" s="21">
        <f t="shared" si="199"/>
        <v>11.43</v>
      </c>
      <c r="AM329" s="24">
        <f t="shared" si="200"/>
        <v>30</v>
      </c>
      <c r="AN329" s="27" t="str">
        <f t="shared" si="201"/>
        <v>Admis</v>
      </c>
      <c r="AO329" s="17" t="s">
        <v>2</v>
      </c>
      <c r="AP329" s="27">
        <v>2</v>
      </c>
      <c r="AQ329" s="21">
        <v>10.56</v>
      </c>
      <c r="AR329" s="22">
        <f t="shared" si="235"/>
        <v>6</v>
      </c>
      <c r="AS329" s="17" t="s">
        <v>61</v>
      </c>
      <c r="AT329" s="24">
        <v>2</v>
      </c>
      <c r="AU329" s="45">
        <v>10.44</v>
      </c>
      <c r="AV329" s="232">
        <f t="shared" ref="AV329:AV330" si="236">IF(AU329&gt;=10,6,0)</f>
        <v>6</v>
      </c>
      <c r="AW329" s="17" t="s">
        <v>60</v>
      </c>
      <c r="AX329" s="233">
        <v>2</v>
      </c>
      <c r="AY329" s="21">
        <v>10</v>
      </c>
      <c r="AZ329" s="22">
        <f t="shared" ref="AZ329:AZ330" si="237">IF(AY329&gt;=10,4,0)</f>
        <v>4</v>
      </c>
      <c r="BA329" s="17" t="s">
        <v>61</v>
      </c>
      <c r="BB329" s="24">
        <v>2</v>
      </c>
      <c r="BC329" s="23">
        <v>10.84</v>
      </c>
      <c r="BD329" s="22">
        <f t="shared" si="194"/>
        <v>6</v>
      </c>
      <c r="BE329" s="17" t="s">
        <v>61</v>
      </c>
      <c r="BF329" s="24">
        <v>1</v>
      </c>
      <c r="BG329" s="34">
        <v>11.87</v>
      </c>
      <c r="BH329" s="35">
        <f t="shared" si="195"/>
        <v>4</v>
      </c>
      <c r="BI329" s="36" t="s">
        <v>60</v>
      </c>
      <c r="BJ329" s="37">
        <v>2</v>
      </c>
      <c r="BK329" s="21">
        <v>10.66</v>
      </c>
      <c r="BL329" s="22">
        <f t="shared" si="196"/>
        <v>2</v>
      </c>
      <c r="BM329" s="17" t="s">
        <v>61</v>
      </c>
      <c r="BN329" s="24">
        <v>1</v>
      </c>
      <c r="BO329" s="23">
        <v>14.25</v>
      </c>
      <c r="BP329" s="22">
        <f t="shared" si="197"/>
        <v>2</v>
      </c>
      <c r="BQ329" s="17" t="s">
        <v>61</v>
      </c>
      <c r="BR329" s="24">
        <v>1</v>
      </c>
      <c r="BS329" s="21">
        <f t="shared" si="206"/>
        <v>10.944666666666667</v>
      </c>
      <c r="BT329" s="24">
        <f t="shared" si="202"/>
        <v>30</v>
      </c>
      <c r="BU329" s="27" t="str">
        <f t="shared" si="203"/>
        <v>Admis</v>
      </c>
      <c r="BV329" s="17" t="s">
        <v>2</v>
      </c>
      <c r="BW329" s="27"/>
      <c r="BX329" s="38">
        <f t="shared" si="204"/>
        <v>60</v>
      </c>
      <c r="BY329" s="27" t="str">
        <f t="shared" si="205"/>
        <v>Admis</v>
      </c>
    </row>
    <row r="330" spans="1:77" x14ac:dyDescent="0.55000000000000004">
      <c r="A330" s="99">
        <v>317</v>
      </c>
      <c r="B330" s="103" t="s">
        <v>1409</v>
      </c>
      <c r="C330" s="101" t="s">
        <v>1410</v>
      </c>
      <c r="D330" s="42" t="s">
        <v>1387</v>
      </c>
      <c r="E330" s="42" t="s">
        <v>1411</v>
      </c>
      <c r="F330" s="105">
        <v>38004</v>
      </c>
      <c r="G330" s="13" t="s">
        <v>58</v>
      </c>
      <c r="H330" s="13" t="s">
        <v>52</v>
      </c>
      <c r="I330" s="13"/>
      <c r="J330" s="241">
        <v>10</v>
      </c>
      <c r="K330" s="239">
        <f>IF(J330&gt;=10,4,0)</f>
        <v>4</v>
      </c>
      <c r="L330" s="17" t="s">
        <v>60</v>
      </c>
      <c r="M330" s="69">
        <v>2</v>
      </c>
      <c r="N330" s="49">
        <v>13.5</v>
      </c>
      <c r="O330" s="22">
        <f t="shared" si="189"/>
        <v>5</v>
      </c>
      <c r="P330" s="17" t="s">
        <v>61</v>
      </c>
      <c r="Q330" s="17">
        <v>1</v>
      </c>
      <c r="R330" s="47">
        <v>10.47</v>
      </c>
      <c r="S330" s="22">
        <f t="shared" si="198"/>
        <v>3</v>
      </c>
      <c r="T330" s="17" t="s">
        <v>61</v>
      </c>
      <c r="U330" s="17">
        <v>1</v>
      </c>
      <c r="V330" s="48">
        <v>12.14</v>
      </c>
      <c r="W330" s="239">
        <f t="shared" si="190"/>
        <v>4</v>
      </c>
      <c r="X330" s="17" t="s">
        <v>61</v>
      </c>
      <c r="Y330" s="17">
        <v>2</v>
      </c>
      <c r="Z330" s="68">
        <v>14.54</v>
      </c>
      <c r="AA330" s="22">
        <f t="shared" si="191"/>
        <v>5</v>
      </c>
      <c r="AB330" s="20" t="s">
        <v>61</v>
      </c>
      <c r="AC330" s="20">
        <v>2</v>
      </c>
      <c r="AD330" s="50">
        <v>10.38</v>
      </c>
      <c r="AE330" s="22">
        <f t="shared" si="192"/>
        <v>6</v>
      </c>
      <c r="AF330" s="17" t="s">
        <v>61</v>
      </c>
      <c r="AG330" s="17">
        <v>1</v>
      </c>
      <c r="AH330" s="48">
        <v>10.78</v>
      </c>
      <c r="AI330" s="22">
        <f t="shared" si="193"/>
        <v>3</v>
      </c>
      <c r="AJ330" s="17" t="s">
        <v>61</v>
      </c>
      <c r="AK330" s="24">
        <v>1</v>
      </c>
      <c r="AL330" s="50">
        <f t="shared" si="199"/>
        <v>11.826333333333331</v>
      </c>
      <c r="AM330" s="24">
        <f t="shared" si="200"/>
        <v>30</v>
      </c>
      <c r="AN330" s="27" t="str">
        <f t="shared" si="201"/>
        <v>Admis</v>
      </c>
      <c r="AO330" s="17" t="s">
        <v>61</v>
      </c>
      <c r="AP330" s="27"/>
      <c r="AQ330" s="50">
        <v>10</v>
      </c>
      <c r="AR330" s="22">
        <f t="shared" si="235"/>
        <v>6</v>
      </c>
      <c r="AS330" s="17" t="s">
        <v>61</v>
      </c>
      <c r="AT330" s="24">
        <v>1</v>
      </c>
      <c r="AU330" s="47">
        <v>10.16</v>
      </c>
      <c r="AV330" s="232">
        <f t="shared" si="236"/>
        <v>6</v>
      </c>
      <c r="AW330" s="17" t="s">
        <v>61</v>
      </c>
      <c r="AX330" s="233">
        <v>1</v>
      </c>
      <c r="AY330" s="49">
        <v>13.05</v>
      </c>
      <c r="AZ330" s="22">
        <f t="shared" si="237"/>
        <v>4</v>
      </c>
      <c r="BA330" s="17" t="s">
        <v>2</v>
      </c>
      <c r="BB330" s="24">
        <v>1</v>
      </c>
      <c r="BC330" s="48">
        <v>11.23</v>
      </c>
      <c r="BD330" s="22">
        <f t="shared" si="194"/>
        <v>6</v>
      </c>
      <c r="BE330" s="17" t="s">
        <v>61</v>
      </c>
      <c r="BF330" s="24">
        <v>1</v>
      </c>
      <c r="BG330" s="64">
        <v>11.27</v>
      </c>
      <c r="BH330" s="35">
        <f t="shared" si="195"/>
        <v>4</v>
      </c>
      <c r="BI330" s="36" t="s">
        <v>61</v>
      </c>
      <c r="BJ330" s="37">
        <v>1</v>
      </c>
      <c r="BK330" s="50">
        <v>10.43</v>
      </c>
      <c r="BL330" s="22">
        <f t="shared" si="196"/>
        <v>2</v>
      </c>
      <c r="BM330" s="17" t="s">
        <v>61</v>
      </c>
      <c r="BN330" s="24">
        <v>1</v>
      </c>
      <c r="BO330" s="48">
        <v>14.25</v>
      </c>
      <c r="BP330" s="22">
        <f t="shared" si="197"/>
        <v>2</v>
      </c>
      <c r="BQ330" s="17" t="s">
        <v>61</v>
      </c>
      <c r="BR330" s="24">
        <v>1</v>
      </c>
      <c r="BS330" s="50">
        <f t="shared" si="206"/>
        <v>11.166</v>
      </c>
      <c r="BT330" s="24">
        <f t="shared" si="202"/>
        <v>30</v>
      </c>
      <c r="BU330" s="27" t="str">
        <f t="shared" si="203"/>
        <v>Admis</v>
      </c>
      <c r="BV330" s="17" t="s">
        <v>2</v>
      </c>
      <c r="BW330" s="27"/>
      <c r="BX330" s="38">
        <f t="shared" si="204"/>
        <v>60</v>
      </c>
      <c r="BY330" s="27" t="str">
        <f t="shared" si="205"/>
        <v>Admis</v>
      </c>
    </row>
    <row r="331" spans="1:77" x14ac:dyDescent="0.55000000000000004">
      <c r="A331" s="12">
        <v>318</v>
      </c>
      <c r="B331" s="13" t="s">
        <v>1412</v>
      </c>
      <c r="C331" s="14" t="s">
        <v>1413</v>
      </c>
      <c r="D331" s="13" t="s">
        <v>1387</v>
      </c>
      <c r="E331" s="13" t="s">
        <v>1414</v>
      </c>
      <c r="F331" s="16">
        <v>36558</v>
      </c>
      <c r="G331" s="13" t="s">
        <v>1415</v>
      </c>
      <c r="H331" s="13" t="s">
        <v>59</v>
      </c>
      <c r="I331" s="13"/>
      <c r="J331" s="21">
        <v>17</v>
      </c>
      <c r="K331" s="239">
        <v>4</v>
      </c>
      <c r="L331" s="17" t="s">
        <v>2</v>
      </c>
      <c r="M331" s="69">
        <v>2</v>
      </c>
      <c r="N331" s="226"/>
      <c r="O331" s="22">
        <f t="shared" si="189"/>
        <v>0</v>
      </c>
      <c r="P331" s="17"/>
      <c r="Q331" s="17"/>
      <c r="R331" s="45"/>
      <c r="S331" s="22">
        <f t="shared" si="198"/>
        <v>0</v>
      </c>
      <c r="T331" s="17"/>
      <c r="U331" s="17"/>
      <c r="V331" s="23"/>
      <c r="W331" s="239">
        <f t="shared" si="190"/>
        <v>0</v>
      </c>
      <c r="X331" s="17"/>
      <c r="Y331" s="17"/>
      <c r="Z331" s="27"/>
      <c r="AA331" s="22">
        <f t="shared" si="191"/>
        <v>0</v>
      </c>
      <c r="AB331" s="20"/>
      <c r="AC331" s="44"/>
      <c r="AD331" s="45">
        <v>7.25</v>
      </c>
      <c r="AE331" s="22">
        <f t="shared" si="192"/>
        <v>0</v>
      </c>
      <c r="AF331" s="17" t="s">
        <v>2</v>
      </c>
      <c r="AG331" s="17">
        <v>2</v>
      </c>
      <c r="AH331" s="23">
        <v>10.534000000000001</v>
      </c>
      <c r="AI331" s="22">
        <f t="shared" si="193"/>
        <v>3</v>
      </c>
      <c r="AJ331" s="17" t="s">
        <v>2</v>
      </c>
      <c r="AK331" s="24">
        <v>1</v>
      </c>
      <c r="AL331" s="21">
        <f t="shared" si="199"/>
        <v>4.7700666666666667</v>
      </c>
      <c r="AM331" s="24">
        <f t="shared" si="200"/>
        <v>7</v>
      </c>
      <c r="AN331" s="27" t="str">
        <f t="shared" si="201"/>
        <v>Ajourné</v>
      </c>
      <c r="AO331" s="17" t="s">
        <v>2</v>
      </c>
      <c r="AP331" s="27"/>
      <c r="AQ331" s="45">
        <v>10</v>
      </c>
      <c r="AR331" s="22">
        <f>IF(AQ331&gt;=10,6,0)</f>
        <v>6</v>
      </c>
      <c r="AS331" s="17" t="s">
        <v>2</v>
      </c>
      <c r="AT331" s="24">
        <v>2</v>
      </c>
      <c r="AU331" s="45">
        <v>11.286999999999999</v>
      </c>
      <c r="AV331" s="232">
        <f>IF(AU331&gt;=10,6,0)</f>
        <v>6</v>
      </c>
      <c r="AW331" s="17" t="s">
        <v>2</v>
      </c>
      <c r="AX331" s="17">
        <v>1</v>
      </c>
      <c r="AY331" s="45">
        <v>12.5</v>
      </c>
      <c r="AZ331" s="22">
        <f>IF(AY331&gt;=10,4,0)</f>
        <v>4</v>
      </c>
      <c r="BA331" s="17" t="s">
        <v>2</v>
      </c>
      <c r="BB331" s="17">
        <v>2</v>
      </c>
      <c r="BC331" s="23">
        <v>8.25</v>
      </c>
      <c r="BD331" s="22">
        <f t="shared" si="194"/>
        <v>0</v>
      </c>
      <c r="BE331" s="17" t="s">
        <v>2</v>
      </c>
      <c r="BF331" s="24">
        <v>2</v>
      </c>
      <c r="BG331" s="45">
        <v>10</v>
      </c>
      <c r="BH331" s="22">
        <f t="shared" si="195"/>
        <v>4</v>
      </c>
      <c r="BI331" s="17" t="s">
        <v>2</v>
      </c>
      <c r="BJ331" s="24">
        <v>1</v>
      </c>
      <c r="BK331" s="21">
        <v>10</v>
      </c>
      <c r="BL331" s="22">
        <f t="shared" si="196"/>
        <v>2</v>
      </c>
      <c r="BM331" s="17" t="s">
        <v>2</v>
      </c>
      <c r="BN331" s="24">
        <v>1</v>
      </c>
      <c r="BO331" s="23">
        <v>14</v>
      </c>
      <c r="BP331" s="22">
        <f t="shared" si="197"/>
        <v>2</v>
      </c>
      <c r="BQ331" s="17" t="s">
        <v>2</v>
      </c>
      <c r="BR331" s="24">
        <v>1</v>
      </c>
      <c r="BS331" s="21">
        <f t="shared" si="206"/>
        <v>10.507399999999999</v>
      </c>
      <c r="BT331" s="24">
        <f t="shared" si="202"/>
        <v>24</v>
      </c>
      <c r="BU331" s="27" t="str">
        <f t="shared" si="203"/>
        <v>Ajourné</v>
      </c>
      <c r="BV331" s="17" t="s">
        <v>2</v>
      </c>
      <c r="BW331" s="27"/>
      <c r="BX331" s="38">
        <f t="shared" si="204"/>
        <v>31</v>
      </c>
      <c r="BY331" s="27" t="str">
        <f t="shared" si="205"/>
        <v>Ajourné</v>
      </c>
    </row>
    <row r="332" spans="1:77" x14ac:dyDescent="0.55000000000000004">
      <c r="A332" s="98">
        <v>319</v>
      </c>
      <c r="B332" s="103" t="s">
        <v>1416</v>
      </c>
      <c r="C332" s="101" t="s">
        <v>1417</v>
      </c>
      <c r="D332" s="42" t="s">
        <v>1387</v>
      </c>
      <c r="E332" s="42" t="s">
        <v>1418</v>
      </c>
      <c r="F332" s="111">
        <v>37783</v>
      </c>
      <c r="G332" s="13" t="s">
        <v>837</v>
      </c>
      <c r="H332" s="13" t="s">
        <v>52</v>
      </c>
      <c r="I332" s="13" t="s">
        <v>72</v>
      </c>
      <c r="J332" s="45">
        <v>19</v>
      </c>
      <c r="K332" s="239">
        <f>IF(J332&gt;=10,4,0)</f>
        <v>4</v>
      </c>
      <c r="L332" s="17" t="s">
        <v>2</v>
      </c>
      <c r="M332" s="69">
        <v>2</v>
      </c>
      <c r="N332" s="226">
        <v>10</v>
      </c>
      <c r="O332" s="22">
        <f t="shared" si="189"/>
        <v>5</v>
      </c>
      <c r="P332" s="17" t="s">
        <v>61</v>
      </c>
      <c r="Q332" s="17">
        <v>2</v>
      </c>
      <c r="R332" s="45">
        <v>13.96</v>
      </c>
      <c r="S332" s="22">
        <f t="shared" si="198"/>
        <v>3</v>
      </c>
      <c r="T332" s="17" t="s">
        <v>61</v>
      </c>
      <c r="U332" s="17">
        <v>1</v>
      </c>
      <c r="V332" s="23">
        <v>12.24</v>
      </c>
      <c r="W332" s="239">
        <f t="shared" si="190"/>
        <v>4</v>
      </c>
      <c r="X332" s="17" t="s">
        <v>61</v>
      </c>
      <c r="Y332" s="17">
        <v>2</v>
      </c>
      <c r="Z332" s="27">
        <v>10.72</v>
      </c>
      <c r="AA332" s="22">
        <f t="shared" si="191"/>
        <v>5</v>
      </c>
      <c r="AB332" s="20" t="s">
        <v>61</v>
      </c>
      <c r="AC332" s="44">
        <v>1</v>
      </c>
      <c r="AD332" s="45">
        <v>10.029999999999999</v>
      </c>
      <c r="AE332" s="22">
        <f t="shared" si="192"/>
        <v>6</v>
      </c>
      <c r="AF332" s="17" t="s">
        <v>61</v>
      </c>
      <c r="AG332" s="17">
        <v>1</v>
      </c>
      <c r="AH332" s="23">
        <v>10</v>
      </c>
      <c r="AI332" s="22">
        <f t="shared" si="193"/>
        <v>3</v>
      </c>
      <c r="AJ332" s="17" t="s">
        <v>60</v>
      </c>
      <c r="AK332" s="17">
        <v>2</v>
      </c>
      <c r="AL332" s="21">
        <f t="shared" si="199"/>
        <v>12.020666666666667</v>
      </c>
      <c r="AM332" s="24">
        <f t="shared" si="200"/>
        <v>30</v>
      </c>
      <c r="AN332" s="27" t="str">
        <f t="shared" si="201"/>
        <v>Admis</v>
      </c>
      <c r="AO332" s="17" t="s">
        <v>2</v>
      </c>
      <c r="AP332" s="17">
        <v>2</v>
      </c>
      <c r="AQ332" s="45">
        <v>10.28</v>
      </c>
      <c r="AR332" s="22">
        <f t="shared" ref="AR332" si="238">IF(AQ332&gt;=10,6,0)</f>
        <v>6</v>
      </c>
      <c r="AS332" s="17" t="s">
        <v>61</v>
      </c>
      <c r="AT332" s="17">
        <v>1</v>
      </c>
      <c r="AU332" s="235">
        <v>10</v>
      </c>
      <c r="AV332" s="232">
        <f t="shared" ref="AV332" si="239">IF(AU332&gt;=10,6,0)</f>
        <v>6</v>
      </c>
      <c r="AW332" s="17" t="s">
        <v>61</v>
      </c>
      <c r="AX332" s="233">
        <v>1</v>
      </c>
      <c r="AY332" s="17">
        <v>12.16</v>
      </c>
      <c r="AZ332" s="22">
        <f t="shared" ref="AZ332" si="240">IF(AY332&gt;=10,4,0)</f>
        <v>4</v>
      </c>
      <c r="BA332" s="17" t="s">
        <v>61</v>
      </c>
      <c r="BB332" s="17">
        <v>1</v>
      </c>
      <c r="BC332" s="23">
        <v>11.1</v>
      </c>
      <c r="BD332" s="22">
        <f t="shared" si="194"/>
        <v>6</v>
      </c>
      <c r="BE332" s="17" t="s">
        <v>61</v>
      </c>
      <c r="BF332" s="27">
        <v>1</v>
      </c>
      <c r="BG332" s="57">
        <v>11.52</v>
      </c>
      <c r="BH332" s="35">
        <f t="shared" si="195"/>
        <v>4</v>
      </c>
      <c r="BI332" s="36" t="s">
        <v>61</v>
      </c>
      <c r="BJ332" s="37">
        <v>1</v>
      </c>
      <c r="BK332" s="21">
        <v>11.43</v>
      </c>
      <c r="BL332" s="22">
        <f t="shared" si="196"/>
        <v>2</v>
      </c>
      <c r="BM332" s="17" t="s">
        <v>60</v>
      </c>
      <c r="BN332" s="24">
        <v>2</v>
      </c>
      <c r="BO332" s="23">
        <v>14.5</v>
      </c>
      <c r="BP332" s="22">
        <f t="shared" si="197"/>
        <v>2</v>
      </c>
      <c r="BQ332" s="17" t="s">
        <v>61</v>
      </c>
      <c r="BR332" s="27">
        <v>1</v>
      </c>
      <c r="BS332" s="21">
        <f t="shared" si="206"/>
        <v>11.162000000000001</v>
      </c>
      <c r="BT332" s="24">
        <f t="shared" si="202"/>
        <v>30</v>
      </c>
      <c r="BU332" s="27" t="str">
        <f t="shared" si="203"/>
        <v>Admis</v>
      </c>
      <c r="BV332" s="17" t="s">
        <v>2</v>
      </c>
      <c r="BW332" s="38">
        <v>2</v>
      </c>
      <c r="BX332" s="38">
        <f t="shared" si="204"/>
        <v>60</v>
      </c>
      <c r="BY332" s="27" t="str">
        <f t="shared" si="205"/>
        <v>Admis</v>
      </c>
    </row>
    <row r="333" spans="1:77" x14ac:dyDescent="0.55000000000000004">
      <c r="A333" s="20">
        <v>320</v>
      </c>
      <c r="B333" s="13" t="s">
        <v>1419</v>
      </c>
      <c r="C333" s="14" t="s">
        <v>1420</v>
      </c>
      <c r="D333" s="13" t="s">
        <v>1421</v>
      </c>
      <c r="E333" s="13" t="s">
        <v>1422</v>
      </c>
      <c r="F333" s="16">
        <v>37114</v>
      </c>
      <c r="G333" s="13" t="s">
        <v>71</v>
      </c>
      <c r="H333" s="13" t="s">
        <v>59</v>
      </c>
      <c r="I333" s="13" t="s">
        <v>72</v>
      </c>
      <c r="J333" s="235">
        <v>15</v>
      </c>
      <c r="K333" s="239">
        <f>IF(J333&gt;=10,4,0)</f>
        <v>4</v>
      </c>
      <c r="L333" s="17" t="s">
        <v>2</v>
      </c>
      <c r="M333" s="69">
        <v>2</v>
      </c>
      <c r="N333" s="230">
        <v>10</v>
      </c>
      <c r="O333" s="22">
        <f t="shared" si="189"/>
        <v>5</v>
      </c>
      <c r="P333" s="17" t="s">
        <v>2</v>
      </c>
      <c r="Q333" s="17">
        <v>2</v>
      </c>
      <c r="R333" s="45">
        <v>10</v>
      </c>
      <c r="S333" s="22">
        <f t="shared" si="198"/>
        <v>3</v>
      </c>
      <c r="T333" s="17" t="s">
        <v>2</v>
      </c>
      <c r="U333" s="17">
        <v>1</v>
      </c>
      <c r="V333" s="45">
        <v>10</v>
      </c>
      <c r="W333" s="239">
        <f t="shared" si="190"/>
        <v>4</v>
      </c>
      <c r="X333" s="17" t="s">
        <v>2</v>
      </c>
      <c r="Y333" s="17">
        <v>2</v>
      </c>
      <c r="Z333" s="14">
        <v>11.661999999999999</v>
      </c>
      <c r="AA333" s="22">
        <f t="shared" si="191"/>
        <v>5</v>
      </c>
      <c r="AB333" s="20" t="s">
        <v>2</v>
      </c>
      <c r="AC333" s="20">
        <v>2</v>
      </c>
      <c r="AD333" s="45">
        <v>11.23</v>
      </c>
      <c r="AE333" s="22">
        <f t="shared" si="192"/>
        <v>6</v>
      </c>
      <c r="AF333" s="17" t="s">
        <v>2</v>
      </c>
      <c r="AG333" s="17">
        <v>2</v>
      </c>
      <c r="AH333" s="23">
        <v>13.64</v>
      </c>
      <c r="AI333" s="22">
        <f t="shared" si="193"/>
        <v>3</v>
      </c>
      <c r="AJ333" s="17" t="s">
        <v>2</v>
      </c>
      <c r="AK333" s="24">
        <v>2</v>
      </c>
      <c r="AL333" s="21">
        <f t="shared" si="199"/>
        <v>11.553666666666667</v>
      </c>
      <c r="AM333" s="24">
        <f t="shared" si="200"/>
        <v>30</v>
      </c>
      <c r="AN333" s="27" t="str">
        <f t="shared" si="201"/>
        <v>Admis</v>
      </c>
      <c r="AO333" s="17" t="s">
        <v>2</v>
      </c>
      <c r="AP333" s="17">
        <v>2</v>
      </c>
      <c r="AQ333" s="45">
        <v>10.924999700000001</v>
      </c>
      <c r="AR333" s="22">
        <f>IF(AQ333&gt;=10,6,0)</f>
        <v>6</v>
      </c>
      <c r="AS333" s="17" t="s">
        <v>2</v>
      </c>
      <c r="AT333" s="24">
        <v>1</v>
      </c>
      <c r="AU333" s="45">
        <v>10.097999999999999</v>
      </c>
      <c r="AV333" s="232">
        <f>IF(AU333&gt;=10,6,0)</f>
        <v>6</v>
      </c>
      <c r="AW333" s="17" t="s">
        <v>2</v>
      </c>
      <c r="AX333" s="233">
        <v>1</v>
      </c>
      <c r="AY333" s="45">
        <v>10.33</v>
      </c>
      <c r="AZ333" s="22">
        <f>IF(AY333&gt;=10,4,0)</f>
        <v>4</v>
      </c>
      <c r="BA333" s="17" t="s">
        <v>2</v>
      </c>
      <c r="BB333" s="17">
        <v>2</v>
      </c>
      <c r="BC333" s="23">
        <v>10.140666666666666</v>
      </c>
      <c r="BD333" s="22">
        <f t="shared" si="194"/>
        <v>6</v>
      </c>
      <c r="BE333" s="17" t="s">
        <v>2</v>
      </c>
      <c r="BF333" s="24">
        <v>1</v>
      </c>
      <c r="BG333" s="45">
        <v>10</v>
      </c>
      <c r="BH333" s="22">
        <f t="shared" si="195"/>
        <v>4</v>
      </c>
      <c r="BI333" s="17" t="s">
        <v>2</v>
      </c>
      <c r="BJ333" s="24">
        <v>1</v>
      </c>
      <c r="BK333" s="21">
        <v>10</v>
      </c>
      <c r="BL333" s="22">
        <f t="shared" si="196"/>
        <v>2</v>
      </c>
      <c r="BM333" s="17" t="s">
        <v>2</v>
      </c>
      <c r="BN333" s="24">
        <v>1</v>
      </c>
      <c r="BO333" s="23">
        <v>14</v>
      </c>
      <c r="BP333" s="22">
        <f t="shared" si="197"/>
        <v>2</v>
      </c>
      <c r="BQ333" s="17" t="s">
        <v>2</v>
      </c>
      <c r="BR333" s="24">
        <v>1</v>
      </c>
      <c r="BS333" s="21">
        <f t="shared" si="206"/>
        <v>10.543399939999999</v>
      </c>
      <c r="BT333" s="24">
        <f t="shared" si="202"/>
        <v>30</v>
      </c>
      <c r="BU333" s="27" t="str">
        <f t="shared" si="203"/>
        <v>Admis</v>
      </c>
      <c r="BV333" s="17" t="s">
        <v>2</v>
      </c>
      <c r="BW333" s="38">
        <v>2</v>
      </c>
      <c r="BX333" s="38">
        <f t="shared" si="204"/>
        <v>60</v>
      </c>
      <c r="BY333" s="27" t="str">
        <f t="shared" si="205"/>
        <v>Admis</v>
      </c>
    </row>
    <row r="334" spans="1:77" x14ac:dyDescent="0.55000000000000004">
      <c r="A334" s="98">
        <v>321</v>
      </c>
      <c r="B334" s="103" t="s">
        <v>1423</v>
      </c>
      <c r="C334" s="101" t="s">
        <v>1424</v>
      </c>
      <c r="D334" s="42" t="s">
        <v>1425</v>
      </c>
      <c r="E334" s="42" t="s">
        <v>1426</v>
      </c>
      <c r="F334" s="111">
        <v>36415</v>
      </c>
      <c r="G334" s="13" t="s">
        <v>1427</v>
      </c>
      <c r="H334" s="13" t="s">
        <v>59</v>
      </c>
      <c r="I334" s="13" t="s">
        <v>72</v>
      </c>
      <c r="J334" s="50">
        <v>10</v>
      </c>
      <c r="K334" s="239">
        <v>4</v>
      </c>
      <c r="L334" s="17" t="s">
        <v>60</v>
      </c>
      <c r="M334" s="69">
        <v>2</v>
      </c>
      <c r="N334" s="122">
        <v>11.08</v>
      </c>
      <c r="O334" s="22">
        <f t="shared" ref="O334:O397" si="241">IF(N334&gt;=10,5,0)</f>
        <v>5</v>
      </c>
      <c r="P334" s="17" t="s">
        <v>60</v>
      </c>
      <c r="Q334" s="17">
        <v>2</v>
      </c>
      <c r="R334" s="47">
        <v>15.58</v>
      </c>
      <c r="S334" s="22">
        <f t="shared" si="198"/>
        <v>3</v>
      </c>
      <c r="T334" s="17" t="s">
        <v>60</v>
      </c>
      <c r="U334" s="17">
        <v>2</v>
      </c>
      <c r="V334" s="122">
        <v>8.75</v>
      </c>
      <c r="W334" s="239">
        <f t="shared" ref="W334:W397" si="242">IF(V334&gt;=10,4,0)</f>
        <v>0</v>
      </c>
      <c r="X334" s="17" t="s">
        <v>2</v>
      </c>
      <c r="Y334" s="17">
        <v>2</v>
      </c>
      <c r="Z334" s="68">
        <v>10.94</v>
      </c>
      <c r="AA334" s="22">
        <f t="shared" ref="AA334:AA397" si="243">IF(Z334&gt;=10,5,0)</f>
        <v>5</v>
      </c>
      <c r="AB334" s="20" t="s">
        <v>60</v>
      </c>
      <c r="AC334" s="20">
        <v>2</v>
      </c>
      <c r="AD334" s="50">
        <v>11.21</v>
      </c>
      <c r="AE334" s="22">
        <f t="shared" ref="AE334:AE397" si="244">IF(AD334&gt;=10,6,0)</f>
        <v>6</v>
      </c>
      <c r="AF334" s="17" t="s">
        <v>61</v>
      </c>
      <c r="AG334" s="17">
        <v>2</v>
      </c>
      <c r="AH334" s="48">
        <v>11.56</v>
      </c>
      <c r="AI334" s="22">
        <f t="shared" ref="AI334:AI397" si="245">IF(AH334&gt;=10,3,0)</f>
        <v>3</v>
      </c>
      <c r="AJ334" s="17" t="s">
        <v>60</v>
      </c>
      <c r="AK334" s="24">
        <v>2</v>
      </c>
      <c r="AL334" s="50">
        <f t="shared" si="199"/>
        <v>11.126000000000001</v>
      </c>
      <c r="AM334" s="24">
        <f t="shared" si="200"/>
        <v>26</v>
      </c>
      <c r="AN334" s="27" t="str">
        <f t="shared" si="201"/>
        <v>Ajourné</v>
      </c>
      <c r="AO334" s="17" t="s">
        <v>2</v>
      </c>
      <c r="AP334" s="17">
        <v>2</v>
      </c>
      <c r="AQ334" s="50">
        <v>10.5</v>
      </c>
      <c r="AR334" s="22">
        <f t="shared" ref="AR334:AR335" si="246">IF(AQ334&gt;=10,6,0)</f>
        <v>6</v>
      </c>
      <c r="AS334" s="17" t="s">
        <v>60</v>
      </c>
      <c r="AT334" s="24">
        <v>2</v>
      </c>
      <c r="AU334" s="47">
        <v>10.83</v>
      </c>
      <c r="AV334" s="232">
        <f t="shared" ref="AV334:AV335" si="247">IF(AU334&gt;=10,6,0)</f>
        <v>6</v>
      </c>
      <c r="AW334" s="17" t="s">
        <v>60</v>
      </c>
      <c r="AX334" s="233">
        <v>2</v>
      </c>
      <c r="AY334" s="50">
        <v>13.06</v>
      </c>
      <c r="AZ334" s="22">
        <f t="shared" ref="AZ334:AZ335" si="248">IF(AY334&gt;=10,4,0)</f>
        <v>4</v>
      </c>
      <c r="BA334" s="17" t="s">
        <v>60</v>
      </c>
      <c r="BB334" s="24">
        <v>2</v>
      </c>
      <c r="BC334" s="48">
        <v>18.03</v>
      </c>
      <c r="BD334" s="22">
        <f t="shared" ref="BD334:BD397" si="249">IF(BC334&gt;=10,6,0)</f>
        <v>6</v>
      </c>
      <c r="BE334" s="17" t="s">
        <v>60</v>
      </c>
      <c r="BF334" s="24">
        <v>2</v>
      </c>
      <c r="BG334" s="64">
        <v>10</v>
      </c>
      <c r="BH334" s="35">
        <f t="shared" ref="BH334:BH393" si="250">IF(BG334&gt;=10,4,0)</f>
        <v>4</v>
      </c>
      <c r="BI334" s="36" t="s">
        <v>60</v>
      </c>
      <c r="BJ334" s="37">
        <v>2</v>
      </c>
      <c r="BK334" s="50">
        <v>7.75</v>
      </c>
      <c r="BL334" s="22">
        <f t="shared" ref="BL334:BL397" si="251">IF(BK334&gt;=10,2,0)</f>
        <v>0</v>
      </c>
      <c r="BM334" s="17" t="s">
        <v>2</v>
      </c>
      <c r="BN334" s="24">
        <v>2</v>
      </c>
      <c r="BO334" s="48">
        <v>12</v>
      </c>
      <c r="BP334" s="22">
        <f t="shared" ref="BP334:BP397" si="252">IF(BO334&gt;=10,2,0)</f>
        <v>2</v>
      </c>
      <c r="BQ334" s="17" t="s">
        <v>60</v>
      </c>
      <c r="BR334" s="24">
        <v>2</v>
      </c>
      <c r="BS334" s="50">
        <f t="shared" si="206"/>
        <v>12.263333333333332</v>
      </c>
      <c r="BT334" s="24">
        <f t="shared" si="202"/>
        <v>28</v>
      </c>
      <c r="BU334" s="27" t="str">
        <f t="shared" si="203"/>
        <v>Ajourné</v>
      </c>
      <c r="BV334" s="17" t="s">
        <v>2</v>
      </c>
      <c r="BW334" s="38">
        <v>2</v>
      </c>
      <c r="BX334" s="38">
        <f t="shared" si="204"/>
        <v>54</v>
      </c>
      <c r="BY334" s="27" t="str">
        <f t="shared" si="205"/>
        <v>Autorisé</v>
      </c>
    </row>
    <row r="335" spans="1:77" x14ac:dyDescent="0.55000000000000004">
      <c r="A335" s="98">
        <v>322</v>
      </c>
      <c r="B335" s="40" t="s">
        <v>1428</v>
      </c>
      <c r="C335" s="41" t="s">
        <v>1429</v>
      </c>
      <c r="D335" s="42" t="s">
        <v>1430</v>
      </c>
      <c r="E335" s="42" t="s">
        <v>1431</v>
      </c>
      <c r="F335" s="105">
        <v>35865</v>
      </c>
      <c r="G335" s="43" t="s">
        <v>1432</v>
      </c>
      <c r="H335" s="56" t="s">
        <v>59</v>
      </c>
      <c r="I335" s="56" t="s">
        <v>72</v>
      </c>
      <c r="J335" s="204">
        <v>13</v>
      </c>
      <c r="K335" s="239">
        <v>4</v>
      </c>
      <c r="L335" s="17" t="s">
        <v>2</v>
      </c>
      <c r="M335" s="69">
        <v>1</v>
      </c>
      <c r="N335" s="57">
        <v>10</v>
      </c>
      <c r="O335" s="22">
        <f t="shared" si="241"/>
        <v>5</v>
      </c>
      <c r="P335" s="17" t="s">
        <v>61</v>
      </c>
      <c r="Q335" s="17">
        <v>2</v>
      </c>
      <c r="R335" s="45">
        <v>11.57</v>
      </c>
      <c r="S335" s="22">
        <f t="shared" ref="S335:S398" si="253">IF(R335&gt;=10,3,0)</f>
        <v>3</v>
      </c>
      <c r="T335" s="17" t="s">
        <v>2</v>
      </c>
      <c r="U335" s="17">
        <v>1</v>
      </c>
      <c r="V335" s="45">
        <v>12.007999999999999</v>
      </c>
      <c r="W335" s="239">
        <f t="shared" si="242"/>
        <v>4</v>
      </c>
      <c r="X335" s="17" t="s">
        <v>2</v>
      </c>
      <c r="Y335" s="17">
        <v>1</v>
      </c>
      <c r="Z335" s="14">
        <v>13.13</v>
      </c>
      <c r="AA335" s="22">
        <f t="shared" si="243"/>
        <v>5</v>
      </c>
      <c r="AB335" s="20" t="s">
        <v>61</v>
      </c>
      <c r="AC335" s="20">
        <v>2</v>
      </c>
      <c r="AD335" s="21"/>
      <c r="AE335" s="22">
        <f t="shared" si="244"/>
        <v>0</v>
      </c>
      <c r="AF335" s="17"/>
      <c r="AG335" s="17"/>
      <c r="AH335" s="23">
        <v>10.48</v>
      </c>
      <c r="AI335" s="22">
        <f t="shared" si="245"/>
        <v>3</v>
      </c>
      <c r="AJ335" s="17" t="s">
        <v>61</v>
      </c>
      <c r="AK335" s="24">
        <v>1</v>
      </c>
      <c r="AL335" s="21">
        <f t="shared" si="199"/>
        <v>9.394400000000001</v>
      </c>
      <c r="AM335" s="24">
        <f t="shared" si="200"/>
        <v>24</v>
      </c>
      <c r="AN335" s="27" t="str">
        <f t="shared" si="201"/>
        <v>Ajourné</v>
      </c>
      <c r="AO335" s="17" t="s">
        <v>2</v>
      </c>
      <c r="AP335" s="17">
        <v>2</v>
      </c>
      <c r="AQ335" s="21">
        <v>10.18</v>
      </c>
      <c r="AR335" s="22">
        <f t="shared" si="246"/>
        <v>6</v>
      </c>
      <c r="AS335" s="17" t="s">
        <v>61</v>
      </c>
      <c r="AT335" s="24">
        <v>2</v>
      </c>
      <c r="AU335" s="45">
        <v>11.02</v>
      </c>
      <c r="AV335" s="232">
        <f t="shared" si="247"/>
        <v>6</v>
      </c>
      <c r="AW335" s="17" t="s">
        <v>61</v>
      </c>
      <c r="AX335" s="233">
        <v>2</v>
      </c>
      <c r="AY335" s="21"/>
      <c r="AZ335" s="22">
        <f t="shared" si="248"/>
        <v>0</v>
      </c>
      <c r="BA335" s="17"/>
      <c r="BB335" s="24"/>
      <c r="BC335" s="23">
        <v>10</v>
      </c>
      <c r="BD335" s="22">
        <f t="shared" si="249"/>
        <v>6</v>
      </c>
      <c r="BE335" s="17" t="s">
        <v>61</v>
      </c>
      <c r="BF335" s="24">
        <v>1</v>
      </c>
      <c r="BG335" s="34"/>
      <c r="BH335" s="35">
        <f t="shared" si="250"/>
        <v>0</v>
      </c>
      <c r="BI335" s="36"/>
      <c r="BJ335" s="37"/>
      <c r="BK335" s="21"/>
      <c r="BL335" s="22">
        <f t="shared" si="251"/>
        <v>0</v>
      </c>
      <c r="BM335" s="17"/>
      <c r="BN335" s="24"/>
      <c r="BO335" s="23">
        <v>14.25</v>
      </c>
      <c r="BP335" s="22">
        <f t="shared" si="252"/>
        <v>2</v>
      </c>
      <c r="BQ335" s="17" t="s">
        <v>61</v>
      </c>
      <c r="BR335" s="24">
        <v>1</v>
      </c>
      <c r="BS335" s="21">
        <f t="shared" si="206"/>
        <v>7.1899999999999995</v>
      </c>
      <c r="BT335" s="24">
        <f t="shared" si="202"/>
        <v>20</v>
      </c>
      <c r="BU335" s="27" t="str">
        <f t="shared" si="203"/>
        <v>Ajourné</v>
      </c>
      <c r="BV335" s="17" t="s">
        <v>2</v>
      </c>
      <c r="BW335" s="38">
        <v>2</v>
      </c>
      <c r="BX335" s="38">
        <f t="shared" si="204"/>
        <v>44</v>
      </c>
      <c r="BY335" s="27" t="str">
        <f t="shared" si="205"/>
        <v>Ajourné</v>
      </c>
    </row>
    <row r="336" spans="1:77" x14ac:dyDescent="0.55000000000000004">
      <c r="A336" s="20">
        <v>323</v>
      </c>
      <c r="B336" s="13" t="s">
        <v>1433</v>
      </c>
      <c r="C336" s="14" t="s">
        <v>1434</v>
      </c>
      <c r="D336" s="13" t="s">
        <v>1435</v>
      </c>
      <c r="E336" s="13" t="s">
        <v>1436</v>
      </c>
      <c r="F336" s="16">
        <v>37245</v>
      </c>
      <c r="G336" s="13" t="s">
        <v>1437</v>
      </c>
      <c r="H336" s="13" t="s">
        <v>59</v>
      </c>
      <c r="I336" s="13"/>
      <c r="J336" s="45"/>
      <c r="K336" s="239">
        <f>IF(J336&gt;=10,4,0)</f>
        <v>0</v>
      </c>
      <c r="L336" s="17"/>
      <c r="M336" s="69"/>
      <c r="N336" s="23"/>
      <c r="O336" s="22">
        <f t="shared" si="241"/>
        <v>0</v>
      </c>
      <c r="P336" s="17"/>
      <c r="Q336" s="17"/>
      <c r="R336" s="45"/>
      <c r="S336" s="22">
        <f t="shared" si="253"/>
        <v>0</v>
      </c>
      <c r="T336" s="17"/>
      <c r="U336" s="17"/>
      <c r="V336" s="45">
        <v>8.75</v>
      </c>
      <c r="W336" s="239">
        <f t="shared" si="242"/>
        <v>0</v>
      </c>
      <c r="X336" s="17" t="s">
        <v>2</v>
      </c>
      <c r="Y336" s="17">
        <v>2</v>
      </c>
      <c r="Z336" s="27"/>
      <c r="AA336" s="22">
        <f t="shared" si="243"/>
        <v>0</v>
      </c>
      <c r="AB336" s="20"/>
      <c r="AC336" s="44"/>
      <c r="AD336" s="21">
        <v>10</v>
      </c>
      <c r="AE336" s="22">
        <f t="shared" si="244"/>
        <v>6</v>
      </c>
      <c r="AF336" s="17" t="s">
        <v>2</v>
      </c>
      <c r="AG336" s="17">
        <v>2</v>
      </c>
      <c r="AH336" s="23">
        <v>12.993333333333332</v>
      </c>
      <c r="AI336" s="22">
        <f t="shared" si="245"/>
        <v>3</v>
      </c>
      <c r="AJ336" s="17" t="s">
        <v>2</v>
      </c>
      <c r="AK336" s="24">
        <v>2</v>
      </c>
      <c r="AL336" s="21">
        <f t="shared" ref="AL336:AL399" si="254">(J336*4+N336*5+R336*3+V336*4+Z336*5+AD336*6+AH336*3)/30</f>
        <v>4.4659999999999993</v>
      </c>
      <c r="AM336" s="24">
        <f t="shared" ref="AM336:AM399" si="255">AI336+AE336+AA336+W336+S336+O336+K336</f>
        <v>9</v>
      </c>
      <c r="AN336" s="27" t="str">
        <f t="shared" ref="AN336:AN399" si="256">IF(AM336&gt;=30,"Admis","Ajourné")</f>
        <v>Ajourné</v>
      </c>
      <c r="AO336" s="17" t="s">
        <v>2</v>
      </c>
      <c r="AP336" s="17">
        <v>2</v>
      </c>
      <c r="AQ336" s="45">
        <v>10</v>
      </c>
      <c r="AR336" s="22">
        <f>IF(AQ336&gt;=10,6,0)</f>
        <v>6</v>
      </c>
      <c r="AS336" s="17" t="s">
        <v>2</v>
      </c>
      <c r="AT336" s="24">
        <v>1</v>
      </c>
      <c r="AU336" s="45">
        <v>10.24</v>
      </c>
      <c r="AV336" s="232">
        <f>IF(AU336&gt;=10,6,0)</f>
        <v>6</v>
      </c>
      <c r="AW336" s="17" t="s">
        <v>2</v>
      </c>
      <c r="AX336" s="233">
        <v>2</v>
      </c>
      <c r="AY336" s="45">
        <v>13.5</v>
      </c>
      <c r="AZ336" s="22">
        <f>IF(AY336&gt;=10,4,0)</f>
        <v>4</v>
      </c>
      <c r="BA336" s="17" t="s">
        <v>2</v>
      </c>
      <c r="BB336" s="24">
        <v>2</v>
      </c>
      <c r="BC336" s="23">
        <v>10</v>
      </c>
      <c r="BD336" s="22">
        <f t="shared" si="249"/>
        <v>6</v>
      </c>
      <c r="BE336" s="17" t="s">
        <v>2</v>
      </c>
      <c r="BF336" s="24">
        <v>1</v>
      </c>
      <c r="BG336" s="21">
        <v>10</v>
      </c>
      <c r="BH336" s="22">
        <f t="shared" si="250"/>
        <v>4</v>
      </c>
      <c r="BI336" s="17" t="s">
        <v>2</v>
      </c>
      <c r="BJ336" s="24">
        <v>1</v>
      </c>
      <c r="BK336" s="21">
        <v>7.69</v>
      </c>
      <c r="BL336" s="22">
        <f t="shared" si="251"/>
        <v>0</v>
      </c>
      <c r="BM336" s="17" t="s">
        <v>2</v>
      </c>
      <c r="BN336" s="24">
        <v>2</v>
      </c>
      <c r="BO336" s="23">
        <v>16</v>
      </c>
      <c r="BP336" s="22">
        <f t="shared" si="252"/>
        <v>2</v>
      </c>
      <c r="BQ336" s="17" t="s">
        <v>2</v>
      </c>
      <c r="BR336" s="24">
        <v>1</v>
      </c>
      <c r="BS336" s="21">
        <f t="shared" si="206"/>
        <v>10.760666666666667</v>
      </c>
      <c r="BT336" s="24">
        <f t="shared" ref="BT336:BT399" si="257">BP336+BL336+BH336+BD336+AZ336+AV336+AR336</f>
        <v>28</v>
      </c>
      <c r="BU336" s="27" t="str">
        <f t="shared" ref="BU336:BU399" si="258">IF(BT336&gt;=30,"Admis","Ajourné")</f>
        <v>Ajourné</v>
      </c>
      <c r="BV336" s="17" t="s">
        <v>2</v>
      </c>
      <c r="BW336" s="38">
        <v>1</v>
      </c>
      <c r="BX336" s="38">
        <f t="shared" ref="BX336:BX399" si="259">AM336+BT336</f>
        <v>37</v>
      </c>
      <c r="BY336" s="27" t="str">
        <f t="shared" ref="BY336:BY399" si="260">IF(BX336&gt;=60,"Admis",IF(BX336&gt;=48,"Autorisé","Ajourné"))</f>
        <v>Ajourné</v>
      </c>
    </row>
    <row r="337" spans="1:77" x14ac:dyDescent="0.55000000000000004">
      <c r="A337" s="12">
        <v>324</v>
      </c>
      <c r="B337" s="13" t="s">
        <v>1438</v>
      </c>
      <c r="C337" s="14" t="s">
        <v>1439</v>
      </c>
      <c r="D337" s="13" t="s">
        <v>1435</v>
      </c>
      <c r="E337" s="13" t="s">
        <v>1440</v>
      </c>
      <c r="F337" s="16">
        <v>38229</v>
      </c>
      <c r="G337" s="13" t="s">
        <v>135</v>
      </c>
      <c r="H337" s="13" t="s">
        <v>59</v>
      </c>
      <c r="I337" s="13"/>
      <c r="J337" s="235">
        <v>16</v>
      </c>
      <c r="K337" s="239">
        <f>IF(J337&gt;=10,4,0)</f>
        <v>4</v>
      </c>
      <c r="L337" s="17" t="s">
        <v>2</v>
      </c>
      <c r="M337" s="69">
        <v>2</v>
      </c>
      <c r="N337" s="226"/>
      <c r="O337" s="22">
        <f t="shared" si="241"/>
        <v>0</v>
      </c>
      <c r="P337" s="17"/>
      <c r="Q337" s="17"/>
      <c r="R337" s="45"/>
      <c r="S337" s="22">
        <f t="shared" si="253"/>
        <v>0</v>
      </c>
      <c r="T337" s="17"/>
      <c r="U337" s="17"/>
      <c r="V337" s="23"/>
      <c r="W337" s="239">
        <f t="shared" si="242"/>
        <v>0</v>
      </c>
      <c r="X337" s="17"/>
      <c r="Y337" s="17"/>
      <c r="Z337" s="27"/>
      <c r="AA337" s="22">
        <f t="shared" si="243"/>
        <v>0</v>
      </c>
      <c r="AB337" s="20"/>
      <c r="AC337" s="44"/>
      <c r="AD337" s="21">
        <v>10.17</v>
      </c>
      <c r="AE337" s="22">
        <f t="shared" si="244"/>
        <v>6</v>
      </c>
      <c r="AF337" s="17" t="s">
        <v>2</v>
      </c>
      <c r="AG337" s="17">
        <v>1</v>
      </c>
      <c r="AH337" s="23">
        <v>10.730666666666666</v>
      </c>
      <c r="AI337" s="22">
        <f t="shared" si="245"/>
        <v>3</v>
      </c>
      <c r="AJ337" s="17" t="s">
        <v>2</v>
      </c>
      <c r="AK337" s="24">
        <v>1</v>
      </c>
      <c r="AL337" s="21">
        <f t="shared" si="254"/>
        <v>5.2403999999999993</v>
      </c>
      <c r="AM337" s="24">
        <f t="shared" si="255"/>
        <v>13</v>
      </c>
      <c r="AN337" s="27" t="str">
        <f t="shared" si="256"/>
        <v>Ajourné</v>
      </c>
      <c r="AO337" s="17" t="s">
        <v>2</v>
      </c>
      <c r="AP337" s="17">
        <v>2</v>
      </c>
      <c r="AQ337" s="45">
        <v>11.738</v>
      </c>
      <c r="AR337" s="22">
        <f>IF(AQ337&gt;=10,6,0)</f>
        <v>6</v>
      </c>
      <c r="AS337" s="17" t="s">
        <v>2</v>
      </c>
      <c r="AT337" s="24">
        <v>1</v>
      </c>
      <c r="AU337" s="45">
        <v>12.584</v>
      </c>
      <c r="AV337" s="232">
        <f>IF(AU337&gt;=10,6,0)</f>
        <v>6</v>
      </c>
      <c r="AW337" s="17" t="s">
        <v>2</v>
      </c>
      <c r="AX337" s="17">
        <v>1</v>
      </c>
      <c r="AY337" s="45">
        <v>14.83</v>
      </c>
      <c r="AZ337" s="22">
        <f>IF(AY337&gt;=10,4,0)</f>
        <v>4</v>
      </c>
      <c r="BA337" s="17" t="s">
        <v>2</v>
      </c>
      <c r="BB337" s="24">
        <v>2</v>
      </c>
      <c r="BC337" s="23">
        <v>10</v>
      </c>
      <c r="BD337" s="22">
        <f t="shared" si="249"/>
        <v>6</v>
      </c>
      <c r="BE337" s="17" t="s">
        <v>2</v>
      </c>
      <c r="BF337" s="24">
        <v>1</v>
      </c>
      <c r="BG337" s="21">
        <v>10.65</v>
      </c>
      <c r="BH337" s="22">
        <f t="shared" si="250"/>
        <v>4</v>
      </c>
      <c r="BI337" s="17" t="s">
        <v>2</v>
      </c>
      <c r="BJ337" s="24">
        <v>1</v>
      </c>
      <c r="BK337" s="21">
        <v>10.56</v>
      </c>
      <c r="BL337" s="22">
        <f t="shared" si="251"/>
        <v>2</v>
      </c>
      <c r="BM337" s="17" t="s">
        <v>2</v>
      </c>
      <c r="BN337" s="24">
        <v>2</v>
      </c>
      <c r="BO337" s="23">
        <v>14</v>
      </c>
      <c r="BP337" s="22">
        <f t="shared" si="252"/>
        <v>2</v>
      </c>
      <c r="BQ337" s="17" t="s">
        <v>2</v>
      </c>
      <c r="BR337" s="24">
        <v>1</v>
      </c>
      <c r="BS337" s="21">
        <f t="shared" si="206"/>
        <v>11.899066666666666</v>
      </c>
      <c r="BT337" s="24">
        <f t="shared" si="257"/>
        <v>30</v>
      </c>
      <c r="BU337" s="27" t="str">
        <f t="shared" si="258"/>
        <v>Admis</v>
      </c>
      <c r="BV337" s="17" t="s">
        <v>2</v>
      </c>
      <c r="BW337" s="38">
        <v>2</v>
      </c>
      <c r="BX337" s="38">
        <f t="shared" si="259"/>
        <v>43</v>
      </c>
      <c r="BY337" s="27" t="str">
        <f t="shared" si="260"/>
        <v>Ajourné</v>
      </c>
    </row>
    <row r="338" spans="1:77" x14ac:dyDescent="0.55000000000000004">
      <c r="A338" s="12">
        <v>325</v>
      </c>
      <c r="B338" s="13" t="s">
        <v>1441</v>
      </c>
      <c r="C338" s="27" t="s">
        <v>1442</v>
      </c>
      <c r="D338" s="13" t="s">
        <v>1435</v>
      </c>
      <c r="E338" s="13" t="s">
        <v>1443</v>
      </c>
      <c r="F338" s="16">
        <v>36845</v>
      </c>
      <c r="G338" s="13" t="s">
        <v>575</v>
      </c>
      <c r="H338" s="13" t="s">
        <v>59</v>
      </c>
      <c r="I338" s="13" t="s">
        <v>72</v>
      </c>
      <c r="J338" s="21">
        <v>19</v>
      </c>
      <c r="K338" s="239">
        <v>4</v>
      </c>
      <c r="L338" s="17" t="s">
        <v>2</v>
      </c>
      <c r="M338" s="69">
        <v>2</v>
      </c>
      <c r="N338" s="230">
        <v>10</v>
      </c>
      <c r="O338" s="22">
        <f t="shared" si="241"/>
        <v>5</v>
      </c>
      <c r="P338" s="17" t="s">
        <v>2</v>
      </c>
      <c r="Q338" s="17">
        <v>2</v>
      </c>
      <c r="R338" s="45">
        <v>12.63</v>
      </c>
      <c r="S338" s="22">
        <f t="shared" si="253"/>
        <v>3</v>
      </c>
      <c r="T338" s="17" t="s">
        <v>2</v>
      </c>
      <c r="U338" s="17">
        <v>1</v>
      </c>
      <c r="V338" s="45">
        <v>12.367333333333335</v>
      </c>
      <c r="W338" s="239">
        <f t="shared" si="242"/>
        <v>4</v>
      </c>
      <c r="X338" s="17" t="s">
        <v>2</v>
      </c>
      <c r="Y338" s="17">
        <v>2</v>
      </c>
      <c r="Z338" s="14">
        <v>13.078000000000001</v>
      </c>
      <c r="AA338" s="22">
        <f t="shared" si="243"/>
        <v>5</v>
      </c>
      <c r="AB338" s="20" t="s">
        <v>2</v>
      </c>
      <c r="AC338" s="20">
        <v>2</v>
      </c>
      <c r="AD338" s="21"/>
      <c r="AE338" s="22">
        <f t="shared" si="244"/>
        <v>0</v>
      </c>
      <c r="AF338" s="17"/>
      <c r="AG338" s="17"/>
      <c r="AH338" s="23"/>
      <c r="AI338" s="22">
        <f t="shared" si="245"/>
        <v>0</v>
      </c>
      <c r="AJ338" s="17"/>
      <c r="AK338" s="24"/>
      <c r="AL338" s="21">
        <f t="shared" si="254"/>
        <v>9.2916444444444437</v>
      </c>
      <c r="AM338" s="24">
        <f t="shared" si="255"/>
        <v>21</v>
      </c>
      <c r="AN338" s="27" t="str">
        <f t="shared" si="256"/>
        <v>Ajourné</v>
      </c>
      <c r="AO338" s="17" t="s">
        <v>2</v>
      </c>
      <c r="AP338" s="17"/>
      <c r="AQ338" s="45">
        <v>10</v>
      </c>
      <c r="AR338" s="22">
        <f>IF(AQ338&gt;=10,6,0)</f>
        <v>6</v>
      </c>
      <c r="AS338" s="17" t="s">
        <v>2</v>
      </c>
      <c r="AT338" s="24">
        <v>2</v>
      </c>
      <c r="AU338" s="45"/>
      <c r="AV338" s="232"/>
      <c r="AW338" s="17"/>
      <c r="AX338" s="233"/>
      <c r="AY338" s="21"/>
      <c r="AZ338" s="22"/>
      <c r="BA338" s="17"/>
      <c r="BB338" s="24"/>
      <c r="BC338" s="23"/>
      <c r="BD338" s="22">
        <f t="shared" si="249"/>
        <v>0</v>
      </c>
      <c r="BE338" s="17"/>
      <c r="BF338" s="24"/>
      <c r="BG338" s="34"/>
      <c r="BH338" s="35">
        <f t="shared" si="250"/>
        <v>0</v>
      </c>
      <c r="BI338" s="36"/>
      <c r="BJ338" s="37"/>
      <c r="BK338" s="21"/>
      <c r="BL338" s="22">
        <f t="shared" si="251"/>
        <v>0</v>
      </c>
      <c r="BM338" s="17"/>
      <c r="BN338" s="24"/>
      <c r="BO338" s="23"/>
      <c r="BP338" s="22">
        <f t="shared" si="252"/>
        <v>0</v>
      </c>
      <c r="BQ338" s="17"/>
      <c r="BR338" s="24"/>
      <c r="BS338" s="21">
        <f t="shared" si="206"/>
        <v>2</v>
      </c>
      <c r="BT338" s="24">
        <f t="shared" si="257"/>
        <v>6</v>
      </c>
      <c r="BU338" s="27" t="str">
        <f t="shared" si="258"/>
        <v>Ajourné</v>
      </c>
      <c r="BV338" s="17" t="s">
        <v>2</v>
      </c>
      <c r="BW338" s="38">
        <v>2</v>
      </c>
      <c r="BX338" s="38">
        <f t="shared" si="259"/>
        <v>27</v>
      </c>
      <c r="BY338" s="27" t="str">
        <f t="shared" si="260"/>
        <v>Ajourné</v>
      </c>
    </row>
    <row r="339" spans="1:77" x14ac:dyDescent="0.55000000000000004">
      <c r="A339" s="99">
        <v>326</v>
      </c>
      <c r="B339" s="103" t="s">
        <v>1444</v>
      </c>
      <c r="C339" s="101" t="s">
        <v>1445</v>
      </c>
      <c r="D339" s="42" t="s">
        <v>1435</v>
      </c>
      <c r="E339" s="42" t="s">
        <v>1446</v>
      </c>
      <c r="F339" s="105">
        <v>35793</v>
      </c>
      <c r="G339" s="13" t="s">
        <v>1447</v>
      </c>
      <c r="H339" s="13" t="s">
        <v>59</v>
      </c>
      <c r="I339" s="13" t="s">
        <v>72</v>
      </c>
      <c r="J339" s="50">
        <v>11.62</v>
      </c>
      <c r="K339" s="239">
        <v>4</v>
      </c>
      <c r="L339" s="17" t="s">
        <v>60</v>
      </c>
      <c r="M339" s="69">
        <v>2</v>
      </c>
      <c r="N339" s="49">
        <v>10</v>
      </c>
      <c r="O339" s="22">
        <f t="shared" si="241"/>
        <v>5</v>
      </c>
      <c r="P339" s="17" t="s">
        <v>60</v>
      </c>
      <c r="Q339" s="17">
        <v>2</v>
      </c>
      <c r="R339" s="47">
        <v>15.45</v>
      </c>
      <c r="S339" s="22">
        <f t="shared" si="253"/>
        <v>3</v>
      </c>
      <c r="T339" s="17" t="s">
        <v>60</v>
      </c>
      <c r="U339" s="17">
        <v>2</v>
      </c>
      <c r="V339" s="47">
        <v>10.61</v>
      </c>
      <c r="W339" s="239">
        <f t="shared" si="242"/>
        <v>4</v>
      </c>
      <c r="X339" s="17" t="s">
        <v>60</v>
      </c>
      <c r="Y339" s="17">
        <v>2</v>
      </c>
      <c r="Z339" s="68">
        <v>10.67</v>
      </c>
      <c r="AA339" s="22">
        <f t="shared" si="243"/>
        <v>5</v>
      </c>
      <c r="AB339" s="20" t="s">
        <v>60</v>
      </c>
      <c r="AC339" s="20">
        <v>2</v>
      </c>
      <c r="AD339" s="50">
        <v>0</v>
      </c>
      <c r="AE339" s="22">
        <f t="shared" si="244"/>
        <v>0</v>
      </c>
      <c r="AF339" s="17" t="s">
        <v>60</v>
      </c>
      <c r="AG339" s="17">
        <v>2</v>
      </c>
      <c r="AH339" s="48">
        <v>14.22</v>
      </c>
      <c r="AI339" s="22">
        <f t="shared" si="245"/>
        <v>3</v>
      </c>
      <c r="AJ339" s="17" t="s">
        <v>60</v>
      </c>
      <c r="AK339" s="24">
        <v>2</v>
      </c>
      <c r="AL339" s="50">
        <f t="shared" si="254"/>
        <v>9.3759999999999994</v>
      </c>
      <c r="AM339" s="24">
        <f t="shared" si="255"/>
        <v>24</v>
      </c>
      <c r="AN339" s="27" t="str">
        <f t="shared" si="256"/>
        <v>Ajourné</v>
      </c>
      <c r="AO339" s="17" t="s">
        <v>2</v>
      </c>
      <c r="AP339" s="17">
        <v>2</v>
      </c>
      <c r="AQ339" s="50">
        <v>11.26</v>
      </c>
      <c r="AR339" s="22">
        <f t="shared" ref="AR339" si="261">IF(AQ339&gt;=10,6,0)</f>
        <v>6</v>
      </c>
      <c r="AS339" s="17" t="s">
        <v>60</v>
      </c>
      <c r="AT339" s="24">
        <v>2</v>
      </c>
      <c r="AU339" s="47">
        <v>10</v>
      </c>
      <c r="AV339" s="232">
        <f t="shared" ref="AV339" si="262">IF(AU339&gt;=10,6,0)</f>
        <v>6</v>
      </c>
      <c r="AW339" s="17" t="s">
        <v>60</v>
      </c>
      <c r="AX339" s="233">
        <v>2</v>
      </c>
      <c r="AY339" s="50">
        <v>11.48</v>
      </c>
      <c r="AZ339" s="22">
        <f t="shared" ref="AZ339" si="263">IF(AY339&gt;=10,4,0)</f>
        <v>4</v>
      </c>
      <c r="BA339" s="17" t="s">
        <v>60</v>
      </c>
      <c r="BB339" s="24">
        <v>2</v>
      </c>
      <c r="BC339" s="48">
        <v>12.07</v>
      </c>
      <c r="BD339" s="22">
        <f t="shared" si="249"/>
        <v>6</v>
      </c>
      <c r="BE339" s="17" t="s">
        <v>60</v>
      </c>
      <c r="BF339" s="24">
        <v>2</v>
      </c>
      <c r="BG339" s="64">
        <v>10.31</v>
      </c>
      <c r="BH339" s="35">
        <f t="shared" si="250"/>
        <v>4</v>
      </c>
      <c r="BI339" s="36" t="s">
        <v>60</v>
      </c>
      <c r="BJ339" s="37">
        <v>2</v>
      </c>
      <c r="BK339" s="50">
        <v>11</v>
      </c>
      <c r="BL339" s="22">
        <f t="shared" si="251"/>
        <v>2</v>
      </c>
      <c r="BM339" s="17" t="s">
        <v>60</v>
      </c>
      <c r="BN339" s="24">
        <v>2</v>
      </c>
      <c r="BO339" s="48">
        <v>12</v>
      </c>
      <c r="BP339" s="22">
        <f t="shared" si="252"/>
        <v>2</v>
      </c>
      <c r="BQ339" s="17" t="s">
        <v>60</v>
      </c>
      <c r="BR339" s="24">
        <v>2</v>
      </c>
      <c r="BS339" s="50">
        <f t="shared" si="206"/>
        <v>11.104666666666668</v>
      </c>
      <c r="BT339" s="24">
        <f t="shared" si="257"/>
        <v>30</v>
      </c>
      <c r="BU339" s="27" t="str">
        <f t="shared" si="258"/>
        <v>Admis</v>
      </c>
      <c r="BV339" s="17" t="s">
        <v>61</v>
      </c>
      <c r="BW339" s="38">
        <v>2</v>
      </c>
      <c r="BX339" s="38">
        <f t="shared" si="259"/>
        <v>54</v>
      </c>
      <c r="BY339" s="27" t="str">
        <f t="shared" si="260"/>
        <v>Autorisé</v>
      </c>
    </row>
    <row r="340" spans="1:77" x14ac:dyDescent="0.55000000000000004">
      <c r="A340" s="12">
        <v>327</v>
      </c>
      <c r="B340" s="13" t="s">
        <v>1448</v>
      </c>
      <c r="C340" s="14" t="s">
        <v>1449</v>
      </c>
      <c r="D340" s="13" t="s">
        <v>1435</v>
      </c>
      <c r="E340" s="13" t="s">
        <v>1450</v>
      </c>
      <c r="F340" s="16">
        <v>38183</v>
      </c>
      <c r="G340" s="13" t="s">
        <v>169</v>
      </c>
      <c r="H340" s="13" t="s">
        <v>52</v>
      </c>
      <c r="I340" s="13"/>
      <c r="J340" s="45">
        <v>10.5</v>
      </c>
      <c r="K340" s="239">
        <f>IF(J340&gt;=10,4,0)</f>
        <v>4</v>
      </c>
      <c r="L340" s="17" t="s">
        <v>2</v>
      </c>
      <c r="M340" s="69">
        <v>2</v>
      </c>
      <c r="N340" s="226"/>
      <c r="O340" s="22">
        <f t="shared" si="241"/>
        <v>0</v>
      </c>
      <c r="P340" s="17"/>
      <c r="Q340" s="17"/>
      <c r="R340" s="45"/>
      <c r="S340" s="22">
        <f t="shared" si="253"/>
        <v>0</v>
      </c>
      <c r="T340" s="17"/>
      <c r="U340" s="17"/>
      <c r="V340" s="23"/>
      <c r="W340" s="239">
        <f t="shared" si="242"/>
        <v>0</v>
      </c>
      <c r="X340" s="17"/>
      <c r="Y340" s="17"/>
      <c r="Z340" s="27"/>
      <c r="AA340" s="22">
        <f t="shared" si="243"/>
        <v>0</v>
      </c>
      <c r="AB340" s="20"/>
      <c r="AC340" s="44"/>
      <c r="AD340" s="21">
        <v>10</v>
      </c>
      <c r="AE340" s="22">
        <f t="shared" si="244"/>
        <v>6</v>
      </c>
      <c r="AF340" s="17" t="s">
        <v>2</v>
      </c>
      <c r="AG340" s="17">
        <v>1</v>
      </c>
      <c r="AH340" s="23">
        <v>13.712666666666665</v>
      </c>
      <c r="AI340" s="22">
        <f t="shared" si="245"/>
        <v>3</v>
      </c>
      <c r="AJ340" s="17" t="s">
        <v>2</v>
      </c>
      <c r="AK340" s="24">
        <v>2</v>
      </c>
      <c r="AL340" s="21">
        <f t="shared" si="254"/>
        <v>4.7712666666666665</v>
      </c>
      <c r="AM340" s="24">
        <f t="shared" si="255"/>
        <v>13</v>
      </c>
      <c r="AN340" s="27" t="str">
        <f t="shared" si="256"/>
        <v>Ajourné</v>
      </c>
      <c r="AO340" s="17" t="s">
        <v>2</v>
      </c>
      <c r="AP340" s="17">
        <v>2</v>
      </c>
      <c r="AQ340" s="45">
        <v>10.646000000000001</v>
      </c>
      <c r="AR340" s="22">
        <f>IF(AQ340&gt;=10,6,0)</f>
        <v>6</v>
      </c>
      <c r="AS340" s="17" t="s">
        <v>2</v>
      </c>
      <c r="AT340" s="24">
        <v>2</v>
      </c>
      <c r="AU340" s="45">
        <v>12.816000000000001</v>
      </c>
      <c r="AV340" s="232">
        <f>IF(AU340&gt;=10,6,0)</f>
        <v>6</v>
      </c>
      <c r="AW340" s="17" t="s">
        <v>2</v>
      </c>
      <c r="AX340" s="233">
        <v>1</v>
      </c>
      <c r="AY340" s="57">
        <v>11.5</v>
      </c>
      <c r="AZ340" s="22">
        <f>IF(AY340&gt;=10,4,0)</f>
        <v>4</v>
      </c>
      <c r="BA340" s="17" t="s">
        <v>2</v>
      </c>
      <c r="BB340" s="24">
        <v>1</v>
      </c>
      <c r="BC340" s="23">
        <v>10</v>
      </c>
      <c r="BD340" s="22">
        <f t="shared" si="249"/>
        <v>6</v>
      </c>
      <c r="BE340" s="17" t="s">
        <v>2</v>
      </c>
      <c r="BF340" s="24">
        <v>1</v>
      </c>
      <c r="BG340" s="21">
        <v>12.56</v>
      </c>
      <c r="BH340" s="22">
        <f t="shared" si="250"/>
        <v>4</v>
      </c>
      <c r="BI340" s="17" t="s">
        <v>2</v>
      </c>
      <c r="BJ340" s="24">
        <v>1</v>
      </c>
      <c r="BK340" s="21">
        <v>10</v>
      </c>
      <c r="BL340" s="22">
        <f t="shared" si="251"/>
        <v>2</v>
      </c>
      <c r="BM340" s="17" t="s">
        <v>2</v>
      </c>
      <c r="BN340" s="24">
        <v>1</v>
      </c>
      <c r="BO340" s="23">
        <v>14</v>
      </c>
      <c r="BP340" s="22">
        <f t="shared" si="252"/>
        <v>2</v>
      </c>
      <c r="BQ340" s="17" t="s">
        <v>2</v>
      </c>
      <c r="BR340" s="24">
        <v>1</v>
      </c>
      <c r="BS340" s="21">
        <f t="shared" si="206"/>
        <v>11.500400000000001</v>
      </c>
      <c r="BT340" s="24">
        <f t="shared" si="257"/>
        <v>30</v>
      </c>
      <c r="BU340" s="27" t="str">
        <f t="shared" si="258"/>
        <v>Admis</v>
      </c>
      <c r="BV340" s="17" t="s">
        <v>2</v>
      </c>
      <c r="BW340" s="38">
        <v>2</v>
      </c>
      <c r="BX340" s="38">
        <f t="shared" si="259"/>
        <v>43</v>
      </c>
      <c r="BY340" s="27" t="str">
        <f t="shared" si="260"/>
        <v>Ajourné</v>
      </c>
    </row>
    <row r="341" spans="1:77" x14ac:dyDescent="0.55000000000000004">
      <c r="A341" s="98">
        <v>328</v>
      </c>
      <c r="B341" s="100" t="s">
        <v>1451</v>
      </c>
      <c r="C341" s="101" t="s">
        <v>1452</v>
      </c>
      <c r="D341" s="71" t="s">
        <v>1435</v>
      </c>
      <c r="E341" s="71" t="s">
        <v>1453</v>
      </c>
      <c r="F341" s="102">
        <v>36840</v>
      </c>
      <c r="G341" s="62" t="s">
        <v>1454</v>
      </c>
      <c r="H341" s="62" t="s">
        <v>52</v>
      </c>
      <c r="I341" s="62" t="s">
        <v>72</v>
      </c>
      <c r="J341" s="47">
        <v>10</v>
      </c>
      <c r="K341" s="239">
        <f>IF(J341&gt;=10,4,0)</f>
        <v>4</v>
      </c>
      <c r="L341" s="17" t="s">
        <v>60</v>
      </c>
      <c r="M341" s="69">
        <v>2</v>
      </c>
      <c r="N341" s="48">
        <v>11.38</v>
      </c>
      <c r="O341" s="22">
        <f t="shared" si="241"/>
        <v>5</v>
      </c>
      <c r="P341" s="17" t="s">
        <v>61</v>
      </c>
      <c r="Q341" s="17">
        <v>1</v>
      </c>
      <c r="R341" s="47">
        <v>11.42</v>
      </c>
      <c r="S341" s="22">
        <f t="shared" si="253"/>
        <v>3</v>
      </c>
      <c r="T341" s="17" t="s">
        <v>61</v>
      </c>
      <c r="U341" s="17">
        <v>1</v>
      </c>
      <c r="V341" s="48">
        <v>11.95</v>
      </c>
      <c r="W341" s="239">
        <f t="shared" si="242"/>
        <v>4</v>
      </c>
      <c r="X341" s="17" t="s">
        <v>61</v>
      </c>
      <c r="Y341" s="17">
        <v>2</v>
      </c>
      <c r="Z341" s="72">
        <v>10</v>
      </c>
      <c r="AA341" s="22">
        <f t="shared" si="243"/>
        <v>5</v>
      </c>
      <c r="AB341" s="20" t="s">
        <v>61</v>
      </c>
      <c r="AC341" s="44">
        <v>1</v>
      </c>
      <c r="AD341" s="50">
        <v>10.69</v>
      </c>
      <c r="AE341" s="22">
        <f t="shared" si="244"/>
        <v>6</v>
      </c>
      <c r="AF341" s="17" t="s">
        <v>61</v>
      </c>
      <c r="AG341" s="17">
        <v>1</v>
      </c>
      <c r="AH341" s="48">
        <v>11.13</v>
      </c>
      <c r="AI341" s="22">
        <f t="shared" si="245"/>
        <v>3</v>
      </c>
      <c r="AJ341" s="17" t="s">
        <v>61</v>
      </c>
      <c r="AK341" s="24">
        <v>1</v>
      </c>
      <c r="AL341" s="50">
        <f t="shared" si="254"/>
        <v>10.882999999999999</v>
      </c>
      <c r="AM341" s="24">
        <f t="shared" si="255"/>
        <v>30</v>
      </c>
      <c r="AN341" s="27" t="str">
        <f t="shared" si="256"/>
        <v>Admis</v>
      </c>
      <c r="AO341" s="17" t="s">
        <v>61</v>
      </c>
      <c r="AP341" s="69">
        <v>2</v>
      </c>
      <c r="AQ341" s="50">
        <v>10</v>
      </c>
      <c r="AR341" s="22">
        <f t="shared" ref="AR341" si="264">IF(AQ341&gt;=10,6,0)</f>
        <v>6</v>
      </c>
      <c r="AS341" s="17" t="s">
        <v>61</v>
      </c>
      <c r="AT341" s="24">
        <v>1</v>
      </c>
      <c r="AU341" s="47">
        <v>10</v>
      </c>
      <c r="AV341" s="232">
        <f t="shared" ref="AV341" si="265">IF(AU341&gt;=10,6,0)</f>
        <v>6</v>
      </c>
      <c r="AW341" s="17" t="s">
        <v>61</v>
      </c>
      <c r="AX341" s="233">
        <v>1</v>
      </c>
      <c r="AY341" s="50">
        <v>11.57</v>
      </c>
      <c r="AZ341" s="22">
        <f t="shared" ref="AZ341" si="266">IF(AY341&gt;=10,4,0)</f>
        <v>4</v>
      </c>
      <c r="BA341" s="17" t="s">
        <v>61</v>
      </c>
      <c r="BB341" s="24">
        <v>2</v>
      </c>
      <c r="BC341" s="48">
        <v>12</v>
      </c>
      <c r="BD341" s="22">
        <f t="shared" si="249"/>
        <v>6</v>
      </c>
      <c r="BE341" s="17" t="s">
        <v>61</v>
      </c>
      <c r="BF341" s="24">
        <v>1</v>
      </c>
      <c r="BG341" s="50">
        <v>12.68</v>
      </c>
      <c r="BH341" s="22">
        <f t="shared" si="250"/>
        <v>4</v>
      </c>
      <c r="BI341" s="17" t="s">
        <v>2</v>
      </c>
      <c r="BJ341" s="24">
        <v>1</v>
      </c>
      <c r="BK341" s="50">
        <v>11.94</v>
      </c>
      <c r="BL341" s="22">
        <f t="shared" si="251"/>
        <v>2</v>
      </c>
      <c r="BM341" s="17" t="s">
        <v>61</v>
      </c>
      <c r="BN341" s="24">
        <v>1</v>
      </c>
      <c r="BO341" s="48">
        <v>14.5</v>
      </c>
      <c r="BP341" s="22">
        <f t="shared" si="252"/>
        <v>2</v>
      </c>
      <c r="BQ341" s="17" t="s">
        <v>61</v>
      </c>
      <c r="BR341" s="24">
        <v>1</v>
      </c>
      <c r="BS341" s="50">
        <f t="shared" si="206"/>
        <v>11.395999999999999</v>
      </c>
      <c r="BT341" s="24">
        <f t="shared" si="257"/>
        <v>30</v>
      </c>
      <c r="BU341" s="27" t="str">
        <f t="shared" si="258"/>
        <v>Admis</v>
      </c>
      <c r="BV341" s="17" t="s">
        <v>2</v>
      </c>
      <c r="BW341" s="38">
        <v>2</v>
      </c>
      <c r="BX341" s="38">
        <f t="shared" si="259"/>
        <v>60</v>
      </c>
      <c r="BY341" s="27" t="str">
        <f t="shared" si="260"/>
        <v>Admis</v>
      </c>
    </row>
    <row r="342" spans="1:77" x14ac:dyDescent="0.55000000000000004">
      <c r="A342" s="20">
        <v>329</v>
      </c>
      <c r="B342" s="13" t="s">
        <v>1455</v>
      </c>
      <c r="C342" s="14" t="s">
        <v>1456</v>
      </c>
      <c r="D342" s="13" t="s">
        <v>1435</v>
      </c>
      <c r="E342" s="13" t="s">
        <v>1457</v>
      </c>
      <c r="F342" s="16">
        <v>37003</v>
      </c>
      <c r="G342" s="13" t="s">
        <v>1458</v>
      </c>
      <c r="H342" s="13" t="s">
        <v>52</v>
      </c>
      <c r="I342" s="13"/>
      <c r="J342" s="21">
        <v>10.5</v>
      </c>
      <c r="K342" s="239">
        <v>4</v>
      </c>
      <c r="L342" s="17" t="s">
        <v>2</v>
      </c>
      <c r="M342" s="69">
        <v>2</v>
      </c>
      <c r="N342" s="230">
        <v>11.173999999999999</v>
      </c>
      <c r="O342" s="22">
        <f t="shared" si="241"/>
        <v>5</v>
      </c>
      <c r="P342" s="17" t="s">
        <v>2</v>
      </c>
      <c r="Q342" s="17">
        <v>2</v>
      </c>
      <c r="R342" s="45">
        <v>10.52</v>
      </c>
      <c r="S342" s="22">
        <f t="shared" si="253"/>
        <v>3</v>
      </c>
      <c r="T342" s="17" t="s">
        <v>2</v>
      </c>
      <c r="U342" s="17">
        <v>1</v>
      </c>
      <c r="V342" s="45">
        <v>11.161999999999999</v>
      </c>
      <c r="W342" s="239">
        <f t="shared" si="242"/>
        <v>4</v>
      </c>
      <c r="X342" s="17" t="s">
        <v>2</v>
      </c>
      <c r="Y342" s="17">
        <v>1</v>
      </c>
      <c r="Z342" s="14">
        <v>10</v>
      </c>
      <c r="AA342" s="22">
        <f t="shared" si="243"/>
        <v>5</v>
      </c>
      <c r="AB342" s="20" t="s">
        <v>2</v>
      </c>
      <c r="AC342" s="20">
        <v>1</v>
      </c>
      <c r="AD342" s="21">
        <v>10</v>
      </c>
      <c r="AE342" s="22">
        <f t="shared" si="244"/>
        <v>6</v>
      </c>
      <c r="AF342" s="17" t="s">
        <v>2</v>
      </c>
      <c r="AG342" s="17">
        <v>1</v>
      </c>
      <c r="AH342" s="23">
        <v>11.454000000000001</v>
      </c>
      <c r="AI342" s="22">
        <f t="shared" si="245"/>
        <v>3</v>
      </c>
      <c r="AJ342" s="17" t="s">
        <v>2</v>
      </c>
      <c r="AK342" s="24">
        <v>1</v>
      </c>
      <c r="AL342" s="21">
        <f t="shared" si="254"/>
        <v>10.614666666666666</v>
      </c>
      <c r="AM342" s="24">
        <f t="shared" si="255"/>
        <v>30</v>
      </c>
      <c r="AN342" s="27" t="str">
        <f t="shared" si="256"/>
        <v>Admis</v>
      </c>
      <c r="AO342" s="17" t="s">
        <v>2</v>
      </c>
      <c r="AP342" s="17">
        <v>2</v>
      </c>
      <c r="AQ342" s="45">
        <v>10.617000000000001</v>
      </c>
      <c r="AR342" s="22">
        <f>IF(AQ342&gt;=10,6,0)</f>
        <v>6</v>
      </c>
      <c r="AS342" s="17" t="s">
        <v>2</v>
      </c>
      <c r="AT342" s="17">
        <v>1</v>
      </c>
      <c r="AU342" s="45">
        <v>10.112</v>
      </c>
      <c r="AV342" s="232">
        <f>IF(AU342&gt;=10,6,0)</f>
        <v>6</v>
      </c>
      <c r="AW342" s="17" t="s">
        <v>2</v>
      </c>
      <c r="AX342" s="233">
        <v>1</v>
      </c>
      <c r="AY342" s="45">
        <v>11.66</v>
      </c>
      <c r="AZ342" s="22">
        <f>IF(AY342&gt;=10,4,0)</f>
        <v>4</v>
      </c>
      <c r="BA342" s="17" t="s">
        <v>2</v>
      </c>
      <c r="BB342" s="24">
        <v>2</v>
      </c>
      <c r="BC342" s="23">
        <v>10.437333333333333</v>
      </c>
      <c r="BD342" s="22">
        <f t="shared" si="249"/>
        <v>6</v>
      </c>
      <c r="BE342" s="17" t="s">
        <v>2</v>
      </c>
      <c r="BF342" s="24">
        <v>1</v>
      </c>
      <c r="BG342" s="21">
        <v>10.56</v>
      </c>
      <c r="BH342" s="22">
        <f t="shared" si="250"/>
        <v>4</v>
      </c>
      <c r="BI342" s="17" t="s">
        <v>2</v>
      </c>
      <c r="BJ342" s="24">
        <v>1</v>
      </c>
      <c r="BK342" s="21">
        <v>11.31</v>
      </c>
      <c r="BL342" s="22">
        <f t="shared" si="251"/>
        <v>2</v>
      </c>
      <c r="BM342" s="17" t="s">
        <v>2</v>
      </c>
      <c r="BN342" s="24">
        <v>2</v>
      </c>
      <c r="BO342" s="23">
        <v>15</v>
      </c>
      <c r="BP342" s="22">
        <f t="shared" si="252"/>
        <v>2</v>
      </c>
      <c r="BQ342" s="17" t="s">
        <v>2</v>
      </c>
      <c r="BR342" s="24">
        <v>1</v>
      </c>
      <c r="BS342" s="21">
        <f t="shared" ref="BS342:BS405" si="267">(AQ342*6+AU342*6+AY342*4+BC342*6+BG342*4+BK342*2+BO342*2)/30</f>
        <v>10.949933333333332</v>
      </c>
      <c r="BT342" s="24">
        <f t="shared" si="257"/>
        <v>30</v>
      </c>
      <c r="BU342" s="27" t="str">
        <f t="shared" si="258"/>
        <v>Admis</v>
      </c>
      <c r="BV342" s="17" t="s">
        <v>2</v>
      </c>
      <c r="BW342" s="38">
        <v>2</v>
      </c>
      <c r="BX342" s="38">
        <f t="shared" si="259"/>
        <v>60</v>
      </c>
      <c r="BY342" s="27" t="str">
        <f t="shared" si="260"/>
        <v>Admis</v>
      </c>
    </row>
    <row r="343" spans="1:77" x14ac:dyDescent="0.55000000000000004">
      <c r="A343" s="98">
        <v>330</v>
      </c>
      <c r="B343" s="42" t="s">
        <v>1459</v>
      </c>
      <c r="C343" s="41" t="s">
        <v>1460</v>
      </c>
      <c r="D343" s="42" t="s">
        <v>1435</v>
      </c>
      <c r="E343" s="42" t="s">
        <v>1461</v>
      </c>
      <c r="F343" s="105">
        <v>36149</v>
      </c>
      <c r="G343" s="13" t="s">
        <v>1462</v>
      </c>
      <c r="H343" s="13" t="s">
        <v>52</v>
      </c>
      <c r="I343" s="13"/>
      <c r="J343" s="45">
        <v>10</v>
      </c>
      <c r="K343" s="239">
        <f>IF(J343&gt;=10,4,0)</f>
        <v>4</v>
      </c>
      <c r="L343" s="17" t="s">
        <v>2</v>
      </c>
      <c r="M343" s="69">
        <v>1</v>
      </c>
      <c r="N343" s="23">
        <v>10</v>
      </c>
      <c r="O343" s="22">
        <f t="shared" si="241"/>
        <v>5</v>
      </c>
      <c r="P343" s="17" t="s">
        <v>61</v>
      </c>
      <c r="Q343" s="17">
        <v>2</v>
      </c>
      <c r="R343" s="45">
        <v>11.11</v>
      </c>
      <c r="S343" s="22">
        <f t="shared" si="253"/>
        <v>3</v>
      </c>
      <c r="T343" s="17" t="s">
        <v>61</v>
      </c>
      <c r="U343" s="17">
        <v>1</v>
      </c>
      <c r="V343" s="23">
        <v>10.98</v>
      </c>
      <c r="W343" s="239">
        <f t="shared" si="242"/>
        <v>4</v>
      </c>
      <c r="X343" s="17" t="s">
        <v>2</v>
      </c>
      <c r="Y343" s="17">
        <v>1</v>
      </c>
      <c r="Z343" s="27">
        <v>10.41</v>
      </c>
      <c r="AA343" s="22">
        <f t="shared" si="243"/>
        <v>5</v>
      </c>
      <c r="AB343" s="20" t="s">
        <v>61</v>
      </c>
      <c r="AC343" s="44">
        <v>1</v>
      </c>
      <c r="AD343" s="21">
        <v>10.89</v>
      </c>
      <c r="AE343" s="22">
        <f t="shared" si="244"/>
        <v>6</v>
      </c>
      <c r="AF343" s="17" t="s">
        <v>2</v>
      </c>
      <c r="AG343" s="17">
        <v>1</v>
      </c>
      <c r="AH343" s="23">
        <v>10.66</v>
      </c>
      <c r="AI343" s="22">
        <f t="shared" si="245"/>
        <v>3</v>
      </c>
      <c r="AJ343" s="17" t="s">
        <v>61</v>
      </c>
      <c r="AK343" s="24">
        <v>2</v>
      </c>
      <c r="AL343" s="21">
        <f t="shared" si="254"/>
        <v>10.554</v>
      </c>
      <c r="AM343" s="24">
        <f t="shared" si="255"/>
        <v>30</v>
      </c>
      <c r="AN343" s="27" t="str">
        <f t="shared" si="256"/>
        <v>Admis</v>
      </c>
      <c r="AO343" s="17" t="s">
        <v>2</v>
      </c>
      <c r="AP343" s="17">
        <v>2</v>
      </c>
      <c r="AQ343" s="21">
        <v>10</v>
      </c>
      <c r="AR343" s="22">
        <f t="shared" ref="AR343" si="268">IF(AQ343&gt;=10,6,0)</f>
        <v>6</v>
      </c>
      <c r="AS343" s="17" t="s">
        <v>61</v>
      </c>
      <c r="AT343" s="24">
        <v>1</v>
      </c>
      <c r="AU343" s="45">
        <v>10</v>
      </c>
      <c r="AV343" s="232">
        <f t="shared" ref="AV343" si="269">IF(AU343&gt;=10,6,0)</f>
        <v>6</v>
      </c>
      <c r="AW343" s="17" t="s">
        <v>61</v>
      </c>
      <c r="AX343" s="233">
        <v>1</v>
      </c>
      <c r="AY343" s="21">
        <v>10</v>
      </c>
      <c r="AZ343" s="22">
        <f t="shared" ref="AZ343:AZ351" si="270">IF(AY343&gt;=10,4,0)</f>
        <v>4</v>
      </c>
      <c r="BA343" s="17" t="s">
        <v>61</v>
      </c>
      <c r="BB343" s="24">
        <v>2</v>
      </c>
      <c r="BC343" s="23">
        <v>10</v>
      </c>
      <c r="BD343" s="22">
        <f t="shared" si="249"/>
        <v>6</v>
      </c>
      <c r="BE343" s="17" t="s">
        <v>61</v>
      </c>
      <c r="BF343" s="24">
        <v>1</v>
      </c>
      <c r="BG343" s="34">
        <v>10.45</v>
      </c>
      <c r="BH343" s="35">
        <f t="shared" si="250"/>
        <v>4</v>
      </c>
      <c r="BI343" s="36" t="s">
        <v>61</v>
      </c>
      <c r="BJ343" s="37">
        <v>1</v>
      </c>
      <c r="BK343" s="21">
        <v>11.69</v>
      </c>
      <c r="BL343" s="22">
        <f t="shared" si="251"/>
        <v>2</v>
      </c>
      <c r="BM343" s="17" t="s">
        <v>60</v>
      </c>
      <c r="BN343" s="24">
        <v>2</v>
      </c>
      <c r="BO343" s="23">
        <v>14.25</v>
      </c>
      <c r="BP343" s="22">
        <f t="shared" si="252"/>
        <v>2</v>
      </c>
      <c r="BQ343" s="17" t="s">
        <v>61</v>
      </c>
      <c r="BR343" s="24">
        <v>2</v>
      </c>
      <c r="BS343" s="21">
        <f t="shared" si="267"/>
        <v>10.456</v>
      </c>
      <c r="BT343" s="24">
        <f t="shared" si="257"/>
        <v>30</v>
      </c>
      <c r="BU343" s="27" t="str">
        <f t="shared" si="258"/>
        <v>Admis</v>
      </c>
      <c r="BV343" s="17" t="s">
        <v>61</v>
      </c>
      <c r="BW343" s="38">
        <v>2</v>
      </c>
      <c r="BX343" s="38">
        <f t="shared" si="259"/>
        <v>60</v>
      </c>
      <c r="BY343" s="27" t="str">
        <f t="shared" si="260"/>
        <v>Admis</v>
      </c>
    </row>
    <row r="344" spans="1:77" x14ac:dyDescent="0.55000000000000004">
      <c r="A344" s="12">
        <v>331</v>
      </c>
      <c r="B344" s="62" t="s">
        <v>1463</v>
      </c>
      <c r="C344" s="76" t="s">
        <v>1463</v>
      </c>
      <c r="D344" s="62" t="s">
        <v>1435</v>
      </c>
      <c r="E344" s="62" t="s">
        <v>1464</v>
      </c>
      <c r="F344" s="63">
        <v>36881</v>
      </c>
      <c r="G344" s="62" t="s">
        <v>1465</v>
      </c>
      <c r="H344" s="62" t="s">
        <v>52</v>
      </c>
      <c r="I344" s="62" t="s">
        <v>72</v>
      </c>
      <c r="J344" s="21">
        <v>17</v>
      </c>
      <c r="K344" s="239">
        <v>4</v>
      </c>
      <c r="L344" s="17" t="s">
        <v>2</v>
      </c>
      <c r="M344" s="69">
        <v>2</v>
      </c>
      <c r="N344" s="230">
        <v>10.58</v>
      </c>
      <c r="O344" s="22">
        <f t="shared" si="241"/>
        <v>5</v>
      </c>
      <c r="P344" s="17" t="s">
        <v>2</v>
      </c>
      <c r="Q344" s="17">
        <v>2</v>
      </c>
      <c r="R344" s="45">
        <v>10.78</v>
      </c>
      <c r="S344" s="22">
        <f t="shared" si="253"/>
        <v>3</v>
      </c>
      <c r="T344" s="17" t="s">
        <v>2</v>
      </c>
      <c r="U344" s="17">
        <v>2</v>
      </c>
      <c r="V344" s="45">
        <v>15.856</v>
      </c>
      <c r="W344" s="239">
        <f t="shared" si="242"/>
        <v>4</v>
      </c>
      <c r="X344" s="17" t="s">
        <v>2</v>
      </c>
      <c r="Y344" s="17">
        <v>2</v>
      </c>
      <c r="Z344" s="14">
        <v>12.024000000000001</v>
      </c>
      <c r="AA344" s="22">
        <f t="shared" si="243"/>
        <v>5</v>
      </c>
      <c r="AB344" s="20" t="s">
        <v>2</v>
      </c>
      <c r="AC344" s="20">
        <v>2</v>
      </c>
      <c r="AD344" s="45">
        <v>10.17</v>
      </c>
      <c r="AE344" s="22">
        <f t="shared" si="244"/>
        <v>6</v>
      </c>
      <c r="AF344" s="17" t="s">
        <v>2</v>
      </c>
      <c r="AG344" s="17">
        <v>1</v>
      </c>
      <c r="AH344" s="23">
        <v>10.661333333333333</v>
      </c>
      <c r="AI344" s="22">
        <f t="shared" si="245"/>
        <v>3</v>
      </c>
      <c r="AJ344" s="17" t="s">
        <v>2</v>
      </c>
      <c r="AK344" s="24">
        <v>1</v>
      </c>
      <c r="AL344" s="21">
        <f t="shared" si="254"/>
        <v>12.326266666666665</v>
      </c>
      <c r="AM344" s="24">
        <f t="shared" si="255"/>
        <v>30</v>
      </c>
      <c r="AN344" s="27" t="str">
        <f t="shared" si="256"/>
        <v>Admis</v>
      </c>
      <c r="AO344" s="17" t="s">
        <v>2</v>
      </c>
      <c r="AP344" s="27"/>
      <c r="AQ344" s="45">
        <v>10.117000000000001</v>
      </c>
      <c r="AR344" s="22">
        <f>IF(AQ344&gt;=10,6,0)</f>
        <v>6</v>
      </c>
      <c r="AS344" s="17" t="s">
        <v>2</v>
      </c>
      <c r="AT344" s="24">
        <v>1</v>
      </c>
      <c r="AU344" s="45">
        <v>8.6</v>
      </c>
      <c r="AV344" s="232">
        <f>IF(AU344&gt;=10,6,0)</f>
        <v>0</v>
      </c>
      <c r="AW344" s="17" t="s">
        <v>2</v>
      </c>
      <c r="AX344" s="233">
        <v>2</v>
      </c>
      <c r="AY344" s="45">
        <v>13</v>
      </c>
      <c r="AZ344" s="22">
        <f t="shared" si="270"/>
        <v>4</v>
      </c>
      <c r="BA344" s="17" t="s">
        <v>2</v>
      </c>
      <c r="BB344" s="17">
        <v>2</v>
      </c>
      <c r="BC344" s="23">
        <v>10</v>
      </c>
      <c r="BD344" s="22">
        <f t="shared" si="249"/>
        <v>6</v>
      </c>
      <c r="BE344" s="17" t="s">
        <v>2</v>
      </c>
      <c r="BF344" s="24">
        <v>2</v>
      </c>
      <c r="BG344" s="57">
        <v>11.2</v>
      </c>
      <c r="BH344" s="35">
        <f t="shared" si="250"/>
        <v>4</v>
      </c>
      <c r="BI344" s="36" t="s">
        <v>2</v>
      </c>
      <c r="BJ344" s="37">
        <v>2</v>
      </c>
      <c r="BK344" s="21">
        <v>6.37</v>
      </c>
      <c r="BL344" s="22">
        <f t="shared" si="251"/>
        <v>0</v>
      </c>
      <c r="BM344" s="17" t="s">
        <v>2</v>
      </c>
      <c r="BN344" s="24">
        <v>2</v>
      </c>
      <c r="BO344" s="23">
        <v>16</v>
      </c>
      <c r="BP344" s="22">
        <f t="shared" si="252"/>
        <v>2</v>
      </c>
      <c r="BQ344" s="17" t="s">
        <v>2</v>
      </c>
      <c r="BR344" s="24">
        <v>1</v>
      </c>
      <c r="BS344" s="21">
        <f t="shared" si="267"/>
        <v>10.461399999999999</v>
      </c>
      <c r="BT344" s="24">
        <f t="shared" si="257"/>
        <v>22</v>
      </c>
      <c r="BU344" s="27" t="str">
        <f t="shared" si="258"/>
        <v>Ajourné</v>
      </c>
      <c r="BV344" s="17" t="s">
        <v>2</v>
      </c>
      <c r="BW344" s="27"/>
      <c r="BX344" s="38">
        <f t="shared" si="259"/>
        <v>52</v>
      </c>
      <c r="BY344" s="27" t="str">
        <f t="shared" si="260"/>
        <v>Autorisé</v>
      </c>
    </row>
    <row r="345" spans="1:77" x14ac:dyDescent="0.55000000000000004">
      <c r="A345" s="20">
        <v>332</v>
      </c>
      <c r="B345" s="13" t="s">
        <v>1466</v>
      </c>
      <c r="C345" s="14" t="s">
        <v>1467</v>
      </c>
      <c r="D345" s="13" t="s">
        <v>1435</v>
      </c>
      <c r="E345" s="13" t="s">
        <v>1468</v>
      </c>
      <c r="F345" s="16">
        <v>36202</v>
      </c>
      <c r="G345" s="13" t="s">
        <v>1469</v>
      </c>
      <c r="H345" s="13" t="s">
        <v>52</v>
      </c>
      <c r="I345" s="13"/>
      <c r="J345" s="21">
        <v>15.5</v>
      </c>
      <c r="K345" s="239">
        <v>4</v>
      </c>
      <c r="L345" s="17" t="s">
        <v>2</v>
      </c>
      <c r="M345" s="69">
        <v>2</v>
      </c>
      <c r="N345" s="230">
        <v>10</v>
      </c>
      <c r="O345" s="22">
        <f t="shared" si="241"/>
        <v>5</v>
      </c>
      <c r="P345" s="17" t="s">
        <v>2</v>
      </c>
      <c r="Q345" s="17">
        <v>2</v>
      </c>
      <c r="R345" s="45">
        <v>12.63</v>
      </c>
      <c r="S345" s="22">
        <f t="shared" si="253"/>
        <v>3</v>
      </c>
      <c r="T345" s="17" t="s">
        <v>2</v>
      </c>
      <c r="U345" s="17">
        <v>1</v>
      </c>
      <c r="V345" s="45">
        <v>11.826666666666668</v>
      </c>
      <c r="W345" s="239">
        <f t="shared" si="242"/>
        <v>4</v>
      </c>
      <c r="X345" s="17" t="s">
        <v>2</v>
      </c>
      <c r="Y345" s="17">
        <v>2</v>
      </c>
      <c r="Z345" s="14">
        <v>11.891999999999999</v>
      </c>
      <c r="AA345" s="22">
        <f t="shared" si="243"/>
        <v>5</v>
      </c>
      <c r="AB345" s="20" t="s">
        <v>2</v>
      </c>
      <c r="AC345" s="20">
        <v>2</v>
      </c>
      <c r="AD345" s="21">
        <v>10</v>
      </c>
      <c r="AE345" s="22">
        <f t="shared" si="244"/>
        <v>6</v>
      </c>
      <c r="AF345" s="17" t="s">
        <v>2</v>
      </c>
      <c r="AG345" s="17">
        <v>1</v>
      </c>
      <c r="AH345" s="23">
        <v>10.239333333333333</v>
      </c>
      <c r="AI345" s="22">
        <f t="shared" si="245"/>
        <v>3</v>
      </c>
      <c r="AJ345" s="17" t="s">
        <v>2</v>
      </c>
      <c r="AK345" s="24">
        <v>1</v>
      </c>
      <c r="AL345" s="21">
        <f t="shared" si="254"/>
        <v>11.579155555555555</v>
      </c>
      <c r="AM345" s="24">
        <f t="shared" si="255"/>
        <v>30</v>
      </c>
      <c r="AN345" s="27" t="str">
        <f t="shared" si="256"/>
        <v>Admis</v>
      </c>
      <c r="AO345" s="17" t="s">
        <v>2</v>
      </c>
      <c r="AP345" s="17">
        <v>2</v>
      </c>
      <c r="AQ345" s="45">
        <v>10.931000000000001</v>
      </c>
      <c r="AR345" s="22">
        <f>IF(AQ345&gt;=10,6,0)</f>
        <v>6</v>
      </c>
      <c r="AS345" s="17" t="s">
        <v>2</v>
      </c>
      <c r="AT345" s="24">
        <v>2</v>
      </c>
      <c r="AU345" s="45">
        <v>11.84</v>
      </c>
      <c r="AV345" s="232">
        <f>IF(AU345&gt;=10,6,0)</f>
        <v>6</v>
      </c>
      <c r="AW345" s="17" t="s">
        <v>2</v>
      </c>
      <c r="AX345" s="233">
        <v>2</v>
      </c>
      <c r="AY345" s="45">
        <v>14.33</v>
      </c>
      <c r="AZ345" s="22">
        <f t="shared" si="270"/>
        <v>4</v>
      </c>
      <c r="BA345" s="17" t="s">
        <v>2</v>
      </c>
      <c r="BB345" s="24">
        <v>2</v>
      </c>
      <c r="BC345" s="23">
        <v>10.402666666666667</v>
      </c>
      <c r="BD345" s="22">
        <f t="shared" si="249"/>
        <v>6</v>
      </c>
      <c r="BE345" s="17" t="s">
        <v>2</v>
      </c>
      <c r="BF345" s="24">
        <v>1</v>
      </c>
      <c r="BG345" s="34">
        <v>10.94</v>
      </c>
      <c r="BH345" s="35">
        <f t="shared" si="250"/>
        <v>4</v>
      </c>
      <c r="BI345" s="36" t="s">
        <v>2</v>
      </c>
      <c r="BJ345" s="37">
        <v>2</v>
      </c>
      <c r="BK345" s="21">
        <v>10</v>
      </c>
      <c r="BL345" s="22">
        <f t="shared" si="251"/>
        <v>2</v>
      </c>
      <c r="BM345" s="17" t="s">
        <v>2</v>
      </c>
      <c r="BN345" s="24">
        <v>2</v>
      </c>
      <c r="BO345" s="23">
        <v>14</v>
      </c>
      <c r="BP345" s="22">
        <f t="shared" si="252"/>
        <v>2</v>
      </c>
      <c r="BQ345" s="17" t="s">
        <v>2</v>
      </c>
      <c r="BR345" s="24">
        <v>1</v>
      </c>
      <c r="BS345" s="21">
        <f t="shared" si="267"/>
        <v>11.604066666666665</v>
      </c>
      <c r="BT345" s="24">
        <f t="shared" si="257"/>
        <v>30</v>
      </c>
      <c r="BU345" s="27" t="str">
        <f t="shared" si="258"/>
        <v>Admis</v>
      </c>
      <c r="BV345" s="17" t="s">
        <v>2</v>
      </c>
      <c r="BW345" s="38">
        <v>2</v>
      </c>
      <c r="BX345" s="38">
        <f t="shared" si="259"/>
        <v>60</v>
      </c>
      <c r="BY345" s="27" t="str">
        <f t="shared" si="260"/>
        <v>Admis</v>
      </c>
    </row>
    <row r="346" spans="1:77" x14ac:dyDescent="0.55000000000000004">
      <c r="A346" s="98">
        <v>333</v>
      </c>
      <c r="B346" s="103" t="s">
        <v>1470</v>
      </c>
      <c r="C346" s="104" t="s">
        <v>1471</v>
      </c>
      <c r="D346" s="42" t="s">
        <v>1435</v>
      </c>
      <c r="E346" s="42" t="s">
        <v>1472</v>
      </c>
      <c r="F346" s="107">
        <v>36666</v>
      </c>
      <c r="G346" s="13" t="s">
        <v>1473</v>
      </c>
      <c r="H346" s="13" t="s">
        <v>59</v>
      </c>
      <c r="I346" s="13" t="s">
        <v>72</v>
      </c>
      <c r="J346" s="21">
        <v>16</v>
      </c>
      <c r="K346" s="239">
        <v>4</v>
      </c>
      <c r="L346" s="17" t="s">
        <v>2</v>
      </c>
      <c r="M346" s="69">
        <v>2</v>
      </c>
      <c r="N346" s="226">
        <v>8.36</v>
      </c>
      <c r="O346" s="22">
        <f t="shared" si="241"/>
        <v>0</v>
      </c>
      <c r="P346" s="17" t="s">
        <v>2</v>
      </c>
      <c r="Q346" s="17">
        <v>2</v>
      </c>
      <c r="R346" s="45">
        <v>10.15</v>
      </c>
      <c r="S346" s="22">
        <f t="shared" si="253"/>
        <v>3</v>
      </c>
      <c r="T346" s="17" t="s">
        <v>61</v>
      </c>
      <c r="U346" s="17">
        <v>1</v>
      </c>
      <c r="V346" s="45">
        <v>13.5</v>
      </c>
      <c r="W346" s="239">
        <f t="shared" si="242"/>
        <v>4</v>
      </c>
      <c r="X346" s="17" t="s">
        <v>2</v>
      </c>
      <c r="Y346" s="17">
        <v>2</v>
      </c>
      <c r="Z346" s="14">
        <v>10</v>
      </c>
      <c r="AA346" s="22">
        <f t="shared" si="243"/>
        <v>5</v>
      </c>
      <c r="AB346" s="20" t="s">
        <v>2</v>
      </c>
      <c r="AC346" s="20">
        <v>2</v>
      </c>
      <c r="AD346" s="21">
        <v>10</v>
      </c>
      <c r="AE346" s="22">
        <f t="shared" si="244"/>
        <v>6</v>
      </c>
      <c r="AF346" s="17" t="s">
        <v>2</v>
      </c>
      <c r="AG346" s="17">
        <v>2</v>
      </c>
      <c r="AH346" s="23">
        <v>10.6</v>
      </c>
      <c r="AI346" s="22">
        <f t="shared" si="245"/>
        <v>3</v>
      </c>
      <c r="AJ346" s="17" t="s">
        <v>61</v>
      </c>
      <c r="AK346" s="24">
        <v>2</v>
      </c>
      <c r="AL346" s="21">
        <f t="shared" si="254"/>
        <v>11.068333333333333</v>
      </c>
      <c r="AM346" s="24">
        <f t="shared" si="255"/>
        <v>25</v>
      </c>
      <c r="AN346" s="27" t="str">
        <f t="shared" si="256"/>
        <v>Ajourné</v>
      </c>
      <c r="AO346" s="17" t="s">
        <v>2</v>
      </c>
      <c r="AP346" s="17">
        <v>2</v>
      </c>
      <c r="AQ346" s="21">
        <v>10.02</v>
      </c>
      <c r="AR346" s="22">
        <f t="shared" ref="AR346" si="271">IF(AQ346&gt;=10,6,0)</f>
        <v>6</v>
      </c>
      <c r="AS346" s="17" t="s">
        <v>61</v>
      </c>
      <c r="AT346" s="24">
        <v>2</v>
      </c>
      <c r="AU346" s="45">
        <v>11.5</v>
      </c>
      <c r="AV346" s="232">
        <f t="shared" ref="AV346" si="272">IF(AU346&gt;=10,6,0)</f>
        <v>6</v>
      </c>
      <c r="AW346" s="17" t="s">
        <v>61</v>
      </c>
      <c r="AX346" s="233">
        <v>2</v>
      </c>
      <c r="AY346" s="45">
        <v>13</v>
      </c>
      <c r="AZ346" s="22">
        <f t="shared" si="270"/>
        <v>4</v>
      </c>
      <c r="BA346" s="17" t="s">
        <v>2</v>
      </c>
      <c r="BB346" s="24">
        <v>2</v>
      </c>
      <c r="BC346" s="23">
        <v>11.15</v>
      </c>
      <c r="BD346" s="22">
        <f t="shared" si="249"/>
        <v>6</v>
      </c>
      <c r="BE346" s="17" t="s">
        <v>61</v>
      </c>
      <c r="BF346" s="24">
        <v>2</v>
      </c>
      <c r="BG346" s="21">
        <v>10</v>
      </c>
      <c r="BH346" s="22">
        <f t="shared" si="250"/>
        <v>4</v>
      </c>
      <c r="BI346" s="17" t="s">
        <v>2</v>
      </c>
      <c r="BJ346" s="24">
        <v>1</v>
      </c>
      <c r="BK346" s="21">
        <v>6.69</v>
      </c>
      <c r="BL346" s="22">
        <f t="shared" si="251"/>
        <v>0</v>
      </c>
      <c r="BM346" s="17" t="s">
        <v>2</v>
      </c>
      <c r="BN346" s="24">
        <v>2</v>
      </c>
      <c r="BO346" s="23">
        <v>14.25</v>
      </c>
      <c r="BP346" s="22">
        <f t="shared" si="252"/>
        <v>2</v>
      </c>
      <c r="BQ346" s="17" t="s">
        <v>61</v>
      </c>
      <c r="BR346" s="24">
        <v>1</v>
      </c>
      <c r="BS346" s="21">
        <f t="shared" si="267"/>
        <v>10.996666666666666</v>
      </c>
      <c r="BT346" s="24">
        <f t="shared" si="257"/>
        <v>28</v>
      </c>
      <c r="BU346" s="27" t="str">
        <f t="shared" si="258"/>
        <v>Ajourné</v>
      </c>
      <c r="BV346" s="17" t="s">
        <v>2</v>
      </c>
      <c r="BW346" s="38">
        <v>2</v>
      </c>
      <c r="BX346" s="38">
        <f t="shared" si="259"/>
        <v>53</v>
      </c>
      <c r="BY346" s="27" t="str">
        <f t="shared" si="260"/>
        <v>Autorisé</v>
      </c>
    </row>
    <row r="347" spans="1:77" x14ac:dyDescent="0.55000000000000004">
      <c r="A347" s="12">
        <v>334</v>
      </c>
      <c r="B347" s="13" t="s">
        <v>1474</v>
      </c>
      <c r="C347" s="14" t="s">
        <v>1475</v>
      </c>
      <c r="D347" s="13" t="s">
        <v>1435</v>
      </c>
      <c r="E347" s="13" t="s">
        <v>1476</v>
      </c>
      <c r="F347" s="16">
        <v>35484</v>
      </c>
      <c r="G347" s="13" t="s">
        <v>1477</v>
      </c>
      <c r="H347" s="13" t="s">
        <v>52</v>
      </c>
      <c r="I347" s="13" t="s">
        <v>72</v>
      </c>
      <c r="J347" s="235">
        <v>11</v>
      </c>
      <c r="K347" s="239">
        <f>IF(J347&gt;=10,4,0)</f>
        <v>4</v>
      </c>
      <c r="L347" s="17" t="s">
        <v>2</v>
      </c>
      <c r="M347" s="69">
        <v>1</v>
      </c>
      <c r="N347" s="57">
        <v>11.04</v>
      </c>
      <c r="O347" s="22">
        <f t="shared" si="241"/>
        <v>5</v>
      </c>
      <c r="P347" s="17" t="s">
        <v>2</v>
      </c>
      <c r="Q347" s="17">
        <v>2</v>
      </c>
      <c r="R347" s="45">
        <v>11.57</v>
      </c>
      <c r="S347" s="22">
        <f t="shared" si="253"/>
        <v>3</v>
      </c>
      <c r="T347" s="17" t="s">
        <v>2</v>
      </c>
      <c r="U347" s="17">
        <v>2</v>
      </c>
      <c r="V347" s="45">
        <v>13.024000000000001</v>
      </c>
      <c r="W347" s="239">
        <f t="shared" si="242"/>
        <v>4</v>
      </c>
      <c r="X347" s="17" t="s">
        <v>2</v>
      </c>
      <c r="Y347" s="17">
        <v>2</v>
      </c>
      <c r="Z347" s="14">
        <v>10.716000000000001</v>
      </c>
      <c r="AA347" s="22">
        <f t="shared" si="243"/>
        <v>5</v>
      </c>
      <c r="AB347" s="20" t="s">
        <v>2</v>
      </c>
      <c r="AC347" s="20">
        <v>1</v>
      </c>
      <c r="AD347" s="21">
        <v>10</v>
      </c>
      <c r="AE347" s="22">
        <f t="shared" si="244"/>
        <v>6</v>
      </c>
      <c r="AF347" s="17" t="s">
        <v>2</v>
      </c>
      <c r="AG347" s="17">
        <v>2</v>
      </c>
      <c r="AH347" s="23">
        <v>13.417333333333334</v>
      </c>
      <c r="AI347" s="22">
        <f t="shared" si="245"/>
        <v>3</v>
      </c>
      <c r="AJ347" s="17" t="s">
        <v>2</v>
      </c>
      <c r="AK347" s="24">
        <v>2</v>
      </c>
      <c r="AL347" s="21">
        <f t="shared" si="254"/>
        <v>11.327933333333334</v>
      </c>
      <c r="AM347" s="24">
        <f t="shared" si="255"/>
        <v>30</v>
      </c>
      <c r="AN347" s="27" t="str">
        <f t="shared" si="256"/>
        <v>Admis</v>
      </c>
      <c r="AO347" s="17" t="s">
        <v>2</v>
      </c>
      <c r="AP347" s="17">
        <v>2</v>
      </c>
      <c r="AQ347" s="45">
        <v>10</v>
      </c>
      <c r="AR347" s="22">
        <f>IF(AQ347&gt;=10,6,0)</f>
        <v>6</v>
      </c>
      <c r="AS347" s="17" t="s">
        <v>2</v>
      </c>
      <c r="AT347" s="24">
        <v>1</v>
      </c>
      <c r="AU347" s="45">
        <v>10.053999999999998</v>
      </c>
      <c r="AV347" s="232">
        <f>IF(AU347&gt;=10,6,0)</f>
        <v>6</v>
      </c>
      <c r="AW347" s="17" t="s">
        <v>2</v>
      </c>
      <c r="AX347" s="233">
        <v>1</v>
      </c>
      <c r="AY347" s="57">
        <v>10</v>
      </c>
      <c r="AZ347" s="22">
        <f t="shared" si="270"/>
        <v>4</v>
      </c>
      <c r="BA347" s="17" t="s">
        <v>2</v>
      </c>
      <c r="BB347" s="24">
        <v>1</v>
      </c>
      <c r="BC347" s="23">
        <v>10.382666666666667</v>
      </c>
      <c r="BD347" s="22">
        <f t="shared" si="249"/>
        <v>6</v>
      </c>
      <c r="BE347" s="17" t="s">
        <v>2</v>
      </c>
      <c r="BF347" s="24">
        <v>1</v>
      </c>
      <c r="BG347" s="21">
        <v>10</v>
      </c>
      <c r="BH347" s="22">
        <f t="shared" si="250"/>
        <v>4</v>
      </c>
      <c r="BI347" s="17" t="s">
        <v>2</v>
      </c>
      <c r="BJ347" s="24">
        <v>1</v>
      </c>
      <c r="BK347" s="21">
        <v>10</v>
      </c>
      <c r="BL347" s="22">
        <f t="shared" si="251"/>
        <v>2</v>
      </c>
      <c r="BM347" s="17" t="s">
        <v>2</v>
      </c>
      <c r="BN347" s="24">
        <v>2</v>
      </c>
      <c r="BO347" s="23">
        <v>15</v>
      </c>
      <c r="BP347" s="22">
        <f t="shared" si="252"/>
        <v>2</v>
      </c>
      <c r="BQ347" s="17" t="s">
        <v>2</v>
      </c>
      <c r="BR347" s="24">
        <v>1</v>
      </c>
      <c r="BS347" s="21">
        <f t="shared" si="267"/>
        <v>10.420666666666667</v>
      </c>
      <c r="BT347" s="24">
        <f t="shared" si="257"/>
        <v>30</v>
      </c>
      <c r="BU347" s="27" t="str">
        <f t="shared" si="258"/>
        <v>Admis</v>
      </c>
      <c r="BV347" s="17" t="s">
        <v>2</v>
      </c>
      <c r="BW347" s="38">
        <v>2</v>
      </c>
      <c r="BX347" s="38">
        <f t="shared" si="259"/>
        <v>60</v>
      </c>
      <c r="BY347" s="27" t="str">
        <f t="shared" si="260"/>
        <v>Admis</v>
      </c>
    </row>
    <row r="348" spans="1:77" x14ac:dyDescent="0.55000000000000004">
      <c r="A348" s="20">
        <v>335</v>
      </c>
      <c r="B348" s="13" t="s">
        <v>1478</v>
      </c>
      <c r="C348" s="14" t="s">
        <v>1479</v>
      </c>
      <c r="D348" s="13" t="s">
        <v>1480</v>
      </c>
      <c r="E348" s="13" t="s">
        <v>1481</v>
      </c>
      <c r="F348" s="16">
        <v>36928</v>
      </c>
      <c r="G348" s="13" t="s">
        <v>1014</v>
      </c>
      <c r="H348" s="13" t="s">
        <v>52</v>
      </c>
      <c r="I348" s="13" t="s">
        <v>275</v>
      </c>
      <c r="J348" s="235">
        <v>14</v>
      </c>
      <c r="K348" s="239">
        <f>IF(J348&gt;=10,4,0)</f>
        <v>4</v>
      </c>
      <c r="L348" s="17" t="s">
        <v>2</v>
      </c>
      <c r="M348" s="69">
        <v>1</v>
      </c>
      <c r="N348" s="57">
        <v>10</v>
      </c>
      <c r="O348" s="22">
        <f t="shared" si="241"/>
        <v>5</v>
      </c>
      <c r="P348" s="17" t="s">
        <v>2</v>
      </c>
      <c r="Q348" s="17">
        <v>2</v>
      </c>
      <c r="R348" s="45">
        <v>11.57</v>
      </c>
      <c r="S348" s="22">
        <f t="shared" si="253"/>
        <v>3</v>
      </c>
      <c r="T348" s="17" t="s">
        <v>2</v>
      </c>
      <c r="U348" s="17">
        <v>1</v>
      </c>
      <c r="V348" s="45">
        <v>12.576000000000001</v>
      </c>
      <c r="W348" s="239">
        <f t="shared" si="242"/>
        <v>4</v>
      </c>
      <c r="X348" s="17" t="s">
        <v>2</v>
      </c>
      <c r="Y348" s="17">
        <v>2</v>
      </c>
      <c r="Z348" s="14">
        <v>10.504000000000001</v>
      </c>
      <c r="AA348" s="22">
        <f t="shared" si="243"/>
        <v>5</v>
      </c>
      <c r="AB348" s="20" t="s">
        <v>2</v>
      </c>
      <c r="AC348" s="20">
        <v>2</v>
      </c>
      <c r="AD348" s="21">
        <v>10</v>
      </c>
      <c r="AE348" s="22">
        <f t="shared" si="244"/>
        <v>6</v>
      </c>
      <c r="AF348" s="17" t="s">
        <v>2</v>
      </c>
      <c r="AG348" s="17">
        <v>2</v>
      </c>
      <c r="AH348" s="23">
        <v>11.014666666666665</v>
      </c>
      <c r="AI348" s="22">
        <f t="shared" si="245"/>
        <v>3</v>
      </c>
      <c r="AJ348" s="17" t="s">
        <v>2</v>
      </c>
      <c r="AK348" s="24">
        <v>1</v>
      </c>
      <c r="AL348" s="21">
        <f t="shared" si="254"/>
        <v>11.219266666666666</v>
      </c>
      <c r="AM348" s="24">
        <f t="shared" si="255"/>
        <v>30</v>
      </c>
      <c r="AN348" s="27" t="str">
        <f t="shared" si="256"/>
        <v>Admis</v>
      </c>
      <c r="AO348" s="17" t="s">
        <v>2</v>
      </c>
      <c r="AP348" s="17">
        <v>2</v>
      </c>
      <c r="AQ348" s="45">
        <v>12.219999999999999</v>
      </c>
      <c r="AR348" s="22">
        <f>IF(AQ348&gt;=10,6,0)</f>
        <v>6</v>
      </c>
      <c r="AS348" s="17" t="s">
        <v>2</v>
      </c>
      <c r="AT348" s="24">
        <v>1</v>
      </c>
      <c r="AU348" s="45">
        <v>11.48</v>
      </c>
      <c r="AV348" s="232">
        <f>IF(AU348&gt;=10,6,0)</f>
        <v>6</v>
      </c>
      <c r="AW348" s="17" t="s">
        <v>2</v>
      </c>
      <c r="AX348" s="233">
        <v>2</v>
      </c>
      <c r="AY348" s="45">
        <v>15.5</v>
      </c>
      <c r="AZ348" s="22">
        <f t="shared" si="270"/>
        <v>4</v>
      </c>
      <c r="BA348" s="17" t="s">
        <v>2</v>
      </c>
      <c r="BB348" s="24">
        <v>2</v>
      </c>
      <c r="BC348" s="23">
        <v>10.437333333333333</v>
      </c>
      <c r="BD348" s="22">
        <f t="shared" si="249"/>
        <v>6</v>
      </c>
      <c r="BE348" s="17" t="s">
        <v>2</v>
      </c>
      <c r="BF348" s="24">
        <v>1</v>
      </c>
      <c r="BG348" s="21">
        <v>10.51</v>
      </c>
      <c r="BH348" s="22">
        <f t="shared" si="250"/>
        <v>4</v>
      </c>
      <c r="BI348" s="17" t="s">
        <v>2</v>
      </c>
      <c r="BJ348" s="24">
        <v>1</v>
      </c>
      <c r="BK348" s="21">
        <v>6.75</v>
      </c>
      <c r="BL348" s="22">
        <f t="shared" si="251"/>
        <v>0</v>
      </c>
      <c r="BM348" s="17" t="s">
        <v>2</v>
      </c>
      <c r="BN348" s="24">
        <v>2</v>
      </c>
      <c r="BO348" s="23">
        <v>15</v>
      </c>
      <c r="BP348" s="22">
        <f t="shared" si="252"/>
        <v>2</v>
      </c>
      <c r="BQ348" s="17" t="s">
        <v>2</v>
      </c>
      <c r="BR348" s="24">
        <v>1</v>
      </c>
      <c r="BS348" s="21">
        <f t="shared" si="267"/>
        <v>11.745466666666665</v>
      </c>
      <c r="BT348" s="24">
        <f t="shared" si="257"/>
        <v>28</v>
      </c>
      <c r="BU348" s="27" t="str">
        <f t="shared" si="258"/>
        <v>Ajourné</v>
      </c>
      <c r="BV348" s="17" t="s">
        <v>2</v>
      </c>
      <c r="BW348" s="38">
        <v>2</v>
      </c>
      <c r="BX348" s="38">
        <f t="shared" si="259"/>
        <v>58</v>
      </c>
      <c r="BY348" s="27" t="str">
        <f t="shared" si="260"/>
        <v>Autorisé</v>
      </c>
    </row>
    <row r="349" spans="1:77" x14ac:dyDescent="0.55000000000000004">
      <c r="A349" s="12">
        <v>336</v>
      </c>
      <c r="B349" s="13" t="s">
        <v>1482</v>
      </c>
      <c r="C349" s="14" t="s">
        <v>1483</v>
      </c>
      <c r="D349" s="13" t="s">
        <v>1484</v>
      </c>
      <c r="E349" s="13" t="s">
        <v>1485</v>
      </c>
      <c r="F349" s="16">
        <v>37635</v>
      </c>
      <c r="G349" s="13" t="s">
        <v>1486</v>
      </c>
      <c r="H349" s="13" t="s">
        <v>59</v>
      </c>
      <c r="I349" s="13" t="s">
        <v>72</v>
      </c>
      <c r="J349" s="235">
        <v>11</v>
      </c>
      <c r="K349" s="239">
        <f>IF(J349&gt;=10,4,0)</f>
        <v>4</v>
      </c>
      <c r="L349" s="17" t="s">
        <v>2</v>
      </c>
      <c r="M349" s="69">
        <v>1</v>
      </c>
      <c r="N349" s="57">
        <v>12.058</v>
      </c>
      <c r="O349" s="22">
        <f t="shared" si="241"/>
        <v>5</v>
      </c>
      <c r="P349" s="17" t="s">
        <v>2</v>
      </c>
      <c r="Q349" s="17">
        <v>2</v>
      </c>
      <c r="R349" s="45">
        <v>10</v>
      </c>
      <c r="S349" s="22">
        <f t="shared" si="253"/>
        <v>3</v>
      </c>
      <c r="T349" s="17" t="s">
        <v>2</v>
      </c>
      <c r="U349" s="17">
        <v>1</v>
      </c>
      <c r="V349" s="45">
        <v>11.086</v>
      </c>
      <c r="W349" s="239">
        <f t="shared" si="242"/>
        <v>4</v>
      </c>
      <c r="X349" s="17" t="s">
        <v>2</v>
      </c>
      <c r="Y349" s="17">
        <v>1</v>
      </c>
      <c r="Z349" s="14">
        <v>10.634</v>
      </c>
      <c r="AA349" s="22">
        <f t="shared" si="243"/>
        <v>5</v>
      </c>
      <c r="AB349" s="20" t="s">
        <v>2</v>
      </c>
      <c r="AC349" s="20">
        <v>1</v>
      </c>
      <c r="AD349" s="21">
        <v>10.31</v>
      </c>
      <c r="AE349" s="22">
        <f t="shared" si="244"/>
        <v>6</v>
      </c>
      <c r="AF349" s="17" t="s">
        <v>2</v>
      </c>
      <c r="AG349" s="17">
        <v>2</v>
      </c>
      <c r="AH349" s="23">
        <v>11.374000000000001</v>
      </c>
      <c r="AI349" s="22">
        <f t="shared" si="245"/>
        <v>3</v>
      </c>
      <c r="AJ349" s="17" t="s">
        <v>2</v>
      </c>
      <c r="AK349" s="24">
        <v>1</v>
      </c>
      <c r="AL349" s="21">
        <f t="shared" si="254"/>
        <v>10.9262</v>
      </c>
      <c r="AM349" s="24">
        <f t="shared" si="255"/>
        <v>30</v>
      </c>
      <c r="AN349" s="27" t="str">
        <f t="shared" si="256"/>
        <v>Admis</v>
      </c>
      <c r="AO349" s="17" t="s">
        <v>2</v>
      </c>
      <c r="AP349" s="17">
        <v>2</v>
      </c>
      <c r="AQ349" s="45">
        <v>10</v>
      </c>
      <c r="AR349" s="22">
        <f>IF(AQ349&gt;=10,6,0)</f>
        <v>6</v>
      </c>
      <c r="AS349" s="17" t="s">
        <v>2</v>
      </c>
      <c r="AT349" s="24">
        <v>1</v>
      </c>
      <c r="AU349" s="45">
        <v>11.603999999999999</v>
      </c>
      <c r="AV349" s="232">
        <f>IF(AU349&gt;=10,6,0)</f>
        <v>6</v>
      </c>
      <c r="AW349" s="17" t="s">
        <v>2</v>
      </c>
      <c r="AX349" s="233">
        <v>1</v>
      </c>
      <c r="AY349" s="45">
        <v>16.5</v>
      </c>
      <c r="AZ349" s="22">
        <f t="shared" si="270"/>
        <v>4</v>
      </c>
      <c r="BA349" s="17" t="s">
        <v>2</v>
      </c>
      <c r="BB349" s="24">
        <v>2</v>
      </c>
      <c r="BC349" s="23">
        <v>12.914666666666665</v>
      </c>
      <c r="BD349" s="22">
        <f t="shared" si="249"/>
        <v>6</v>
      </c>
      <c r="BE349" s="17" t="s">
        <v>2</v>
      </c>
      <c r="BF349" s="24">
        <v>2</v>
      </c>
      <c r="BG349" s="21">
        <v>10.52</v>
      </c>
      <c r="BH349" s="22">
        <f t="shared" si="250"/>
        <v>4</v>
      </c>
      <c r="BI349" s="17" t="s">
        <v>2</v>
      </c>
      <c r="BJ349" s="24">
        <v>1</v>
      </c>
      <c r="BK349" s="21">
        <v>10.220000000000001</v>
      </c>
      <c r="BL349" s="22">
        <f t="shared" si="251"/>
        <v>2</v>
      </c>
      <c r="BM349" s="17" t="s">
        <v>2</v>
      </c>
      <c r="BN349" s="24">
        <v>1</v>
      </c>
      <c r="BO349" s="23">
        <v>14</v>
      </c>
      <c r="BP349" s="22">
        <f t="shared" si="252"/>
        <v>2</v>
      </c>
      <c r="BQ349" s="17" t="s">
        <v>2</v>
      </c>
      <c r="BR349" s="24">
        <v>1</v>
      </c>
      <c r="BS349" s="21">
        <f t="shared" si="267"/>
        <v>12.121066666666666</v>
      </c>
      <c r="BT349" s="24">
        <f t="shared" si="257"/>
        <v>30</v>
      </c>
      <c r="BU349" s="27" t="str">
        <f t="shared" si="258"/>
        <v>Admis</v>
      </c>
      <c r="BV349" s="17" t="s">
        <v>2</v>
      </c>
      <c r="BW349" s="38">
        <v>2</v>
      </c>
      <c r="BX349" s="38">
        <f t="shared" si="259"/>
        <v>60</v>
      </c>
      <c r="BY349" s="27" t="str">
        <f t="shared" si="260"/>
        <v>Admis</v>
      </c>
    </row>
    <row r="350" spans="1:77" x14ac:dyDescent="0.55000000000000004">
      <c r="A350" s="98">
        <v>337</v>
      </c>
      <c r="B350" s="42" t="s">
        <v>1487</v>
      </c>
      <c r="C350" s="60" t="s">
        <v>1488</v>
      </c>
      <c r="D350" s="42" t="s">
        <v>1489</v>
      </c>
      <c r="E350" s="42" t="s">
        <v>1490</v>
      </c>
      <c r="F350" s="105">
        <v>35739</v>
      </c>
      <c r="G350" s="13" t="s">
        <v>544</v>
      </c>
      <c r="H350" s="13" t="s">
        <v>59</v>
      </c>
      <c r="I350" s="13" t="s">
        <v>72</v>
      </c>
      <c r="J350" s="235">
        <v>10</v>
      </c>
      <c r="K350" s="239">
        <f>IF(J350&gt;=10,4,0)</f>
        <v>4</v>
      </c>
      <c r="L350" s="17" t="s">
        <v>2</v>
      </c>
      <c r="M350" s="69">
        <v>1</v>
      </c>
      <c r="N350" s="23">
        <v>10.77</v>
      </c>
      <c r="O350" s="22">
        <f t="shared" si="241"/>
        <v>5</v>
      </c>
      <c r="P350" s="17" t="s">
        <v>61</v>
      </c>
      <c r="Q350" s="17">
        <v>1</v>
      </c>
      <c r="R350" s="45">
        <v>10.79</v>
      </c>
      <c r="S350" s="22">
        <f t="shared" si="253"/>
        <v>3</v>
      </c>
      <c r="T350" s="17" t="s">
        <v>61</v>
      </c>
      <c r="U350" s="17">
        <v>1</v>
      </c>
      <c r="V350" s="23">
        <v>5.0999999999999996</v>
      </c>
      <c r="W350" s="239">
        <f t="shared" si="242"/>
        <v>0</v>
      </c>
      <c r="X350" s="17" t="s">
        <v>2</v>
      </c>
      <c r="Y350" s="17">
        <v>1</v>
      </c>
      <c r="Z350" s="27">
        <v>10</v>
      </c>
      <c r="AA350" s="22">
        <f t="shared" si="243"/>
        <v>5</v>
      </c>
      <c r="AB350" s="20" t="s">
        <v>61</v>
      </c>
      <c r="AC350" s="44">
        <v>1</v>
      </c>
      <c r="AD350" s="21">
        <v>10</v>
      </c>
      <c r="AE350" s="22">
        <f t="shared" si="244"/>
        <v>6</v>
      </c>
      <c r="AF350" s="17" t="s">
        <v>61</v>
      </c>
      <c r="AG350" s="17">
        <v>1</v>
      </c>
      <c r="AH350" s="23">
        <v>11.48</v>
      </c>
      <c r="AI350" s="22">
        <f t="shared" si="245"/>
        <v>3</v>
      </c>
      <c r="AJ350" s="17" t="s">
        <v>61</v>
      </c>
      <c r="AK350" s="24">
        <v>1</v>
      </c>
      <c r="AL350" s="21">
        <f t="shared" si="254"/>
        <v>9.702</v>
      </c>
      <c r="AM350" s="24">
        <f t="shared" si="255"/>
        <v>26</v>
      </c>
      <c r="AN350" s="27" t="str">
        <f t="shared" si="256"/>
        <v>Ajourné</v>
      </c>
      <c r="AO350" s="17" t="s">
        <v>2</v>
      </c>
      <c r="AP350" s="17">
        <v>2</v>
      </c>
      <c r="AQ350" s="21">
        <v>11.06</v>
      </c>
      <c r="AR350" s="22">
        <f t="shared" ref="AR350:AR351" si="273">IF(AQ350&gt;=10,6,0)</f>
        <v>6</v>
      </c>
      <c r="AS350" s="17" t="s">
        <v>61</v>
      </c>
      <c r="AT350" s="24">
        <v>2</v>
      </c>
      <c r="AU350" s="45">
        <v>10</v>
      </c>
      <c r="AV350" s="232">
        <f t="shared" ref="AV350:AV351" si="274">IF(AU350&gt;=10,6,0)</f>
        <v>6</v>
      </c>
      <c r="AW350" s="17" t="s">
        <v>61</v>
      </c>
      <c r="AX350" s="233">
        <v>1</v>
      </c>
      <c r="AY350" s="45">
        <v>5.83</v>
      </c>
      <c r="AZ350" s="22">
        <f t="shared" si="270"/>
        <v>0</v>
      </c>
      <c r="BA350" s="17" t="s">
        <v>2</v>
      </c>
      <c r="BB350" s="24">
        <v>2</v>
      </c>
      <c r="BC350" s="23">
        <v>13.12</v>
      </c>
      <c r="BD350" s="22">
        <f t="shared" si="249"/>
        <v>6</v>
      </c>
      <c r="BE350" s="17" t="s">
        <v>61</v>
      </c>
      <c r="BF350" s="24">
        <v>2</v>
      </c>
      <c r="BG350" s="34">
        <v>10</v>
      </c>
      <c r="BH350" s="35">
        <f t="shared" si="250"/>
        <v>4</v>
      </c>
      <c r="BI350" s="36" t="s">
        <v>2</v>
      </c>
      <c r="BJ350" s="37">
        <v>2</v>
      </c>
      <c r="BK350" s="21">
        <v>10</v>
      </c>
      <c r="BL350" s="22">
        <f t="shared" si="251"/>
        <v>2</v>
      </c>
      <c r="BM350" s="17" t="s">
        <v>60</v>
      </c>
      <c r="BN350" s="24">
        <v>2</v>
      </c>
      <c r="BO350" s="23">
        <v>14.25</v>
      </c>
      <c r="BP350" s="22">
        <f t="shared" si="252"/>
        <v>2</v>
      </c>
      <c r="BQ350" s="17" t="s">
        <v>61</v>
      </c>
      <c r="BR350" s="24">
        <v>1</v>
      </c>
      <c r="BS350" s="21">
        <f t="shared" si="267"/>
        <v>10.563333333333333</v>
      </c>
      <c r="BT350" s="24">
        <f t="shared" si="257"/>
        <v>26</v>
      </c>
      <c r="BU350" s="27" t="str">
        <f t="shared" si="258"/>
        <v>Ajourné</v>
      </c>
      <c r="BV350" s="17" t="s">
        <v>2</v>
      </c>
      <c r="BW350" s="38">
        <v>2</v>
      </c>
      <c r="BX350" s="38">
        <f t="shared" si="259"/>
        <v>52</v>
      </c>
      <c r="BY350" s="27" t="str">
        <f t="shared" si="260"/>
        <v>Autorisé</v>
      </c>
    </row>
    <row r="351" spans="1:77" x14ac:dyDescent="0.55000000000000004">
      <c r="A351" s="99">
        <v>338</v>
      </c>
      <c r="B351" s="42" t="s">
        <v>1491</v>
      </c>
      <c r="C351" s="41" t="s">
        <v>1492</v>
      </c>
      <c r="D351" s="42" t="s">
        <v>1493</v>
      </c>
      <c r="E351" s="42" t="s">
        <v>1494</v>
      </c>
      <c r="F351" s="105">
        <v>37243</v>
      </c>
      <c r="G351" s="13" t="s">
        <v>1495</v>
      </c>
      <c r="H351" s="13" t="s">
        <v>59</v>
      </c>
      <c r="I351" s="13"/>
      <c r="J351" s="235">
        <v>12</v>
      </c>
      <c r="K351" s="239">
        <f>IF(J351&gt;=10,4,0)</f>
        <v>4</v>
      </c>
      <c r="L351" s="17" t="s">
        <v>2</v>
      </c>
      <c r="M351" s="69">
        <v>1</v>
      </c>
      <c r="N351" s="57">
        <v>10</v>
      </c>
      <c r="O351" s="22">
        <f t="shared" si="241"/>
        <v>5</v>
      </c>
      <c r="P351" s="17" t="s">
        <v>61</v>
      </c>
      <c r="Q351" s="17">
        <v>1</v>
      </c>
      <c r="R351" s="45">
        <v>10.47</v>
      </c>
      <c r="S351" s="22">
        <f t="shared" si="253"/>
        <v>3</v>
      </c>
      <c r="T351" s="17" t="s">
        <v>61</v>
      </c>
      <c r="U351" s="17">
        <v>1</v>
      </c>
      <c r="V351" s="45">
        <v>11.33</v>
      </c>
      <c r="W351" s="239">
        <f t="shared" si="242"/>
        <v>4</v>
      </c>
      <c r="X351" s="17" t="s">
        <v>61</v>
      </c>
      <c r="Y351" s="17">
        <v>2</v>
      </c>
      <c r="Z351" s="14">
        <v>10.94</v>
      </c>
      <c r="AA351" s="22">
        <f t="shared" si="243"/>
        <v>5</v>
      </c>
      <c r="AB351" s="20" t="s">
        <v>61</v>
      </c>
      <c r="AC351" s="20">
        <v>1</v>
      </c>
      <c r="AD351" s="21">
        <v>10</v>
      </c>
      <c r="AE351" s="22">
        <f t="shared" si="244"/>
        <v>6</v>
      </c>
      <c r="AF351" s="17" t="s">
        <v>2</v>
      </c>
      <c r="AG351" s="17">
        <v>2</v>
      </c>
      <c r="AH351" s="23">
        <v>12</v>
      </c>
      <c r="AI351" s="22">
        <f t="shared" si="245"/>
        <v>3</v>
      </c>
      <c r="AJ351" s="17" t="s">
        <v>61</v>
      </c>
      <c r="AK351" s="24">
        <v>2</v>
      </c>
      <c r="AL351" s="21">
        <f t="shared" si="254"/>
        <v>10.847666666666665</v>
      </c>
      <c r="AM351" s="24">
        <f t="shared" si="255"/>
        <v>30</v>
      </c>
      <c r="AN351" s="27" t="str">
        <f t="shared" si="256"/>
        <v>Admis</v>
      </c>
      <c r="AO351" s="17" t="s">
        <v>2</v>
      </c>
      <c r="AP351" s="17">
        <v>2</v>
      </c>
      <c r="AQ351" s="21">
        <v>10.26</v>
      </c>
      <c r="AR351" s="22">
        <f t="shared" si="273"/>
        <v>6</v>
      </c>
      <c r="AS351" s="17" t="s">
        <v>61</v>
      </c>
      <c r="AT351" s="24">
        <v>2</v>
      </c>
      <c r="AU351" s="45">
        <v>10</v>
      </c>
      <c r="AV351" s="232">
        <f t="shared" si="274"/>
        <v>6</v>
      </c>
      <c r="AW351" s="17" t="s">
        <v>61</v>
      </c>
      <c r="AX351" s="233">
        <v>1</v>
      </c>
      <c r="AY351" s="21">
        <v>12</v>
      </c>
      <c r="AZ351" s="22">
        <f t="shared" si="270"/>
        <v>4</v>
      </c>
      <c r="BA351" s="17" t="s">
        <v>60</v>
      </c>
      <c r="BB351" s="24">
        <v>2</v>
      </c>
      <c r="BC351" s="23">
        <v>10.33</v>
      </c>
      <c r="BD351" s="22">
        <f t="shared" si="249"/>
        <v>6</v>
      </c>
      <c r="BE351" s="17" t="s">
        <v>60</v>
      </c>
      <c r="BF351" s="24">
        <v>2</v>
      </c>
      <c r="BG351" s="34">
        <v>11.06</v>
      </c>
      <c r="BH351" s="35">
        <f t="shared" si="250"/>
        <v>4</v>
      </c>
      <c r="BI351" s="36" t="s">
        <v>60</v>
      </c>
      <c r="BJ351" s="37">
        <v>2</v>
      </c>
      <c r="BK351" s="21">
        <v>10</v>
      </c>
      <c r="BL351" s="22">
        <f t="shared" si="251"/>
        <v>2</v>
      </c>
      <c r="BM351" s="17" t="s">
        <v>60</v>
      </c>
      <c r="BN351" s="24">
        <v>2</v>
      </c>
      <c r="BO351" s="23">
        <v>12.45</v>
      </c>
      <c r="BP351" s="22">
        <f t="shared" si="252"/>
        <v>2</v>
      </c>
      <c r="BQ351" s="17" t="s">
        <v>60</v>
      </c>
      <c r="BR351" s="24">
        <v>1</v>
      </c>
      <c r="BS351" s="21">
        <f t="shared" si="267"/>
        <v>10.689333333333334</v>
      </c>
      <c r="BT351" s="24">
        <f t="shared" si="257"/>
        <v>30</v>
      </c>
      <c r="BU351" s="27" t="str">
        <f t="shared" si="258"/>
        <v>Admis</v>
      </c>
      <c r="BV351" s="17" t="s">
        <v>2</v>
      </c>
      <c r="BW351" s="38">
        <v>2</v>
      </c>
      <c r="BX351" s="38">
        <f t="shared" si="259"/>
        <v>60</v>
      </c>
      <c r="BY351" s="27" t="str">
        <f t="shared" si="260"/>
        <v>Admis</v>
      </c>
    </row>
    <row r="352" spans="1:77" x14ac:dyDescent="0.55000000000000004">
      <c r="A352" s="12">
        <v>339</v>
      </c>
      <c r="B352" s="13" t="s">
        <v>1496</v>
      </c>
      <c r="C352" s="14" t="s">
        <v>1497</v>
      </c>
      <c r="D352" s="13" t="s">
        <v>1493</v>
      </c>
      <c r="E352" s="13" t="s">
        <v>1498</v>
      </c>
      <c r="F352" s="16">
        <v>38172</v>
      </c>
      <c r="G352" s="13" t="s">
        <v>1499</v>
      </c>
      <c r="H352" s="13" t="s">
        <v>59</v>
      </c>
      <c r="I352" s="13"/>
      <c r="J352" s="21">
        <v>14</v>
      </c>
      <c r="K352" s="239">
        <v>4</v>
      </c>
      <c r="L352" s="17" t="s">
        <v>2</v>
      </c>
      <c r="M352" s="69">
        <v>2</v>
      </c>
      <c r="N352" s="227">
        <v>11.1</v>
      </c>
      <c r="O352" s="22">
        <f t="shared" si="241"/>
        <v>5</v>
      </c>
      <c r="P352" s="17" t="s">
        <v>2</v>
      </c>
      <c r="Q352" s="17">
        <v>2</v>
      </c>
      <c r="R352" s="45"/>
      <c r="S352" s="22">
        <f t="shared" si="253"/>
        <v>0</v>
      </c>
      <c r="T352" s="17"/>
      <c r="U352" s="17"/>
      <c r="V352" s="240">
        <v>14.2</v>
      </c>
      <c r="W352" s="239">
        <f t="shared" si="242"/>
        <v>4</v>
      </c>
      <c r="X352" s="17" t="s">
        <v>2</v>
      </c>
      <c r="Y352" s="17">
        <v>2</v>
      </c>
      <c r="Z352" s="27"/>
      <c r="AA352" s="22">
        <f t="shared" si="243"/>
        <v>0</v>
      </c>
      <c r="AB352" s="20"/>
      <c r="AC352" s="44"/>
      <c r="AD352" s="45">
        <v>10</v>
      </c>
      <c r="AE352" s="22">
        <f t="shared" si="244"/>
        <v>6</v>
      </c>
      <c r="AF352" s="17" t="s">
        <v>2</v>
      </c>
      <c r="AG352" s="17">
        <v>1</v>
      </c>
      <c r="AH352" s="23">
        <v>12.782000000000002</v>
      </c>
      <c r="AI352" s="22">
        <f t="shared" si="245"/>
        <v>3</v>
      </c>
      <c r="AJ352" s="17" t="s">
        <v>2</v>
      </c>
      <c r="AK352" s="24">
        <v>2</v>
      </c>
      <c r="AL352" s="21">
        <f t="shared" si="254"/>
        <v>8.8882000000000012</v>
      </c>
      <c r="AM352" s="24">
        <f t="shared" si="255"/>
        <v>22</v>
      </c>
      <c r="AN352" s="27" t="str">
        <f t="shared" si="256"/>
        <v>Ajourné</v>
      </c>
      <c r="AO352" s="17" t="s">
        <v>2</v>
      </c>
      <c r="AP352" s="27"/>
      <c r="AQ352" s="45">
        <v>10</v>
      </c>
      <c r="AR352" s="22">
        <f>IF(AQ352&gt;=10,6,0)</f>
        <v>6</v>
      </c>
      <c r="AS352" s="17" t="s">
        <v>2</v>
      </c>
      <c r="AT352" s="24">
        <v>2</v>
      </c>
      <c r="AU352" s="45">
        <v>11.8</v>
      </c>
      <c r="AV352" s="232">
        <f>IF(AU352&gt;=10,6,0)</f>
        <v>6</v>
      </c>
      <c r="AW352" s="17" t="s">
        <v>2</v>
      </c>
      <c r="AX352" s="233">
        <v>2</v>
      </c>
      <c r="AY352" s="45">
        <v>16.66</v>
      </c>
      <c r="AZ352" s="22">
        <f>IF(AY352&gt;=10,4,0)</f>
        <v>4</v>
      </c>
      <c r="BA352" s="17" t="s">
        <v>2</v>
      </c>
      <c r="BB352" s="17">
        <v>2</v>
      </c>
      <c r="BC352" s="23"/>
      <c r="BD352" s="22">
        <f t="shared" si="249"/>
        <v>0</v>
      </c>
      <c r="BE352" s="17"/>
      <c r="BF352" s="27"/>
      <c r="BG352" s="45">
        <v>10</v>
      </c>
      <c r="BH352" s="22">
        <f t="shared" si="250"/>
        <v>4</v>
      </c>
      <c r="BI352" s="17" t="s">
        <v>2</v>
      </c>
      <c r="BJ352" s="24">
        <v>1</v>
      </c>
      <c r="BK352" s="21">
        <v>10</v>
      </c>
      <c r="BL352" s="22">
        <f t="shared" si="251"/>
        <v>2</v>
      </c>
      <c r="BM352" s="17" t="s">
        <v>2</v>
      </c>
      <c r="BN352" s="24">
        <v>2</v>
      </c>
      <c r="BO352" s="23">
        <v>15</v>
      </c>
      <c r="BP352" s="22">
        <f t="shared" si="252"/>
        <v>2</v>
      </c>
      <c r="BQ352" s="17" t="s">
        <v>2</v>
      </c>
      <c r="BR352" s="24">
        <v>1</v>
      </c>
      <c r="BS352" s="21">
        <f t="shared" si="267"/>
        <v>9.5813333333333333</v>
      </c>
      <c r="BT352" s="24">
        <f t="shared" si="257"/>
        <v>24</v>
      </c>
      <c r="BU352" s="27" t="str">
        <f t="shared" si="258"/>
        <v>Ajourné</v>
      </c>
      <c r="BV352" s="17" t="s">
        <v>2</v>
      </c>
      <c r="BW352" s="27"/>
      <c r="BX352" s="38">
        <f t="shared" si="259"/>
        <v>46</v>
      </c>
      <c r="BY352" s="27" t="str">
        <f t="shared" si="260"/>
        <v>Ajourné</v>
      </c>
    </row>
    <row r="353" spans="1:77" x14ac:dyDescent="0.55000000000000004">
      <c r="A353" s="98">
        <v>340</v>
      </c>
      <c r="B353" s="103" t="s">
        <v>1500</v>
      </c>
      <c r="C353" s="101" t="s">
        <v>1501</v>
      </c>
      <c r="D353" s="42" t="s">
        <v>1493</v>
      </c>
      <c r="E353" s="42" t="s">
        <v>1502</v>
      </c>
      <c r="F353" s="111">
        <v>36156</v>
      </c>
      <c r="G353" s="13" t="s">
        <v>440</v>
      </c>
      <c r="H353" s="13" t="s">
        <v>52</v>
      </c>
      <c r="I353" s="44"/>
      <c r="J353" s="47">
        <v>10</v>
      </c>
      <c r="K353" s="239">
        <f>IF(J353&gt;=10,4,0)</f>
        <v>4</v>
      </c>
      <c r="L353" s="17" t="s">
        <v>60</v>
      </c>
      <c r="M353" s="69">
        <v>2</v>
      </c>
      <c r="N353" s="48">
        <v>11.72</v>
      </c>
      <c r="O353" s="22">
        <f t="shared" si="241"/>
        <v>5</v>
      </c>
      <c r="P353" s="17" t="s">
        <v>60</v>
      </c>
      <c r="Q353" s="17">
        <v>2</v>
      </c>
      <c r="R353" s="47">
        <v>16.59</v>
      </c>
      <c r="S353" s="22">
        <f t="shared" si="253"/>
        <v>3</v>
      </c>
      <c r="T353" s="17" t="s">
        <v>60</v>
      </c>
      <c r="U353" s="17">
        <v>1</v>
      </c>
      <c r="V353" s="48">
        <v>10.65</v>
      </c>
      <c r="W353" s="239">
        <f t="shared" si="242"/>
        <v>4</v>
      </c>
      <c r="X353" s="17" t="s">
        <v>61</v>
      </c>
      <c r="Y353" s="17">
        <v>1</v>
      </c>
      <c r="Z353" s="72">
        <v>11.2</v>
      </c>
      <c r="AA353" s="22">
        <f t="shared" si="243"/>
        <v>5</v>
      </c>
      <c r="AB353" s="20" t="s">
        <v>60</v>
      </c>
      <c r="AC353" s="44">
        <v>2</v>
      </c>
      <c r="AD353" s="50">
        <v>10.119999999999999</v>
      </c>
      <c r="AE353" s="22">
        <f t="shared" si="244"/>
        <v>6</v>
      </c>
      <c r="AF353" s="17" t="s">
        <v>60</v>
      </c>
      <c r="AG353" s="17">
        <v>2</v>
      </c>
      <c r="AH353" s="48">
        <v>10.86</v>
      </c>
      <c r="AI353" s="22">
        <f t="shared" si="245"/>
        <v>3</v>
      </c>
      <c r="AJ353" s="17" t="s">
        <v>60</v>
      </c>
      <c r="AK353" s="24">
        <v>2</v>
      </c>
      <c r="AL353" s="50">
        <f t="shared" si="254"/>
        <v>11.342333333333332</v>
      </c>
      <c r="AM353" s="24">
        <f t="shared" si="255"/>
        <v>30</v>
      </c>
      <c r="AN353" s="27" t="str">
        <f t="shared" si="256"/>
        <v>Admis</v>
      </c>
      <c r="AO353" s="17" t="s">
        <v>61</v>
      </c>
      <c r="AP353" s="17">
        <v>2</v>
      </c>
      <c r="AQ353" s="50">
        <v>11.02</v>
      </c>
      <c r="AR353" s="22">
        <f t="shared" ref="AR353:AR354" si="275">IF(AQ353&gt;=10,6,0)</f>
        <v>6</v>
      </c>
      <c r="AS353" s="17" t="s">
        <v>60</v>
      </c>
      <c r="AT353" s="24">
        <v>2</v>
      </c>
      <c r="AU353" s="47">
        <v>11.27</v>
      </c>
      <c r="AV353" s="232">
        <f t="shared" ref="AV353:AV354" si="276">IF(AU353&gt;=10,6,0)</f>
        <v>6</v>
      </c>
      <c r="AW353" s="17" t="s">
        <v>61</v>
      </c>
      <c r="AX353" s="233">
        <v>2</v>
      </c>
      <c r="AY353" s="50">
        <v>10.84</v>
      </c>
      <c r="AZ353" s="22">
        <f t="shared" ref="AZ353:AZ354" si="277">IF(AY353&gt;=10,4,0)</f>
        <v>4</v>
      </c>
      <c r="BA353" s="17" t="s">
        <v>60</v>
      </c>
      <c r="BB353" s="24">
        <v>2</v>
      </c>
      <c r="BC353" s="48">
        <v>10.41</v>
      </c>
      <c r="BD353" s="22">
        <f t="shared" si="249"/>
        <v>6</v>
      </c>
      <c r="BE353" s="17" t="s">
        <v>60</v>
      </c>
      <c r="BF353" s="24">
        <v>2</v>
      </c>
      <c r="BG353" s="64">
        <v>8.34</v>
      </c>
      <c r="BH353" s="35">
        <f t="shared" si="250"/>
        <v>0</v>
      </c>
      <c r="BI353" s="36" t="s">
        <v>2</v>
      </c>
      <c r="BJ353" s="37">
        <v>2</v>
      </c>
      <c r="BK353" s="50">
        <v>12.25</v>
      </c>
      <c r="BL353" s="22">
        <f t="shared" si="251"/>
        <v>2</v>
      </c>
      <c r="BM353" s="17" t="s">
        <v>60</v>
      </c>
      <c r="BN353" s="24">
        <v>2</v>
      </c>
      <c r="BO353" s="48">
        <v>12</v>
      </c>
      <c r="BP353" s="22">
        <f t="shared" si="252"/>
        <v>2</v>
      </c>
      <c r="BQ353" s="17" t="s">
        <v>60</v>
      </c>
      <c r="BR353" s="24">
        <v>2</v>
      </c>
      <c r="BS353" s="50">
        <f t="shared" si="267"/>
        <v>10.714</v>
      </c>
      <c r="BT353" s="24">
        <f t="shared" si="257"/>
        <v>26</v>
      </c>
      <c r="BU353" s="27" t="str">
        <f t="shared" si="258"/>
        <v>Ajourné</v>
      </c>
      <c r="BV353" s="17" t="s">
        <v>2</v>
      </c>
      <c r="BW353" s="38">
        <v>2</v>
      </c>
      <c r="BX353" s="38">
        <f t="shared" si="259"/>
        <v>56</v>
      </c>
      <c r="BY353" s="27" t="str">
        <f t="shared" si="260"/>
        <v>Autorisé</v>
      </c>
    </row>
    <row r="354" spans="1:77" x14ac:dyDescent="0.55000000000000004">
      <c r="A354" s="99">
        <v>341</v>
      </c>
      <c r="B354" s="42" t="s">
        <v>1503</v>
      </c>
      <c r="C354" s="41" t="s">
        <v>1504</v>
      </c>
      <c r="D354" s="42" t="s">
        <v>1493</v>
      </c>
      <c r="E354" s="42" t="s">
        <v>1505</v>
      </c>
      <c r="F354" s="107">
        <v>35787</v>
      </c>
      <c r="G354" s="13" t="s">
        <v>116</v>
      </c>
      <c r="H354" s="13" t="s">
        <v>52</v>
      </c>
      <c r="I354" s="13" t="s">
        <v>72</v>
      </c>
      <c r="J354" s="45">
        <v>0</v>
      </c>
      <c r="K354" s="239">
        <f>IF(J354&gt;=10,4,0)</f>
        <v>0</v>
      </c>
      <c r="L354" s="17" t="s">
        <v>2</v>
      </c>
      <c r="M354" s="69">
        <v>2</v>
      </c>
      <c r="N354" s="226">
        <v>10</v>
      </c>
      <c r="O354" s="22">
        <f t="shared" si="241"/>
        <v>5</v>
      </c>
      <c r="P354" s="17" t="s">
        <v>60</v>
      </c>
      <c r="Q354" s="17">
        <v>2</v>
      </c>
      <c r="R354" s="45">
        <v>11.36</v>
      </c>
      <c r="S354" s="22">
        <f t="shared" si="253"/>
        <v>3</v>
      </c>
      <c r="T354" s="17" t="s">
        <v>60</v>
      </c>
      <c r="U354" s="17">
        <v>2</v>
      </c>
      <c r="V354" s="23">
        <v>12.63</v>
      </c>
      <c r="W354" s="239">
        <f t="shared" si="242"/>
        <v>4</v>
      </c>
      <c r="X354" s="17" t="s">
        <v>60</v>
      </c>
      <c r="Y354" s="17">
        <v>2</v>
      </c>
      <c r="Z354" s="27">
        <v>10.14</v>
      </c>
      <c r="AA354" s="22">
        <f t="shared" si="243"/>
        <v>5</v>
      </c>
      <c r="AB354" s="20" t="s">
        <v>61</v>
      </c>
      <c r="AC354" s="44">
        <v>1</v>
      </c>
      <c r="AD354" s="21">
        <v>4.78</v>
      </c>
      <c r="AE354" s="22">
        <f t="shared" si="244"/>
        <v>0</v>
      </c>
      <c r="AF354" s="17" t="s">
        <v>2</v>
      </c>
      <c r="AG354" s="17">
        <v>1</v>
      </c>
      <c r="AH354" s="23">
        <v>10</v>
      </c>
      <c r="AI354" s="22">
        <f t="shared" si="245"/>
        <v>3</v>
      </c>
      <c r="AJ354" s="17" t="s">
        <v>60</v>
      </c>
      <c r="AK354" s="24">
        <v>2</v>
      </c>
      <c r="AL354" s="21">
        <f t="shared" si="254"/>
        <v>8.1326666666666672</v>
      </c>
      <c r="AM354" s="24">
        <f t="shared" si="255"/>
        <v>20</v>
      </c>
      <c r="AN354" s="27" t="str">
        <f t="shared" si="256"/>
        <v>Ajourné</v>
      </c>
      <c r="AO354" s="17" t="s">
        <v>2</v>
      </c>
      <c r="AP354" s="17">
        <v>2</v>
      </c>
      <c r="AQ354" s="21">
        <v>10</v>
      </c>
      <c r="AR354" s="22">
        <f t="shared" si="275"/>
        <v>6</v>
      </c>
      <c r="AS354" s="17" t="s">
        <v>60</v>
      </c>
      <c r="AT354" s="24">
        <v>2</v>
      </c>
      <c r="AU354" s="45">
        <v>11.36</v>
      </c>
      <c r="AV354" s="232">
        <f t="shared" si="276"/>
        <v>6</v>
      </c>
      <c r="AW354" s="17" t="s">
        <v>60</v>
      </c>
      <c r="AX354" s="233">
        <v>2</v>
      </c>
      <c r="AY354" s="21">
        <v>10</v>
      </c>
      <c r="AZ354" s="22">
        <f t="shared" si="277"/>
        <v>4</v>
      </c>
      <c r="BA354" s="17" t="s">
        <v>61</v>
      </c>
      <c r="BB354" s="24">
        <v>2</v>
      </c>
      <c r="BC354" s="23">
        <v>13.25</v>
      </c>
      <c r="BD354" s="22">
        <f t="shared" si="249"/>
        <v>6</v>
      </c>
      <c r="BE354" s="17" t="s">
        <v>61</v>
      </c>
      <c r="BF354" s="24">
        <v>2</v>
      </c>
      <c r="BG354" s="34">
        <v>10</v>
      </c>
      <c r="BH354" s="35">
        <f t="shared" si="250"/>
        <v>4</v>
      </c>
      <c r="BI354" s="36" t="s">
        <v>60</v>
      </c>
      <c r="BJ354" s="37">
        <v>2</v>
      </c>
      <c r="BK354" s="21">
        <v>10.14</v>
      </c>
      <c r="BL354" s="22">
        <f t="shared" si="251"/>
        <v>2</v>
      </c>
      <c r="BM354" s="17" t="s">
        <v>60</v>
      </c>
      <c r="BN354" s="24">
        <v>2</v>
      </c>
      <c r="BO354" s="23">
        <v>12</v>
      </c>
      <c r="BP354" s="22">
        <f t="shared" si="252"/>
        <v>2</v>
      </c>
      <c r="BQ354" s="17" t="s">
        <v>60</v>
      </c>
      <c r="BR354" s="24">
        <v>2</v>
      </c>
      <c r="BS354" s="21">
        <f t="shared" si="267"/>
        <v>11.064666666666664</v>
      </c>
      <c r="BT354" s="24">
        <f t="shared" si="257"/>
        <v>30</v>
      </c>
      <c r="BU354" s="27" t="str">
        <f t="shared" si="258"/>
        <v>Admis</v>
      </c>
      <c r="BV354" s="17" t="s">
        <v>2</v>
      </c>
      <c r="BW354" s="38">
        <v>2</v>
      </c>
      <c r="BX354" s="38">
        <f t="shared" si="259"/>
        <v>50</v>
      </c>
      <c r="BY354" s="27" t="str">
        <f t="shared" si="260"/>
        <v>Autorisé</v>
      </c>
    </row>
    <row r="355" spans="1:77" x14ac:dyDescent="0.55000000000000004">
      <c r="A355" s="12">
        <v>342</v>
      </c>
      <c r="B355" s="13" t="s">
        <v>1506</v>
      </c>
      <c r="C355" s="14" t="s">
        <v>1507</v>
      </c>
      <c r="D355" s="13" t="s">
        <v>1493</v>
      </c>
      <c r="E355" s="13" t="s">
        <v>1508</v>
      </c>
      <c r="F355" s="16">
        <v>38713</v>
      </c>
      <c r="G355" s="13" t="s">
        <v>1509</v>
      </c>
      <c r="H355" s="13" t="s">
        <v>52</v>
      </c>
      <c r="I355" s="13"/>
      <c r="J355" s="21">
        <v>15</v>
      </c>
      <c r="K355" s="239">
        <v>4</v>
      </c>
      <c r="L355" s="17" t="s">
        <v>2</v>
      </c>
      <c r="M355" s="69">
        <v>2</v>
      </c>
      <c r="N355" s="203">
        <v>10.696000000000002</v>
      </c>
      <c r="O355" s="22">
        <f t="shared" si="241"/>
        <v>5</v>
      </c>
      <c r="P355" s="17" t="s">
        <v>2</v>
      </c>
      <c r="Q355" s="17">
        <v>1</v>
      </c>
      <c r="R355" s="45">
        <v>11.05</v>
      </c>
      <c r="S355" s="22">
        <f t="shared" si="253"/>
        <v>3</v>
      </c>
      <c r="T355" s="17" t="s">
        <v>2</v>
      </c>
      <c r="U355" s="17">
        <v>1</v>
      </c>
      <c r="V355" s="45">
        <v>12.7</v>
      </c>
      <c r="W355" s="239">
        <f t="shared" si="242"/>
        <v>4</v>
      </c>
      <c r="X355" s="17" t="s">
        <v>2</v>
      </c>
      <c r="Y355" s="17">
        <v>1</v>
      </c>
      <c r="Z355" s="14">
        <v>10.896000000000001</v>
      </c>
      <c r="AA355" s="22">
        <f t="shared" si="243"/>
        <v>5</v>
      </c>
      <c r="AB355" s="20" t="s">
        <v>2</v>
      </c>
      <c r="AC355" s="20">
        <v>1</v>
      </c>
      <c r="AD355" s="21">
        <v>12.22</v>
      </c>
      <c r="AE355" s="22">
        <f t="shared" si="244"/>
        <v>6</v>
      </c>
      <c r="AF355" s="17" t="s">
        <v>2</v>
      </c>
      <c r="AG355" s="17">
        <v>1</v>
      </c>
      <c r="AH355" s="23">
        <v>14.280666666666667</v>
      </c>
      <c r="AI355" s="22">
        <f t="shared" si="245"/>
        <v>3</v>
      </c>
      <c r="AJ355" s="17" t="s">
        <v>2</v>
      </c>
      <c r="AK355" s="24">
        <v>2</v>
      </c>
      <c r="AL355" s="21">
        <f t="shared" si="254"/>
        <v>12.269066666666667</v>
      </c>
      <c r="AM355" s="24">
        <f t="shared" si="255"/>
        <v>30</v>
      </c>
      <c r="AN355" s="27" t="str">
        <f t="shared" si="256"/>
        <v>Admis</v>
      </c>
      <c r="AO355" s="17" t="s">
        <v>2</v>
      </c>
      <c r="AP355" s="17">
        <v>2</v>
      </c>
      <c r="AQ355" s="45">
        <v>10.844999999999999</v>
      </c>
      <c r="AR355" s="22">
        <f>IF(AQ355&gt;=10,6,0)</f>
        <v>6</v>
      </c>
      <c r="AS355" s="17" t="s">
        <v>2</v>
      </c>
      <c r="AT355" s="17">
        <v>1</v>
      </c>
      <c r="AU355" s="45">
        <v>10.202</v>
      </c>
      <c r="AV355" s="232">
        <f>IF(AU355&gt;=10,6,0)</f>
        <v>6</v>
      </c>
      <c r="AW355" s="17" t="s">
        <v>2</v>
      </c>
      <c r="AX355" s="17">
        <v>1</v>
      </c>
      <c r="AY355" s="57">
        <v>12.5</v>
      </c>
      <c r="AZ355" s="22">
        <f>IF(AY355&gt;=10,4,0)</f>
        <v>4</v>
      </c>
      <c r="BA355" s="17" t="s">
        <v>2</v>
      </c>
      <c r="BB355" s="24">
        <v>1</v>
      </c>
      <c r="BC355" s="23">
        <v>11.238333333333333</v>
      </c>
      <c r="BD355" s="22">
        <f t="shared" si="249"/>
        <v>6</v>
      </c>
      <c r="BE355" s="17" t="s">
        <v>2</v>
      </c>
      <c r="BF355" s="24">
        <v>2</v>
      </c>
      <c r="BG355" s="21">
        <v>11.86</v>
      </c>
      <c r="BH355" s="22">
        <f t="shared" si="250"/>
        <v>4</v>
      </c>
      <c r="BI355" s="17" t="s">
        <v>2</v>
      </c>
      <c r="BJ355" s="24">
        <v>1</v>
      </c>
      <c r="BK355" s="21">
        <v>10</v>
      </c>
      <c r="BL355" s="22">
        <f t="shared" si="251"/>
        <v>2</v>
      </c>
      <c r="BM355" s="17" t="s">
        <v>2</v>
      </c>
      <c r="BN355" s="24">
        <v>2</v>
      </c>
      <c r="BO355" s="23">
        <v>14</v>
      </c>
      <c r="BP355" s="22">
        <f t="shared" si="252"/>
        <v>2</v>
      </c>
      <c r="BQ355" s="17" t="s">
        <v>2</v>
      </c>
      <c r="BR355" s="24">
        <v>1</v>
      </c>
      <c r="BS355" s="21">
        <f t="shared" si="267"/>
        <v>11.305066666666667</v>
      </c>
      <c r="BT355" s="24">
        <f t="shared" si="257"/>
        <v>30</v>
      </c>
      <c r="BU355" s="27" t="str">
        <f t="shared" si="258"/>
        <v>Admis</v>
      </c>
      <c r="BV355" s="17" t="s">
        <v>2</v>
      </c>
      <c r="BW355" s="38">
        <v>2</v>
      </c>
      <c r="BX355" s="38">
        <f t="shared" si="259"/>
        <v>60</v>
      </c>
      <c r="BY355" s="27" t="str">
        <f t="shared" si="260"/>
        <v>Admis</v>
      </c>
    </row>
    <row r="356" spans="1:77" x14ac:dyDescent="0.55000000000000004">
      <c r="A356" s="98">
        <v>343</v>
      </c>
      <c r="B356" s="100" t="s">
        <v>1510</v>
      </c>
      <c r="C356" s="113" t="s">
        <v>1511</v>
      </c>
      <c r="D356" s="71" t="s">
        <v>1493</v>
      </c>
      <c r="E356" s="71" t="s">
        <v>1512</v>
      </c>
      <c r="F356" s="102">
        <v>37715</v>
      </c>
      <c r="G356" s="62" t="s">
        <v>1513</v>
      </c>
      <c r="H356" s="62" t="s">
        <v>52</v>
      </c>
      <c r="I356" s="62"/>
      <c r="J356" s="47">
        <v>10</v>
      </c>
      <c r="K356" s="239">
        <f>IF(J356&gt;=10,4,0)</f>
        <v>4</v>
      </c>
      <c r="L356" s="17" t="s">
        <v>61</v>
      </c>
      <c r="M356" s="69">
        <v>2</v>
      </c>
      <c r="N356" s="48">
        <v>10</v>
      </c>
      <c r="O356" s="22">
        <f t="shared" si="241"/>
        <v>5</v>
      </c>
      <c r="P356" s="17" t="s">
        <v>61</v>
      </c>
      <c r="Q356" s="17">
        <v>1</v>
      </c>
      <c r="R356" s="47">
        <v>11.74</v>
      </c>
      <c r="S356" s="22">
        <f t="shared" si="253"/>
        <v>3</v>
      </c>
      <c r="T356" s="17" t="s">
        <v>61</v>
      </c>
      <c r="U356" s="17">
        <v>1</v>
      </c>
      <c r="V356" s="48">
        <v>12.42</v>
      </c>
      <c r="W356" s="239">
        <f t="shared" si="242"/>
        <v>4</v>
      </c>
      <c r="X356" s="17" t="s">
        <v>61</v>
      </c>
      <c r="Y356" s="17">
        <v>2</v>
      </c>
      <c r="Z356" s="72">
        <v>10</v>
      </c>
      <c r="AA356" s="22">
        <f t="shared" si="243"/>
        <v>5</v>
      </c>
      <c r="AB356" s="20" t="s">
        <v>61</v>
      </c>
      <c r="AC356" s="44">
        <v>1</v>
      </c>
      <c r="AD356" s="50">
        <v>10</v>
      </c>
      <c r="AE356" s="22">
        <f t="shared" si="244"/>
        <v>6</v>
      </c>
      <c r="AF356" s="17" t="s">
        <v>2</v>
      </c>
      <c r="AG356" s="17">
        <v>1</v>
      </c>
      <c r="AH356" s="48">
        <v>10</v>
      </c>
      <c r="AI356" s="22">
        <f t="shared" si="245"/>
        <v>3</v>
      </c>
      <c r="AJ356" s="17" t="s">
        <v>61</v>
      </c>
      <c r="AK356" s="24">
        <v>2</v>
      </c>
      <c r="AL356" s="50">
        <f t="shared" si="254"/>
        <v>10.496666666666666</v>
      </c>
      <c r="AM356" s="24">
        <f t="shared" si="255"/>
        <v>30</v>
      </c>
      <c r="AN356" s="27" t="str">
        <f t="shared" si="256"/>
        <v>Admis</v>
      </c>
      <c r="AO356" s="17" t="s">
        <v>2</v>
      </c>
      <c r="AP356" s="17">
        <v>2</v>
      </c>
      <c r="AQ356" s="50">
        <v>10.119999999999999</v>
      </c>
      <c r="AR356" s="22">
        <f t="shared" ref="AR356:AR357" si="278">IF(AQ356&gt;=10,6,0)</f>
        <v>6</v>
      </c>
      <c r="AS356" s="17" t="s">
        <v>61</v>
      </c>
      <c r="AT356" s="24">
        <v>2</v>
      </c>
      <c r="AU356" s="47">
        <v>10.68</v>
      </c>
      <c r="AV356" s="232">
        <f t="shared" ref="AV356:AV357" si="279">IF(AU356&gt;=10,6,0)</f>
        <v>6</v>
      </c>
      <c r="AW356" s="17" t="s">
        <v>61</v>
      </c>
      <c r="AX356" s="233">
        <v>2</v>
      </c>
      <c r="AY356" s="50">
        <v>10.66</v>
      </c>
      <c r="AZ356" s="22">
        <f t="shared" ref="AZ356:AZ362" si="280">IF(AY356&gt;=10,4,0)</f>
        <v>4</v>
      </c>
      <c r="BA356" s="17" t="s">
        <v>61</v>
      </c>
      <c r="BB356" s="24">
        <v>1</v>
      </c>
      <c r="BC356" s="48">
        <v>10.57</v>
      </c>
      <c r="BD356" s="22">
        <f t="shared" si="249"/>
        <v>6</v>
      </c>
      <c r="BE356" s="17" t="s">
        <v>61</v>
      </c>
      <c r="BF356" s="24">
        <v>1</v>
      </c>
      <c r="BG356" s="64">
        <v>12.17</v>
      </c>
      <c r="BH356" s="35">
        <f t="shared" si="250"/>
        <v>4</v>
      </c>
      <c r="BI356" s="36" t="s">
        <v>61</v>
      </c>
      <c r="BJ356" s="37">
        <v>1</v>
      </c>
      <c r="BK356" s="50">
        <v>10</v>
      </c>
      <c r="BL356" s="22">
        <f t="shared" si="251"/>
        <v>2</v>
      </c>
      <c r="BM356" s="17" t="s">
        <v>60</v>
      </c>
      <c r="BN356" s="24">
        <v>2</v>
      </c>
      <c r="BO356" s="48">
        <v>14</v>
      </c>
      <c r="BP356" s="22">
        <f t="shared" si="252"/>
        <v>2</v>
      </c>
      <c r="BQ356" s="17" t="s">
        <v>61</v>
      </c>
      <c r="BR356" s="24">
        <v>1</v>
      </c>
      <c r="BS356" s="50">
        <f t="shared" si="267"/>
        <v>10.918000000000001</v>
      </c>
      <c r="BT356" s="24">
        <f t="shared" si="257"/>
        <v>30</v>
      </c>
      <c r="BU356" s="27" t="str">
        <f t="shared" si="258"/>
        <v>Admis</v>
      </c>
      <c r="BV356" s="17" t="s">
        <v>2</v>
      </c>
      <c r="BW356" s="38">
        <v>2</v>
      </c>
      <c r="BX356" s="38">
        <f t="shared" si="259"/>
        <v>60</v>
      </c>
      <c r="BY356" s="27" t="str">
        <f t="shared" si="260"/>
        <v>Admis</v>
      </c>
    </row>
    <row r="357" spans="1:77" x14ac:dyDescent="0.55000000000000004">
      <c r="A357" s="99">
        <v>344</v>
      </c>
      <c r="B357" s="100" t="s">
        <v>1514</v>
      </c>
      <c r="C357" s="101" t="s">
        <v>1515</v>
      </c>
      <c r="D357" s="71" t="s">
        <v>1493</v>
      </c>
      <c r="E357" s="71" t="s">
        <v>1516</v>
      </c>
      <c r="F357" s="102">
        <v>37544</v>
      </c>
      <c r="G357" s="62" t="s">
        <v>116</v>
      </c>
      <c r="H357" s="62" t="s">
        <v>52</v>
      </c>
      <c r="I357" s="62" t="s">
        <v>72</v>
      </c>
      <c r="J357" s="21">
        <v>18.5</v>
      </c>
      <c r="K357" s="239">
        <v>4</v>
      </c>
      <c r="L357" s="17" t="s">
        <v>2</v>
      </c>
      <c r="M357" s="69">
        <v>2</v>
      </c>
      <c r="N357" s="226">
        <v>11.24</v>
      </c>
      <c r="O357" s="22">
        <f t="shared" si="241"/>
        <v>5</v>
      </c>
      <c r="P357" s="17" t="s">
        <v>60</v>
      </c>
      <c r="Q357" s="17">
        <v>2</v>
      </c>
      <c r="R357" s="45">
        <v>10</v>
      </c>
      <c r="S357" s="22">
        <f t="shared" si="253"/>
        <v>3</v>
      </c>
      <c r="T357" s="17" t="s">
        <v>61</v>
      </c>
      <c r="U357" s="17">
        <v>1</v>
      </c>
      <c r="V357" s="45">
        <v>10.926</v>
      </c>
      <c r="W357" s="239">
        <f t="shared" si="242"/>
        <v>4</v>
      </c>
      <c r="X357" s="17" t="s">
        <v>2</v>
      </c>
      <c r="Y357" s="17">
        <v>2</v>
      </c>
      <c r="Z357" s="27">
        <v>10</v>
      </c>
      <c r="AA357" s="22">
        <f t="shared" si="243"/>
        <v>5</v>
      </c>
      <c r="AB357" s="20" t="s">
        <v>61</v>
      </c>
      <c r="AC357" s="44">
        <v>2</v>
      </c>
      <c r="AD357" s="21">
        <v>10</v>
      </c>
      <c r="AE357" s="22">
        <f t="shared" si="244"/>
        <v>6</v>
      </c>
      <c r="AF357" s="17" t="s">
        <v>61</v>
      </c>
      <c r="AG357" s="17">
        <v>2</v>
      </c>
      <c r="AH357" s="23">
        <v>10</v>
      </c>
      <c r="AI357" s="22">
        <f t="shared" si="245"/>
        <v>3</v>
      </c>
      <c r="AJ357" s="17" t="s">
        <v>61</v>
      </c>
      <c r="AK357" s="24">
        <v>2</v>
      </c>
      <c r="AL357" s="21">
        <f t="shared" si="254"/>
        <v>11.463466666666667</v>
      </c>
      <c r="AM357" s="24">
        <f t="shared" si="255"/>
        <v>30</v>
      </c>
      <c r="AN357" s="27" t="str">
        <f t="shared" si="256"/>
        <v>Admis</v>
      </c>
      <c r="AO357" s="17" t="s">
        <v>2</v>
      </c>
      <c r="AP357" s="17">
        <v>2</v>
      </c>
      <c r="AQ357" s="21">
        <v>10.85</v>
      </c>
      <c r="AR357" s="22">
        <f t="shared" si="278"/>
        <v>6</v>
      </c>
      <c r="AS357" s="17" t="s">
        <v>61</v>
      </c>
      <c r="AT357" s="24">
        <v>2</v>
      </c>
      <c r="AU357" s="45">
        <v>11.18</v>
      </c>
      <c r="AV357" s="232">
        <f t="shared" si="279"/>
        <v>6</v>
      </c>
      <c r="AW357" s="17" t="s">
        <v>60</v>
      </c>
      <c r="AX357" s="233">
        <v>2</v>
      </c>
      <c r="AY357" s="45">
        <v>10</v>
      </c>
      <c r="AZ357" s="22">
        <f t="shared" si="280"/>
        <v>4</v>
      </c>
      <c r="BA357" s="17" t="s">
        <v>2</v>
      </c>
      <c r="BB357" s="24">
        <v>2</v>
      </c>
      <c r="BC357" s="23">
        <v>10.16</v>
      </c>
      <c r="BD357" s="22">
        <f t="shared" si="249"/>
        <v>6</v>
      </c>
      <c r="BE357" s="17" t="s">
        <v>61</v>
      </c>
      <c r="BF357" s="24">
        <v>1</v>
      </c>
      <c r="BG357" s="34">
        <v>8.52</v>
      </c>
      <c r="BH357" s="35">
        <f t="shared" si="250"/>
        <v>0</v>
      </c>
      <c r="BI357" s="36" t="s">
        <v>2</v>
      </c>
      <c r="BJ357" s="37">
        <v>2</v>
      </c>
      <c r="BK357" s="21">
        <v>10</v>
      </c>
      <c r="BL357" s="22">
        <f t="shared" si="251"/>
        <v>2</v>
      </c>
      <c r="BM357" s="17" t="s">
        <v>60</v>
      </c>
      <c r="BN357" s="24">
        <v>2</v>
      </c>
      <c r="BO357" s="23">
        <v>14.25</v>
      </c>
      <c r="BP357" s="22">
        <f t="shared" si="252"/>
        <v>2</v>
      </c>
      <c r="BQ357" s="17" t="s">
        <v>60</v>
      </c>
      <c r="BR357" s="24">
        <v>1</v>
      </c>
      <c r="BS357" s="21">
        <f t="shared" si="267"/>
        <v>10.524000000000001</v>
      </c>
      <c r="BT357" s="24">
        <f t="shared" si="257"/>
        <v>26</v>
      </c>
      <c r="BU357" s="27" t="str">
        <f t="shared" si="258"/>
        <v>Ajourné</v>
      </c>
      <c r="BV357" s="17" t="s">
        <v>2</v>
      </c>
      <c r="BW357" s="38">
        <v>1</v>
      </c>
      <c r="BX357" s="38">
        <f t="shared" si="259"/>
        <v>56</v>
      </c>
      <c r="BY357" s="27" t="str">
        <f t="shared" si="260"/>
        <v>Autorisé</v>
      </c>
    </row>
    <row r="358" spans="1:77" x14ac:dyDescent="0.55000000000000004">
      <c r="A358" s="12">
        <v>345</v>
      </c>
      <c r="B358" s="13" t="s">
        <v>1517</v>
      </c>
      <c r="C358" s="14" t="s">
        <v>1518</v>
      </c>
      <c r="D358" s="13" t="s">
        <v>1519</v>
      </c>
      <c r="E358" s="13" t="s">
        <v>1520</v>
      </c>
      <c r="F358" s="16">
        <v>37965</v>
      </c>
      <c r="G358" s="13" t="s">
        <v>448</v>
      </c>
      <c r="H358" s="13" t="s">
        <v>59</v>
      </c>
      <c r="I358" s="13" t="s">
        <v>72</v>
      </c>
      <c r="J358" s="21">
        <v>17</v>
      </c>
      <c r="K358" s="239">
        <v>4</v>
      </c>
      <c r="L358" s="17" t="s">
        <v>2</v>
      </c>
      <c r="M358" s="69">
        <v>2</v>
      </c>
      <c r="N358" s="203">
        <v>10</v>
      </c>
      <c r="O358" s="22">
        <f t="shared" si="241"/>
        <v>5</v>
      </c>
      <c r="P358" s="17" t="s">
        <v>2</v>
      </c>
      <c r="Q358" s="17">
        <v>1</v>
      </c>
      <c r="R358" s="45">
        <v>11.05</v>
      </c>
      <c r="S358" s="22">
        <f t="shared" si="253"/>
        <v>3</v>
      </c>
      <c r="T358" s="17" t="s">
        <v>2</v>
      </c>
      <c r="U358" s="17">
        <v>1</v>
      </c>
      <c r="V358" s="45">
        <v>14.993333333333334</v>
      </c>
      <c r="W358" s="239">
        <f t="shared" si="242"/>
        <v>4</v>
      </c>
      <c r="X358" s="17" t="s">
        <v>2</v>
      </c>
      <c r="Y358" s="17">
        <v>2</v>
      </c>
      <c r="Z358" s="14">
        <v>10.398</v>
      </c>
      <c r="AA358" s="22">
        <f t="shared" si="243"/>
        <v>5</v>
      </c>
      <c r="AB358" s="20" t="s">
        <v>2</v>
      </c>
      <c r="AC358" s="20">
        <v>1</v>
      </c>
      <c r="AD358" s="21">
        <v>10.72</v>
      </c>
      <c r="AE358" s="22">
        <f t="shared" si="244"/>
        <v>6</v>
      </c>
      <c r="AF358" s="17" t="s">
        <v>2</v>
      </c>
      <c r="AG358" s="17">
        <v>2</v>
      </c>
      <c r="AH358" s="23">
        <v>11.711333333333334</v>
      </c>
      <c r="AI358" s="22">
        <f t="shared" si="245"/>
        <v>3</v>
      </c>
      <c r="AJ358" s="17" t="s">
        <v>2</v>
      </c>
      <c r="AK358" s="24">
        <v>1</v>
      </c>
      <c r="AL358" s="21">
        <f t="shared" si="254"/>
        <v>12.085577777777779</v>
      </c>
      <c r="AM358" s="24">
        <f t="shared" si="255"/>
        <v>30</v>
      </c>
      <c r="AN358" s="27" t="str">
        <f t="shared" si="256"/>
        <v>Admis</v>
      </c>
      <c r="AO358" s="17" t="s">
        <v>2</v>
      </c>
      <c r="AP358" s="17"/>
      <c r="AQ358" s="45">
        <v>10.406000000000001</v>
      </c>
      <c r="AR358" s="22">
        <f>IF(AQ358&gt;=10,6,0)</f>
        <v>6</v>
      </c>
      <c r="AS358" s="17" t="s">
        <v>2</v>
      </c>
      <c r="AT358" s="24">
        <v>1</v>
      </c>
      <c r="AU358" s="45">
        <v>11.74</v>
      </c>
      <c r="AV358" s="232">
        <f>IF(AU358&gt;=10,6,0)</f>
        <v>6</v>
      </c>
      <c r="AW358" s="17" t="s">
        <v>2</v>
      </c>
      <c r="AX358" s="233">
        <v>1</v>
      </c>
      <c r="AY358" s="45">
        <v>13.83</v>
      </c>
      <c r="AZ358" s="22">
        <f t="shared" si="280"/>
        <v>4</v>
      </c>
      <c r="BA358" s="17" t="s">
        <v>2</v>
      </c>
      <c r="BB358" s="24">
        <v>2</v>
      </c>
      <c r="BC358" s="23">
        <v>10</v>
      </c>
      <c r="BD358" s="22">
        <f t="shared" si="249"/>
        <v>6</v>
      </c>
      <c r="BE358" s="17" t="s">
        <v>2</v>
      </c>
      <c r="BF358" s="24">
        <v>1</v>
      </c>
      <c r="BG358" s="21">
        <v>12.8</v>
      </c>
      <c r="BH358" s="22">
        <f t="shared" si="250"/>
        <v>4</v>
      </c>
      <c r="BI358" s="17" t="s">
        <v>2</v>
      </c>
      <c r="BJ358" s="24">
        <v>1</v>
      </c>
      <c r="BK358" s="21">
        <v>14.87</v>
      </c>
      <c r="BL358" s="22">
        <f t="shared" si="251"/>
        <v>2</v>
      </c>
      <c r="BM358" s="17" t="s">
        <v>2</v>
      </c>
      <c r="BN358" s="24">
        <v>2</v>
      </c>
      <c r="BO358" s="23">
        <v>15</v>
      </c>
      <c r="BP358" s="22">
        <f t="shared" si="252"/>
        <v>2</v>
      </c>
      <c r="BQ358" s="17" t="s">
        <v>2</v>
      </c>
      <c r="BR358" s="24">
        <v>1</v>
      </c>
      <c r="BS358" s="21">
        <f t="shared" si="267"/>
        <v>11.971200000000001</v>
      </c>
      <c r="BT358" s="24">
        <f t="shared" si="257"/>
        <v>30</v>
      </c>
      <c r="BU358" s="27" t="str">
        <f t="shared" si="258"/>
        <v>Admis</v>
      </c>
      <c r="BV358" s="17" t="s">
        <v>2</v>
      </c>
      <c r="BW358" s="38">
        <v>2</v>
      </c>
      <c r="BX358" s="38">
        <f t="shared" si="259"/>
        <v>60</v>
      </c>
      <c r="BY358" s="27" t="str">
        <f t="shared" si="260"/>
        <v>Admis</v>
      </c>
    </row>
    <row r="359" spans="1:77" x14ac:dyDescent="0.55000000000000004">
      <c r="A359" s="12">
        <v>346</v>
      </c>
      <c r="B359" s="13" t="s">
        <v>1521</v>
      </c>
      <c r="C359" s="14" t="s">
        <v>1522</v>
      </c>
      <c r="D359" s="13" t="s">
        <v>1519</v>
      </c>
      <c r="E359" s="13" t="s">
        <v>1523</v>
      </c>
      <c r="F359" s="16">
        <v>37321</v>
      </c>
      <c r="G359" s="13" t="s">
        <v>135</v>
      </c>
      <c r="H359" s="13" t="s">
        <v>59</v>
      </c>
      <c r="I359" s="13"/>
      <c r="J359" s="21">
        <v>16</v>
      </c>
      <c r="K359" s="239">
        <v>4</v>
      </c>
      <c r="L359" s="17" t="s">
        <v>2</v>
      </c>
      <c r="M359" s="69">
        <v>2</v>
      </c>
      <c r="N359" s="230">
        <v>11.61</v>
      </c>
      <c r="O359" s="22">
        <f t="shared" si="241"/>
        <v>5</v>
      </c>
      <c r="P359" s="17" t="s">
        <v>2</v>
      </c>
      <c r="Q359" s="17">
        <v>2</v>
      </c>
      <c r="R359" s="45">
        <v>14.21</v>
      </c>
      <c r="S359" s="22">
        <f t="shared" si="253"/>
        <v>3</v>
      </c>
      <c r="T359" s="17" t="s">
        <v>2</v>
      </c>
      <c r="U359" s="17">
        <v>2</v>
      </c>
      <c r="V359" s="45">
        <v>11.642666666666667</v>
      </c>
      <c r="W359" s="239">
        <f t="shared" si="242"/>
        <v>4</v>
      </c>
      <c r="X359" s="17" t="s">
        <v>2</v>
      </c>
      <c r="Y359" s="17">
        <v>2</v>
      </c>
      <c r="Z359" s="14">
        <v>10.832000000000001</v>
      </c>
      <c r="AA359" s="22">
        <f t="shared" si="243"/>
        <v>5</v>
      </c>
      <c r="AB359" s="20" t="s">
        <v>2</v>
      </c>
      <c r="AC359" s="20">
        <v>2</v>
      </c>
      <c r="AD359" s="21">
        <v>7.3</v>
      </c>
      <c r="AE359" s="22">
        <f t="shared" si="244"/>
        <v>0</v>
      </c>
      <c r="AF359" s="17" t="s">
        <v>2</v>
      </c>
      <c r="AG359" s="17">
        <v>2</v>
      </c>
      <c r="AH359" s="23">
        <v>10.014000000000001</v>
      </c>
      <c r="AI359" s="22">
        <f t="shared" si="245"/>
        <v>3</v>
      </c>
      <c r="AJ359" s="17" t="s">
        <v>2</v>
      </c>
      <c r="AK359" s="24">
        <v>1</v>
      </c>
      <c r="AL359" s="21">
        <f t="shared" si="254"/>
        <v>11.308422222222225</v>
      </c>
      <c r="AM359" s="24">
        <f t="shared" si="255"/>
        <v>24</v>
      </c>
      <c r="AN359" s="27" t="str">
        <f t="shared" si="256"/>
        <v>Ajourné</v>
      </c>
      <c r="AO359" s="17" t="s">
        <v>2</v>
      </c>
      <c r="AP359" s="17">
        <v>2</v>
      </c>
      <c r="AQ359" s="45">
        <v>10</v>
      </c>
      <c r="AR359" s="22">
        <f>IF(AQ359&gt;=10,6,0)</f>
        <v>6</v>
      </c>
      <c r="AS359" s="17" t="s">
        <v>2</v>
      </c>
      <c r="AT359" s="24">
        <v>2</v>
      </c>
      <c r="AU359" s="45">
        <v>10.8</v>
      </c>
      <c r="AV359" s="232">
        <f>IF(AU359&gt;=10,6,0)</f>
        <v>6</v>
      </c>
      <c r="AW359" s="17" t="s">
        <v>2</v>
      </c>
      <c r="AX359" s="233">
        <v>2</v>
      </c>
      <c r="AY359" s="45">
        <v>15.33</v>
      </c>
      <c r="AZ359" s="22">
        <f t="shared" si="280"/>
        <v>4</v>
      </c>
      <c r="BA359" s="17" t="s">
        <v>2</v>
      </c>
      <c r="BB359" s="24">
        <v>2</v>
      </c>
      <c r="BC359" s="23">
        <v>6.8626666666666667</v>
      </c>
      <c r="BD359" s="22">
        <f t="shared" si="249"/>
        <v>0</v>
      </c>
      <c r="BE359" s="17" t="s">
        <v>2</v>
      </c>
      <c r="BF359" s="24">
        <v>2</v>
      </c>
      <c r="BG359" s="34">
        <v>10.25</v>
      </c>
      <c r="BH359" s="35">
        <f t="shared" si="250"/>
        <v>4</v>
      </c>
      <c r="BI359" s="36" t="s">
        <v>2</v>
      </c>
      <c r="BJ359" s="37">
        <v>2</v>
      </c>
      <c r="BK359" s="21">
        <v>7.69</v>
      </c>
      <c r="BL359" s="22">
        <f t="shared" si="251"/>
        <v>0</v>
      </c>
      <c r="BM359" s="17" t="s">
        <v>2</v>
      </c>
      <c r="BN359" s="24">
        <v>2</v>
      </c>
      <c r="BO359" s="23">
        <v>15</v>
      </c>
      <c r="BP359" s="22">
        <f t="shared" si="252"/>
        <v>2</v>
      </c>
      <c r="BQ359" s="17" t="s">
        <v>2</v>
      </c>
      <c r="BR359" s="24">
        <v>1</v>
      </c>
      <c r="BS359" s="21">
        <f t="shared" si="267"/>
        <v>10.455866666666667</v>
      </c>
      <c r="BT359" s="24">
        <f t="shared" si="257"/>
        <v>22</v>
      </c>
      <c r="BU359" s="27" t="str">
        <f t="shared" si="258"/>
        <v>Ajourné</v>
      </c>
      <c r="BV359" s="17" t="s">
        <v>2</v>
      </c>
      <c r="BW359" s="38">
        <v>2</v>
      </c>
      <c r="BX359" s="38">
        <f t="shared" si="259"/>
        <v>46</v>
      </c>
      <c r="BY359" s="27" t="str">
        <f t="shared" si="260"/>
        <v>Ajourné</v>
      </c>
    </row>
    <row r="360" spans="1:77" x14ac:dyDescent="0.55000000000000004">
      <c r="A360" s="20">
        <v>347</v>
      </c>
      <c r="B360" s="13" t="s">
        <v>1524</v>
      </c>
      <c r="C360" s="14" t="s">
        <v>1525</v>
      </c>
      <c r="D360" s="13" t="s">
        <v>1519</v>
      </c>
      <c r="E360" s="13" t="s">
        <v>1526</v>
      </c>
      <c r="F360" s="16">
        <v>37560</v>
      </c>
      <c r="G360" s="13" t="s">
        <v>1527</v>
      </c>
      <c r="H360" s="13" t="s">
        <v>59</v>
      </c>
      <c r="I360" s="13"/>
      <c r="J360" s="21">
        <v>14.5</v>
      </c>
      <c r="K360" s="239">
        <v>4</v>
      </c>
      <c r="L360" s="17" t="s">
        <v>2</v>
      </c>
      <c r="M360" s="69">
        <v>2</v>
      </c>
      <c r="N360" s="230">
        <v>13.13</v>
      </c>
      <c r="O360" s="22">
        <f t="shared" si="241"/>
        <v>5</v>
      </c>
      <c r="P360" s="17" t="s">
        <v>2</v>
      </c>
      <c r="Q360" s="17">
        <v>2</v>
      </c>
      <c r="R360" s="45">
        <v>10.52</v>
      </c>
      <c r="S360" s="22">
        <f t="shared" si="253"/>
        <v>3</v>
      </c>
      <c r="T360" s="17" t="s">
        <v>2</v>
      </c>
      <c r="U360" s="17">
        <v>1</v>
      </c>
      <c r="V360" s="45">
        <v>15</v>
      </c>
      <c r="W360" s="239">
        <f t="shared" si="242"/>
        <v>4</v>
      </c>
      <c r="X360" s="17" t="s">
        <v>2</v>
      </c>
      <c r="Y360" s="17">
        <v>2</v>
      </c>
      <c r="Z360" s="14">
        <v>10.496</v>
      </c>
      <c r="AA360" s="22">
        <f t="shared" si="243"/>
        <v>5</v>
      </c>
      <c r="AB360" s="20" t="s">
        <v>2</v>
      </c>
      <c r="AC360" s="20">
        <v>1</v>
      </c>
      <c r="AD360" s="21">
        <v>10</v>
      </c>
      <c r="AE360" s="22">
        <f t="shared" si="244"/>
        <v>6</v>
      </c>
      <c r="AF360" s="17" t="s">
        <v>2</v>
      </c>
      <c r="AG360" s="17">
        <v>1</v>
      </c>
      <c r="AH360" s="23">
        <v>13.426666666666668</v>
      </c>
      <c r="AI360" s="22">
        <f t="shared" si="245"/>
        <v>3</v>
      </c>
      <c r="AJ360" s="17" t="s">
        <v>2</v>
      </c>
      <c r="AK360" s="24">
        <v>2</v>
      </c>
      <c r="AL360" s="21">
        <f t="shared" si="254"/>
        <v>12.265666666666668</v>
      </c>
      <c r="AM360" s="24">
        <f t="shared" si="255"/>
        <v>30</v>
      </c>
      <c r="AN360" s="27" t="str">
        <f t="shared" si="256"/>
        <v>Admis</v>
      </c>
      <c r="AO360" s="17" t="s">
        <v>2</v>
      </c>
      <c r="AP360" s="17"/>
      <c r="AQ360" s="45">
        <v>10.463000000000001</v>
      </c>
      <c r="AR360" s="22">
        <f>IF(AQ360&gt;=10,6,0)</f>
        <v>6</v>
      </c>
      <c r="AS360" s="17" t="s">
        <v>2</v>
      </c>
      <c r="AT360" s="24">
        <v>2</v>
      </c>
      <c r="AU360" s="45">
        <v>12.4</v>
      </c>
      <c r="AV360" s="232">
        <f>IF(AU360&gt;=10,6,0)</f>
        <v>6</v>
      </c>
      <c r="AW360" s="17" t="s">
        <v>2</v>
      </c>
      <c r="AX360" s="233">
        <v>2</v>
      </c>
      <c r="AY360" s="45">
        <v>11.5</v>
      </c>
      <c r="AZ360" s="22">
        <f t="shared" si="280"/>
        <v>4</v>
      </c>
      <c r="BA360" s="17" t="s">
        <v>2</v>
      </c>
      <c r="BB360" s="24">
        <v>2</v>
      </c>
      <c r="BC360" s="23">
        <v>10</v>
      </c>
      <c r="BD360" s="22">
        <f t="shared" si="249"/>
        <v>6</v>
      </c>
      <c r="BE360" s="17" t="s">
        <v>2</v>
      </c>
      <c r="BF360" s="24">
        <v>2</v>
      </c>
      <c r="BG360" s="34">
        <v>11.09</v>
      </c>
      <c r="BH360" s="35">
        <f t="shared" si="250"/>
        <v>4</v>
      </c>
      <c r="BI360" s="36" t="s">
        <v>2</v>
      </c>
      <c r="BJ360" s="37">
        <v>2</v>
      </c>
      <c r="BK360" s="21">
        <v>10.75</v>
      </c>
      <c r="BL360" s="22">
        <f t="shared" si="251"/>
        <v>2</v>
      </c>
      <c r="BM360" s="17" t="s">
        <v>2</v>
      </c>
      <c r="BN360" s="24">
        <v>2</v>
      </c>
      <c r="BO360" s="23">
        <v>14</v>
      </c>
      <c r="BP360" s="22">
        <f t="shared" si="252"/>
        <v>2</v>
      </c>
      <c r="BQ360" s="17" t="s">
        <v>2</v>
      </c>
      <c r="BR360" s="24">
        <v>1</v>
      </c>
      <c r="BS360" s="21">
        <f t="shared" si="267"/>
        <v>11.2346</v>
      </c>
      <c r="BT360" s="24">
        <f t="shared" si="257"/>
        <v>30</v>
      </c>
      <c r="BU360" s="27" t="str">
        <f t="shared" si="258"/>
        <v>Admis</v>
      </c>
      <c r="BV360" s="17" t="s">
        <v>2</v>
      </c>
      <c r="BW360" s="38"/>
      <c r="BX360" s="38">
        <f t="shared" si="259"/>
        <v>60</v>
      </c>
      <c r="BY360" s="27" t="str">
        <f t="shared" si="260"/>
        <v>Admis</v>
      </c>
    </row>
    <row r="361" spans="1:77" x14ac:dyDescent="0.55000000000000004">
      <c r="A361" s="12">
        <v>348</v>
      </c>
      <c r="B361" s="13" t="s">
        <v>1528</v>
      </c>
      <c r="C361" s="14" t="s">
        <v>1529</v>
      </c>
      <c r="D361" s="13" t="s">
        <v>1519</v>
      </c>
      <c r="E361" s="13" t="s">
        <v>1530</v>
      </c>
      <c r="F361" s="16">
        <v>38341</v>
      </c>
      <c r="G361" s="13" t="s">
        <v>1531</v>
      </c>
      <c r="H361" s="13" t="s">
        <v>52</v>
      </c>
      <c r="I361" s="13"/>
      <c r="J361" s="235">
        <v>14</v>
      </c>
      <c r="K361" s="239">
        <f>IF(J361&gt;=10,4,0)</f>
        <v>4</v>
      </c>
      <c r="L361" s="17" t="s">
        <v>2</v>
      </c>
      <c r="M361" s="69">
        <v>1</v>
      </c>
      <c r="N361" s="57">
        <v>11.17</v>
      </c>
      <c r="O361" s="22">
        <f t="shared" si="241"/>
        <v>5</v>
      </c>
      <c r="P361" s="17" t="s">
        <v>2</v>
      </c>
      <c r="Q361" s="17">
        <v>2</v>
      </c>
      <c r="R361" s="45">
        <v>12.1</v>
      </c>
      <c r="S361" s="22">
        <f t="shared" si="253"/>
        <v>3</v>
      </c>
      <c r="T361" s="17" t="s">
        <v>2</v>
      </c>
      <c r="U361" s="17">
        <v>1</v>
      </c>
      <c r="V361" s="45">
        <v>11.976000000000001</v>
      </c>
      <c r="W361" s="239">
        <f t="shared" si="242"/>
        <v>4</v>
      </c>
      <c r="X361" s="17" t="s">
        <v>2</v>
      </c>
      <c r="Y361" s="17">
        <v>2</v>
      </c>
      <c r="Z361" s="14">
        <v>10.635999999999999</v>
      </c>
      <c r="AA361" s="22">
        <f t="shared" si="243"/>
        <v>5</v>
      </c>
      <c r="AB361" s="20" t="s">
        <v>2</v>
      </c>
      <c r="AC361" s="20">
        <v>2</v>
      </c>
      <c r="AD361" s="21">
        <v>10</v>
      </c>
      <c r="AE361" s="22">
        <f t="shared" si="244"/>
        <v>6</v>
      </c>
      <c r="AF361" s="17" t="s">
        <v>2</v>
      </c>
      <c r="AG361" s="17">
        <v>2</v>
      </c>
      <c r="AH361" s="23">
        <v>13.215333333333334</v>
      </c>
      <c r="AI361" s="22">
        <f t="shared" si="245"/>
        <v>3</v>
      </c>
      <c r="AJ361" s="17" t="s">
        <v>2</v>
      </c>
      <c r="AK361" s="24">
        <v>2</v>
      </c>
      <c r="AL361" s="21">
        <f t="shared" si="254"/>
        <v>11.629333333333333</v>
      </c>
      <c r="AM361" s="24">
        <f t="shared" si="255"/>
        <v>30</v>
      </c>
      <c r="AN361" s="27" t="str">
        <f t="shared" si="256"/>
        <v>Admis</v>
      </c>
      <c r="AO361" s="17" t="s">
        <v>2</v>
      </c>
      <c r="AP361" s="17">
        <v>2</v>
      </c>
      <c r="AQ361" s="45">
        <v>11.959</v>
      </c>
      <c r="AR361" s="22">
        <f>IF(AQ361&gt;=10,6,0)</f>
        <v>6</v>
      </c>
      <c r="AS361" s="17" t="s">
        <v>2</v>
      </c>
      <c r="AT361" s="24">
        <v>1</v>
      </c>
      <c r="AU361" s="45">
        <v>10.225999999999999</v>
      </c>
      <c r="AV361" s="232">
        <f>IF(AU361&gt;=10,6,0)</f>
        <v>6</v>
      </c>
      <c r="AW361" s="17" t="s">
        <v>2</v>
      </c>
      <c r="AX361" s="233">
        <v>1</v>
      </c>
      <c r="AY361" s="45">
        <v>11.33</v>
      </c>
      <c r="AZ361" s="22">
        <f t="shared" si="280"/>
        <v>4</v>
      </c>
      <c r="BA361" s="17" t="s">
        <v>2</v>
      </c>
      <c r="BB361" s="24">
        <v>2</v>
      </c>
      <c r="BC361" s="23">
        <v>10</v>
      </c>
      <c r="BD361" s="22">
        <f t="shared" si="249"/>
        <v>6</v>
      </c>
      <c r="BE361" s="17" t="s">
        <v>2</v>
      </c>
      <c r="BF361" s="24">
        <v>1</v>
      </c>
      <c r="BG361" s="21">
        <v>10</v>
      </c>
      <c r="BH361" s="22">
        <f t="shared" si="250"/>
        <v>4</v>
      </c>
      <c r="BI361" s="17" t="s">
        <v>2</v>
      </c>
      <c r="BJ361" s="24">
        <v>1</v>
      </c>
      <c r="BK361" s="21">
        <v>10</v>
      </c>
      <c r="BL361" s="22">
        <f t="shared" si="251"/>
        <v>2</v>
      </c>
      <c r="BM361" s="17" t="s">
        <v>2</v>
      </c>
      <c r="BN361" s="24">
        <v>2</v>
      </c>
      <c r="BO361" s="23">
        <v>15</v>
      </c>
      <c r="BP361" s="22">
        <f t="shared" si="252"/>
        <v>2</v>
      </c>
      <c r="BQ361" s="17" t="s">
        <v>2</v>
      </c>
      <c r="BR361" s="24">
        <v>1</v>
      </c>
      <c r="BS361" s="21">
        <f t="shared" si="267"/>
        <v>10.947666666666665</v>
      </c>
      <c r="BT361" s="24">
        <f t="shared" si="257"/>
        <v>30</v>
      </c>
      <c r="BU361" s="27" t="str">
        <f t="shared" si="258"/>
        <v>Admis</v>
      </c>
      <c r="BV361" s="17" t="s">
        <v>2</v>
      </c>
      <c r="BW361" s="38">
        <v>1</v>
      </c>
      <c r="BX361" s="38">
        <f t="shared" si="259"/>
        <v>60</v>
      </c>
      <c r="BY361" s="27" t="str">
        <f t="shared" si="260"/>
        <v>Admis</v>
      </c>
    </row>
    <row r="362" spans="1:77" x14ac:dyDescent="0.55000000000000004">
      <c r="A362" s="12">
        <v>349</v>
      </c>
      <c r="B362" s="13" t="s">
        <v>1532</v>
      </c>
      <c r="C362" s="14" t="s">
        <v>1533</v>
      </c>
      <c r="D362" s="13" t="s">
        <v>1519</v>
      </c>
      <c r="E362" s="13" t="s">
        <v>1534</v>
      </c>
      <c r="F362" s="16">
        <v>38668</v>
      </c>
      <c r="G362" s="13" t="s">
        <v>848</v>
      </c>
      <c r="H362" s="13" t="s">
        <v>52</v>
      </c>
      <c r="I362" s="13"/>
      <c r="J362" s="235">
        <v>14</v>
      </c>
      <c r="K362" s="239">
        <f>IF(J362&gt;=10,4,0)</f>
        <v>4</v>
      </c>
      <c r="L362" s="17" t="s">
        <v>2</v>
      </c>
      <c r="M362" s="69">
        <v>1</v>
      </c>
      <c r="N362" s="45">
        <v>10</v>
      </c>
      <c r="O362" s="22">
        <f t="shared" si="241"/>
        <v>5</v>
      </c>
      <c r="P362" s="17" t="s">
        <v>2</v>
      </c>
      <c r="Q362" s="17">
        <v>1</v>
      </c>
      <c r="R362" s="45">
        <v>14.21</v>
      </c>
      <c r="S362" s="22">
        <f t="shared" si="253"/>
        <v>3</v>
      </c>
      <c r="T362" s="17" t="s">
        <v>2</v>
      </c>
      <c r="U362" s="17">
        <v>2</v>
      </c>
      <c r="V362" s="45">
        <v>12.752666666666668</v>
      </c>
      <c r="W362" s="239">
        <f t="shared" si="242"/>
        <v>4</v>
      </c>
      <c r="X362" s="17" t="s">
        <v>2</v>
      </c>
      <c r="Y362" s="17">
        <v>1</v>
      </c>
      <c r="Z362" s="14">
        <v>12.336</v>
      </c>
      <c r="AA362" s="22">
        <f t="shared" si="243"/>
        <v>5</v>
      </c>
      <c r="AB362" s="20" t="s">
        <v>2</v>
      </c>
      <c r="AC362" s="20">
        <v>1</v>
      </c>
      <c r="AD362" s="21">
        <v>11.72</v>
      </c>
      <c r="AE362" s="22">
        <f t="shared" si="244"/>
        <v>6</v>
      </c>
      <c r="AF362" s="17" t="s">
        <v>2</v>
      </c>
      <c r="AG362" s="17">
        <v>1</v>
      </c>
      <c r="AH362" s="23">
        <v>12.945333333333332</v>
      </c>
      <c r="AI362" s="22">
        <f t="shared" si="245"/>
        <v>3</v>
      </c>
      <c r="AJ362" s="17" t="s">
        <v>2</v>
      </c>
      <c r="AK362" s="24">
        <v>1</v>
      </c>
      <c r="AL362" s="21">
        <f t="shared" si="254"/>
        <v>12.349222222222222</v>
      </c>
      <c r="AM362" s="24">
        <f t="shared" si="255"/>
        <v>30</v>
      </c>
      <c r="AN362" s="27" t="str">
        <f t="shared" si="256"/>
        <v>Admis</v>
      </c>
      <c r="AO362" s="17" t="s">
        <v>2</v>
      </c>
      <c r="AP362" s="17"/>
      <c r="AQ362" s="45">
        <v>11.738</v>
      </c>
      <c r="AR362" s="22">
        <f>IF(AQ362&gt;=10,6,0)</f>
        <v>6</v>
      </c>
      <c r="AS362" s="17" t="s">
        <v>2</v>
      </c>
      <c r="AT362" s="24">
        <v>1</v>
      </c>
      <c r="AU362" s="45">
        <v>10.530000000000001</v>
      </c>
      <c r="AV362" s="232">
        <f>IF(AU362&gt;=10,6,0)</f>
        <v>6</v>
      </c>
      <c r="AW362" s="17" t="s">
        <v>2</v>
      </c>
      <c r="AX362" s="233">
        <v>1</v>
      </c>
      <c r="AY362" s="57">
        <v>10</v>
      </c>
      <c r="AZ362" s="22">
        <f t="shared" si="280"/>
        <v>4</v>
      </c>
      <c r="BA362" s="17" t="s">
        <v>2</v>
      </c>
      <c r="BB362" s="24">
        <v>1</v>
      </c>
      <c r="BC362" s="23">
        <v>10.5</v>
      </c>
      <c r="BD362" s="22">
        <f t="shared" si="249"/>
        <v>6</v>
      </c>
      <c r="BE362" s="17" t="s">
        <v>2</v>
      </c>
      <c r="BF362" s="24">
        <v>1</v>
      </c>
      <c r="BG362" s="21">
        <v>10.86</v>
      </c>
      <c r="BH362" s="22">
        <f t="shared" si="250"/>
        <v>4</v>
      </c>
      <c r="BI362" s="17" t="s">
        <v>2</v>
      </c>
      <c r="BJ362" s="24">
        <v>1</v>
      </c>
      <c r="BK362" s="21">
        <v>11.05</v>
      </c>
      <c r="BL362" s="22">
        <f t="shared" si="251"/>
        <v>2</v>
      </c>
      <c r="BM362" s="17" t="s">
        <v>2</v>
      </c>
      <c r="BN362" s="24">
        <v>1</v>
      </c>
      <c r="BO362" s="23">
        <v>15</v>
      </c>
      <c r="BP362" s="22">
        <f t="shared" si="252"/>
        <v>2</v>
      </c>
      <c r="BQ362" s="17" t="s">
        <v>2</v>
      </c>
      <c r="BR362" s="24">
        <v>1</v>
      </c>
      <c r="BS362" s="21">
        <f t="shared" si="267"/>
        <v>11.0716</v>
      </c>
      <c r="BT362" s="24">
        <f t="shared" si="257"/>
        <v>30</v>
      </c>
      <c r="BU362" s="27" t="str">
        <f t="shared" si="258"/>
        <v>Admis</v>
      </c>
      <c r="BV362" s="17" t="s">
        <v>2</v>
      </c>
      <c r="BW362" s="38">
        <v>2</v>
      </c>
      <c r="BX362" s="38">
        <f t="shared" si="259"/>
        <v>60</v>
      </c>
      <c r="BY362" s="27" t="str">
        <f t="shared" si="260"/>
        <v>Admis</v>
      </c>
    </row>
    <row r="363" spans="1:77" x14ac:dyDescent="0.55000000000000004">
      <c r="A363" s="20">
        <v>350</v>
      </c>
      <c r="B363" s="56" t="s">
        <v>1535</v>
      </c>
      <c r="C363" s="72" t="s">
        <v>1536</v>
      </c>
      <c r="D363" s="56" t="s">
        <v>1519</v>
      </c>
      <c r="E363" s="56" t="s">
        <v>1537</v>
      </c>
      <c r="F363" s="73">
        <v>36994</v>
      </c>
      <c r="G363" s="44"/>
      <c r="H363" s="44"/>
      <c r="I363" s="44"/>
      <c r="J363" s="45"/>
      <c r="K363" s="239">
        <f>IF(J363&gt;=10,4,0)</f>
        <v>0</v>
      </c>
      <c r="L363" s="17"/>
      <c r="M363" s="69"/>
      <c r="N363" s="23"/>
      <c r="O363" s="22">
        <f t="shared" si="241"/>
        <v>0</v>
      </c>
      <c r="P363" s="17"/>
      <c r="Q363" s="17"/>
      <c r="R363" s="45"/>
      <c r="S363" s="22">
        <f t="shared" si="253"/>
        <v>0</v>
      </c>
      <c r="T363" s="17"/>
      <c r="U363" s="17"/>
      <c r="V363" s="23"/>
      <c r="W363" s="239">
        <f t="shared" si="242"/>
        <v>0</v>
      </c>
      <c r="X363" s="17"/>
      <c r="Y363" s="17"/>
      <c r="Z363" s="27"/>
      <c r="AA363" s="22">
        <f t="shared" si="243"/>
        <v>0</v>
      </c>
      <c r="AB363" s="20"/>
      <c r="AC363" s="44"/>
      <c r="AD363" s="21"/>
      <c r="AE363" s="22">
        <f t="shared" si="244"/>
        <v>0</v>
      </c>
      <c r="AF363" s="17"/>
      <c r="AG363" s="17"/>
      <c r="AH363" s="23"/>
      <c r="AI363" s="22">
        <f t="shared" si="245"/>
        <v>0</v>
      </c>
      <c r="AJ363" s="17"/>
      <c r="AK363" s="24"/>
      <c r="AL363" s="21">
        <f t="shared" si="254"/>
        <v>0</v>
      </c>
      <c r="AM363" s="24">
        <f t="shared" si="255"/>
        <v>0</v>
      </c>
      <c r="AN363" s="27" t="str">
        <f t="shared" si="256"/>
        <v>Ajourné</v>
      </c>
      <c r="AO363" s="17" t="s">
        <v>2</v>
      </c>
      <c r="AP363" s="17">
        <v>2</v>
      </c>
      <c r="AQ363" s="21"/>
      <c r="AR363" s="22"/>
      <c r="AS363" s="17"/>
      <c r="AT363" s="24"/>
      <c r="AU363" s="45"/>
      <c r="AV363" s="232"/>
      <c r="AW363" s="17"/>
      <c r="AX363" s="233"/>
      <c r="AY363" s="21"/>
      <c r="AZ363" s="22"/>
      <c r="BA363" s="17"/>
      <c r="BB363" s="24"/>
      <c r="BC363" s="23"/>
      <c r="BD363" s="22">
        <f t="shared" si="249"/>
        <v>0</v>
      </c>
      <c r="BE363" s="17"/>
      <c r="BF363" s="24"/>
      <c r="BG363" s="34"/>
      <c r="BH363" s="35">
        <f t="shared" si="250"/>
        <v>0</v>
      </c>
      <c r="BI363" s="36"/>
      <c r="BJ363" s="37"/>
      <c r="BK363" s="21"/>
      <c r="BL363" s="22">
        <f t="shared" si="251"/>
        <v>0</v>
      </c>
      <c r="BM363" s="17"/>
      <c r="BN363" s="24"/>
      <c r="BO363" s="23"/>
      <c r="BP363" s="22">
        <f t="shared" si="252"/>
        <v>0</v>
      </c>
      <c r="BQ363" s="17"/>
      <c r="BR363" s="24"/>
      <c r="BS363" s="21">
        <f t="shared" si="267"/>
        <v>0</v>
      </c>
      <c r="BT363" s="24">
        <f t="shared" si="257"/>
        <v>0</v>
      </c>
      <c r="BU363" s="27" t="str">
        <f t="shared" si="258"/>
        <v>Ajourné</v>
      </c>
      <c r="BV363" s="17" t="s">
        <v>2</v>
      </c>
      <c r="BW363" s="38">
        <v>2</v>
      </c>
      <c r="BX363" s="38">
        <f t="shared" si="259"/>
        <v>0</v>
      </c>
      <c r="BY363" s="27" t="str">
        <f t="shared" si="260"/>
        <v>Ajourné</v>
      </c>
    </row>
    <row r="364" spans="1:77" x14ac:dyDescent="0.55000000000000004">
      <c r="A364" s="12">
        <v>351</v>
      </c>
      <c r="B364" s="13" t="s">
        <v>1538</v>
      </c>
      <c r="C364" s="14" t="s">
        <v>1539</v>
      </c>
      <c r="D364" s="13" t="s">
        <v>1519</v>
      </c>
      <c r="E364" s="13" t="s">
        <v>1540</v>
      </c>
      <c r="F364" s="16">
        <v>37165</v>
      </c>
      <c r="G364" s="13" t="s">
        <v>1541</v>
      </c>
      <c r="H364" s="13" t="s">
        <v>52</v>
      </c>
      <c r="I364" s="13"/>
      <c r="J364" s="21">
        <v>15</v>
      </c>
      <c r="K364" s="239">
        <v>4</v>
      </c>
      <c r="L364" s="17" t="s">
        <v>2</v>
      </c>
      <c r="M364" s="69">
        <v>2</v>
      </c>
      <c r="N364" s="230">
        <v>10.065999999999999</v>
      </c>
      <c r="O364" s="22">
        <f t="shared" si="241"/>
        <v>5</v>
      </c>
      <c r="P364" s="17" t="s">
        <v>2</v>
      </c>
      <c r="Q364" s="17">
        <v>2</v>
      </c>
      <c r="R364" s="45">
        <v>14.47</v>
      </c>
      <c r="S364" s="22">
        <f t="shared" si="253"/>
        <v>3</v>
      </c>
      <c r="T364" s="17" t="s">
        <v>2</v>
      </c>
      <c r="U364" s="17">
        <v>2</v>
      </c>
      <c r="V364" s="45">
        <v>11.9</v>
      </c>
      <c r="W364" s="239">
        <f t="shared" si="242"/>
        <v>4</v>
      </c>
      <c r="X364" s="17" t="s">
        <v>2</v>
      </c>
      <c r="Y364" s="17">
        <v>2</v>
      </c>
      <c r="Z364" s="14">
        <v>10</v>
      </c>
      <c r="AA364" s="22">
        <f t="shared" si="243"/>
        <v>5</v>
      </c>
      <c r="AB364" s="20" t="s">
        <v>2</v>
      </c>
      <c r="AC364" s="20">
        <v>1</v>
      </c>
      <c r="AD364" s="21">
        <v>10</v>
      </c>
      <c r="AE364" s="22">
        <f t="shared" si="244"/>
        <v>6</v>
      </c>
      <c r="AF364" s="17" t="s">
        <v>2</v>
      </c>
      <c r="AG364" s="17">
        <v>2</v>
      </c>
      <c r="AH364" s="23">
        <v>11.389333333333333</v>
      </c>
      <c r="AI364" s="22">
        <f t="shared" si="245"/>
        <v>3</v>
      </c>
      <c r="AJ364" s="17" t="s">
        <v>2</v>
      </c>
      <c r="AK364" s="24">
        <v>2</v>
      </c>
      <c r="AL364" s="21">
        <f t="shared" si="254"/>
        <v>11.516933333333334</v>
      </c>
      <c r="AM364" s="24">
        <f t="shared" si="255"/>
        <v>30</v>
      </c>
      <c r="AN364" s="27" t="str">
        <f t="shared" si="256"/>
        <v>Admis</v>
      </c>
      <c r="AO364" s="17" t="s">
        <v>2</v>
      </c>
      <c r="AP364" s="17">
        <v>2</v>
      </c>
      <c r="AQ364" s="45">
        <v>10</v>
      </c>
      <c r="AR364" s="22">
        <f>IF(AQ364&gt;=10,6,0)</f>
        <v>6</v>
      </c>
      <c r="AS364" s="17" t="s">
        <v>2</v>
      </c>
      <c r="AT364" s="24">
        <v>1</v>
      </c>
      <c r="AU364" s="45">
        <v>10.938000000000001</v>
      </c>
      <c r="AV364" s="232">
        <f>IF(AU364&gt;=10,6,0)</f>
        <v>6</v>
      </c>
      <c r="AW364" s="17" t="s">
        <v>2</v>
      </c>
      <c r="AX364" s="233">
        <v>1</v>
      </c>
      <c r="AY364" s="45">
        <v>11.83</v>
      </c>
      <c r="AZ364" s="22">
        <f>IF(AY364&gt;=10,4,0)</f>
        <v>4</v>
      </c>
      <c r="BA364" s="17" t="s">
        <v>2</v>
      </c>
      <c r="BB364" s="24">
        <v>2</v>
      </c>
      <c r="BC364" s="23">
        <v>10</v>
      </c>
      <c r="BD364" s="22">
        <f t="shared" si="249"/>
        <v>6</v>
      </c>
      <c r="BE364" s="17" t="s">
        <v>2</v>
      </c>
      <c r="BF364" s="24">
        <v>2</v>
      </c>
      <c r="BG364" s="21">
        <v>10</v>
      </c>
      <c r="BH364" s="22">
        <f t="shared" si="250"/>
        <v>4</v>
      </c>
      <c r="BI364" s="17" t="s">
        <v>2</v>
      </c>
      <c r="BJ364" s="24">
        <v>1</v>
      </c>
      <c r="BK364" s="21">
        <v>10</v>
      </c>
      <c r="BL364" s="22">
        <f t="shared" si="251"/>
        <v>2</v>
      </c>
      <c r="BM364" s="17" t="s">
        <v>2</v>
      </c>
      <c r="BN364" s="24">
        <v>2</v>
      </c>
      <c r="BO364" s="23">
        <v>15</v>
      </c>
      <c r="BP364" s="22">
        <f t="shared" si="252"/>
        <v>2</v>
      </c>
      <c r="BQ364" s="17" t="s">
        <v>2</v>
      </c>
      <c r="BR364" s="24">
        <v>1</v>
      </c>
      <c r="BS364" s="21">
        <f t="shared" si="267"/>
        <v>10.764933333333333</v>
      </c>
      <c r="BT364" s="24">
        <f t="shared" si="257"/>
        <v>30</v>
      </c>
      <c r="BU364" s="27" t="str">
        <f t="shared" si="258"/>
        <v>Admis</v>
      </c>
      <c r="BV364" s="17" t="s">
        <v>2</v>
      </c>
      <c r="BW364" s="38">
        <v>2</v>
      </c>
      <c r="BX364" s="38">
        <f t="shared" si="259"/>
        <v>60</v>
      </c>
      <c r="BY364" s="27" t="str">
        <f t="shared" si="260"/>
        <v>Admis</v>
      </c>
    </row>
    <row r="365" spans="1:77" x14ac:dyDescent="0.55000000000000004">
      <c r="A365" s="98">
        <v>352</v>
      </c>
      <c r="B365" s="103" t="s">
        <v>1542</v>
      </c>
      <c r="C365" s="104" t="s">
        <v>1543</v>
      </c>
      <c r="D365" s="42" t="s">
        <v>1519</v>
      </c>
      <c r="E365" s="42" t="s">
        <v>1544</v>
      </c>
      <c r="F365" s="105">
        <v>36453</v>
      </c>
      <c r="G365" s="13" t="s">
        <v>1545</v>
      </c>
      <c r="H365" s="13" t="s">
        <v>52</v>
      </c>
      <c r="I365" s="13"/>
      <c r="J365" s="47">
        <v>10</v>
      </c>
      <c r="K365" s="239">
        <f>IF(J365&gt;=10,4,0)</f>
        <v>4</v>
      </c>
      <c r="L365" s="17" t="s">
        <v>60</v>
      </c>
      <c r="M365" s="69">
        <v>2</v>
      </c>
      <c r="N365" s="48">
        <v>10.86</v>
      </c>
      <c r="O365" s="22">
        <f t="shared" si="241"/>
        <v>5</v>
      </c>
      <c r="P365" s="17" t="s">
        <v>60</v>
      </c>
      <c r="Q365" s="17">
        <v>2</v>
      </c>
      <c r="R365" s="47">
        <v>11.36</v>
      </c>
      <c r="S365" s="22">
        <f t="shared" si="253"/>
        <v>3</v>
      </c>
      <c r="T365" s="17" t="s">
        <v>60</v>
      </c>
      <c r="U365" s="17">
        <v>2</v>
      </c>
      <c r="V365" s="48">
        <v>10</v>
      </c>
      <c r="W365" s="239">
        <f t="shared" si="242"/>
        <v>4</v>
      </c>
      <c r="X365" s="17" t="s">
        <v>60</v>
      </c>
      <c r="Y365" s="17">
        <v>2</v>
      </c>
      <c r="Z365" s="72">
        <v>10</v>
      </c>
      <c r="AA365" s="22">
        <f t="shared" si="243"/>
        <v>5</v>
      </c>
      <c r="AB365" s="20" t="s">
        <v>60</v>
      </c>
      <c r="AC365" s="44">
        <v>2</v>
      </c>
      <c r="AD365" s="50">
        <v>7.71</v>
      </c>
      <c r="AE365" s="22">
        <f t="shared" si="244"/>
        <v>0</v>
      </c>
      <c r="AF365" s="17" t="s">
        <v>2</v>
      </c>
      <c r="AG365" s="17">
        <v>2</v>
      </c>
      <c r="AH365" s="48">
        <v>14.46</v>
      </c>
      <c r="AI365" s="22">
        <f t="shared" si="245"/>
        <v>3</v>
      </c>
      <c r="AJ365" s="17" t="s">
        <v>60</v>
      </c>
      <c r="AK365" s="24">
        <v>2</v>
      </c>
      <c r="AL365" s="50">
        <f t="shared" si="254"/>
        <v>10.267333333333333</v>
      </c>
      <c r="AM365" s="24">
        <f t="shared" si="255"/>
        <v>24</v>
      </c>
      <c r="AN365" s="27" t="str">
        <f t="shared" si="256"/>
        <v>Ajourné</v>
      </c>
      <c r="AO365" s="17" t="s">
        <v>2</v>
      </c>
      <c r="AP365" s="17">
        <v>2</v>
      </c>
      <c r="AQ365" s="50">
        <v>12.13</v>
      </c>
      <c r="AR365" s="22">
        <f t="shared" ref="AR365" si="281">IF(AQ365&gt;=10,6,0)</f>
        <v>6</v>
      </c>
      <c r="AS365" s="17" t="s">
        <v>61</v>
      </c>
      <c r="AT365" s="24">
        <v>2</v>
      </c>
      <c r="AU365" s="47">
        <v>10.42</v>
      </c>
      <c r="AV365" s="232">
        <f t="shared" ref="AV365" si="282">IF(AU365&gt;=10,6,0)</f>
        <v>6</v>
      </c>
      <c r="AW365" s="17" t="s">
        <v>60</v>
      </c>
      <c r="AX365" s="233">
        <v>2</v>
      </c>
      <c r="AY365" s="50">
        <v>10.63</v>
      </c>
      <c r="AZ365" s="22">
        <f t="shared" ref="AZ365" si="283">IF(AY365&gt;=10,4,0)</f>
        <v>4</v>
      </c>
      <c r="BA365" s="17" t="s">
        <v>60</v>
      </c>
      <c r="BB365" s="24">
        <v>2</v>
      </c>
      <c r="BC365" s="48">
        <v>12.92</v>
      </c>
      <c r="BD365" s="22">
        <f t="shared" si="249"/>
        <v>6</v>
      </c>
      <c r="BE365" s="17" t="s">
        <v>60</v>
      </c>
      <c r="BF365" s="24">
        <v>2</v>
      </c>
      <c r="BG365" s="64">
        <v>10.029999999999999</v>
      </c>
      <c r="BH365" s="35">
        <f t="shared" si="250"/>
        <v>4</v>
      </c>
      <c r="BI365" s="36" t="s">
        <v>61</v>
      </c>
      <c r="BJ365" s="37">
        <v>1</v>
      </c>
      <c r="BK365" s="50">
        <v>10.67</v>
      </c>
      <c r="BL365" s="22">
        <f t="shared" si="251"/>
        <v>2</v>
      </c>
      <c r="BM365" s="17" t="s">
        <v>60</v>
      </c>
      <c r="BN365" s="24">
        <v>2</v>
      </c>
      <c r="BO365" s="48">
        <v>14.25</v>
      </c>
      <c r="BP365" s="22">
        <f t="shared" si="252"/>
        <v>2</v>
      </c>
      <c r="BQ365" s="17" t="s">
        <v>61</v>
      </c>
      <c r="BR365" s="24">
        <v>1</v>
      </c>
      <c r="BS365" s="50">
        <f t="shared" si="267"/>
        <v>11.51</v>
      </c>
      <c r="BT365" s="24">
        <f t="shared" si="257"/>
        <v>30</v>
      </c>
      <c r="BU365" s="27" t="str">
        <f t="shared" si="258"/>
        <v>Admis</v>
      </c>
      <c r="BV365" s="17" t="s">
        <v>2</v>
      </c>
      <c r="BW365" s="38">
        <v>2</v>
      </c>
      <c r="BX365" s="38">
        <f t="shared" si="259"/>
        <v>54</v>
      </c>
      <c r="BY365" s="27" t="str">
        <f t="shared" si="260"/>
        <v>Autorisé</v>
      </c>
    </row>
    <row r="366" spans="1:77" x14ac:dyDescent="0.55000000000000004">
      <c r="A366" s="20">
        <v>353</v>
      </c>
      <c r="B366" s="55" t="s">
        <v>1546</v>
      </c>
      <c r="C366" s="59" t="s">
        <v>1547</v>
      </c>
      <c r="D366" s="56" t="s">
        <v>1519</v>
      </c>
      <c r="E366" s="56" t="s">
        <v>1548</v>
      </c>
      <c r="F366" s="54">
        <v>32143</v>
      </c>
      <c r="G366" s="55" t="s">
        <v>1549</v>
      </c>
      <c r="H366" s="56" t="s">
        <v>52</v>
      </c>
      <c r="I366" s="44"/>
      <c r="J366" s="235">
        <v>13</v>
      </c>
      <c r="K366" s="239">
        <f>IF(J366&gt;=10,4,0)</f>
        <v>4</v>
      </c>
      <c r="L366" s="17" t="s">
        <v>2</v>
      </c>
      <c r="M366" s="69">
        <v>1</v>
      </c>
      <c r="N366" s="23"/>
      <c r="O366" s="22">
        <f t="shared" si="241"/>
        <v>0</v>
      </c>
      <c r="P366" s="17"/>
      <c r="Q366" s="17"/>
      <c r="R366" s="45"/>
      <c r="S366" s="22">
        <f t="shared" si="253"/>
        <v>0</v>
      </c>
      <c r="T366" s="17"/>
      <c r="U366" s="17"/>
      <c r="V366" s="23"/>
      <c r="W366" s="239">
        <f t="shared" si="242"/>
        <v>0</v>
      </c>
      <c r="X366" s="17"/>
      <c r="Y366" s="17"/>
      <c r="Z366" s="27"/>
      <c r="AA366" s="22">
        <f t="shared" si="243"/>
        <v>0</v>
      </c>
      <c r="AB366" s="20"/>
      <c r="AC366" s="44"/>
      <c r="AD366" s="21"/>
      <c r="AE366" s="22">
        <f t="shared" si="244"/>
        <v>0</v>
      </c>
      <c r="AF366" s="17"/>
      <c r="AG366" s="17"/>
      <c r="AH366" s="23"/>
      <c r="AI366" s="22">
        <f t="shared" si="245"/>
        <v>0</v>
      </c>
      <c r="AJ366" s="17"/>
      <c r="AK366" s="24"/>
      <c r="AL366" s="21">
        <f t="shared" si="254"/>
        <v>1.7333333333333334</v>
      </c>
      <c r="AM366" s="24">
        <f t="shared" si="255"/>
        <v>4</v>
      </c>
      <c r="AN366" s="27" t="str">
        <f t="shared" si="256"/>
        <v>Ajourné</v>
      </c>
      <c r="AO366" s="17" t="s">
        <v>2</v>
      </c>
      <c r="AP366" s="17">
        <v>2</v>
      </c>
      <c r="AQ366" s="21"/>
      <c r="AR366" s="22"/>
      <c r="AS366" s="17"/>
      <c r="AT366" s="24"/>
      <c r="AU366" s="45"/>
      <c r="AV366" s="232"/>
      <c r="AW366" s="17"/>
      <c r="AX366" s="233"/>
      <c r="AY366" s="21"/>
      <c r="AZ366" s="22"/>
      <c r="BA366" s="17"/>
      <c r="BB366" s="24"/>
      <c r="BC366" s="23"/>
      <c r="BD366" s="22">
        <f t="shared" si="249"/>
        <v>0</v>
      </c>
      <c r="BE366" s="17"/>
      <c r="BF366" s="24"/>
      <c r="BG366" s="34"/>
      <c r="BH366" s="35">
        <f t="shared" si="250"/>
        <v>0</v>
      </c>
      <c r="BI366" s="36"/>
      <c r="BJ366" s="37"/>
      <c r="BK366" s="21"/>
      <c r="BL366" s="22">
        <f t="shared" si="251"/>
        <v>0</v>
      </c>
      <c r="BM366" s="17"/>
      <c r="BN366" s="24"/>
      <c r="BO366" s="23"/>
      <c r="BP366" s="22">
        <f t="shared" si="252"/>
        <v>0</v>
      </c>
      <c r="BQ366" s="17"/>
      <c r="BR366" s="24"/>
      <c r="BS366" s="21">
        <f t="shared" si="267"/>
        <v>0</v>
      </c>
      <c r="BT366" s="24">
        <f t="shared" si="257"/>
        <v>0</v>
      </c>
      <c r="BU366" s="27" t="str">
        <f t="shared" si="258"/>
        <v>Ajourné</v>
      </c>
      <c r="BV366" s="17" t="s">
        <v>2</v>
      </c>
      <c r="BW366" s="38">
        <v>2</v>
      </c>
      <c r="BX366" s="38">
        <f t="shared" si="259"/>
        <v>4</v>
      </c>
      <c r="BY366" s="27" t="str">
        <f t="shared" si="260"/>
        <v>Ajourné</v>
      </c>
    </row>
    <row r="367" spans="1:77" x14ac:dyDescent="0.55000000000000004">
      <c r="A367" s="12">
        <v>354</v>
      </c>
      <c r="B367" s="13" t="s">
        <v>1550</v>
      </c>
      <c r="C367" s="27" t="s">
        <v>1551</v>
      </c>
      <c r="D367" s="13" t="s">
        <v>1519</v>
      </c>
      <c r="E367" s="13" t="s">
        <v>1552</v>
      </c>
      <c r="F367" s="65">
        <v>37985</v>
      </c>
      <c r="G367" s="13" t="s">
        <v>116</v>
      </c>
      <c r="H367" s="13" t="s">
        <v>52</v>
      </c>
      <c r="I367" s="44"/>
      <c r="J367" s="21">
        <v>14.5</v>
      </c>
      <c r="K367" s="239">
        <v>4</v>
      </c>
      <c r="L367" s="17" t="s">
        <v>2</v>
      </c>
      <c r="M367" s="69">
        <v>2</v>
      </c>
      <c r="N367" s="230">
        <v>11.61</v>
      </c>
      <c r="O367" s="22">
        <f t="shared" si="241"/>
        <v>5</v>
      </c>
      <c r="P367" s="17" t="s">
        <v>2</v>
      </c>
      <c r="Q367" s="17">
        <v>2</v>
      </c>
      <c r="R367" s="45">
        <v>13.15</v>
      </c>
      <c r="S367" s="22">
        <f t="shared" si="253"/>
        <v>3</v>
      </c>
      <c r="T367" s="17" t="s">
        <v>2</v>
      </c>
      <c r="U367" s="17">
        <v>2</v>
      </c>
      <c r="V367" s="45">
        <v>13.417333333333334</v>
      </c>
      <c r="W367" s="239">
        <f t="shared" si="242"/>
        <v>4</v>
      </c>
      <c r="X367" s="17" t="s">
        <v>2</v>
      </c>
      <c r="Y367" s="17">
        <v>2</v>
      </c>
      <c r="Z367" s="14">
        <v>11.103999999999999</v>
      </c>
      <c r="AA367" s="22">
        <f t="shared" si="243"/>
        <v>5</v>
      </c>
      <c r="AB367" s="20" t="s">
        <v>2</v>
      </c>
      <c r="AC367" s="20">
        <v>2</v>
      </c>
      <c r="AD367" s="21">
        <v>6.33</v>
      </c>
      <c r="AE367" s="22">
        <f t="shared" si="244"/>
        <v>0</v>
      </c>
      <c r="AF367" s="17" t="s">
        <v>2</v>
      </c>
      <c r="AG367" s="17">
        <v>2</v>
      </c>
      <c r="AH367" s="23">
        <v>10</v>
      </c>
      <c r="AI367" s="22">
        <f t="shared" si="245"/>
        <v>3</v>
      </c>
      <c r="AJ367" s="17" t="s">
        <v>2</v>
      </c>
      <c r="AK367" s="24">
        <v>2</v>
      </c>
      <c r="AL367" s="21">
        <f t="shared" si="254"/>
        <v>11.088977777777778</v>
      </c>
      <c r="AM367" s="24">
        <f t="shared" si="255"/>
        <v>24</v>
      </c>
      <c r="AN367" s="27" t="str">
        <f t="shared" si="256"/>
        <v>Ajourné</v>
      </c>
      <c r="AO367" s="17" t="s">
        <v>2</v>
      </c>
      <c r="AP367" s="17">
        <v>2</v>
      </c>
      <c r="AQ367" s="45">
        <v>10.16</v>
      </c>
      <c r="AR367" s="22">
        <f>IF(AQ367&gt;=10,6,0)</f>
        <v>6</v>
      </c>
      <c r="AS367" s="17" t="s">
        <v>2</v>
      </c>
      <c r="AT367" s="24">
        <v>1</v>
      </c>
      <c r="AU367" s="45">
        <v>10.6</v>
      </c>
      <c r="AV367" s="232">
        <f>IF(AU367&gt;=10,6,0)</f>
        <v>6</v>
      </c>
      <c r="AW367" s="17" t="s">
        <v>2</v>
      </c>
      <c r="AX367" s="233">
        <v>2</v>
      </c>
      <c r="AY367" s="45">
        <v>11.33</v>
      </c>
      <c r="AZ367" s="22">
        <f>IF(AY367&gt;=10,4,0)</f>
        <v>4</v>
      </c>
      <c r="BA367" s="17" t="s">
        <v>2</v>
      </c>
      <c r="BB367" s="24">
        <v>2</v>
      </c>
      <c r="BC367" s="23">
        <v>10</v>
      </c>
      <c r="BD367" s="22">
        <f t="shared" si="249"/>
        <v>6</v>
      </c>
      <c r="BE367" s="17" t="s">
        <v>2</v>
      </c>
      <c r="BF367" s="24">
        <v>2</v>
      </c>
      <c r="BG367" s="21">
        <v>11</v>
      </c>
      <c r="BH367" s="22">
        <f t="shared" si="250"/>
        <v>4</v>
      </c>
      <c r="BI367" s="17" t="s">
        <v>2</v>
      </c>
      <c r="BJ367" s="24">
        <v>1</v>
      </c>
      <c r="BK367" s="21">
        <v>10</v>
      </c>
      <c r="BL367" s="22">
        <f t="shared" si="251"/>
        <v>2</v>
      </c>
      <c r="BM367" s="17" t="s">
        <v>2</v>
      </c>
      <c r="BN367" s="24">
        <v>2</v>
      </c>
      <c r="BO367" s="23"/>
      <c r="BP367" s="22">
        <f t="shared" si="252"/>
        <v>0</v>
      </c>
      <c r="BQ367" s="17"/>
      <c r="BR367" s="24"/>
      <c r="BS367" s="21">
        <f t="shared" si="267"/>
        <v>9.7959999999999994</v>
      </c>
      <c r="BT367" s="24">
        <f t="shared" si="257"/>
        <v>28</v>
      </c>
      <c r="BU367" s="27" t="str">
        <f t="shared" si="258"/>
        <v>Ajourné</v>
      </c>
      <c r="BV367" s="17" t="s">
        <v>2</v>
      </c>
      <c r="BW367" s="38">
        <v>2</v>
      </c>
      <c r="BX367" s="38">
        <f t="shared" si="259"/>
        <v>52</v>
      </c>
      <c r="BY367" s="27" t="str">
        <f t="shared" si="260"/>
        <v>Autorisé</v>
      </c>
    </row>
    <row r="368" spans="1:77" x14ac:dyDescent="0.55000000000000004">
      <c r="A368" s="12">
        <v>355</v>
      </c>
      <c r="B368" s="62" t="s">
        <v>1553</v>
      </c>
      <c r="C368" s="76" t="s">
        <v>1554</v>
      </c>
      <c r="D368" s="62" t="s">
        <v>1519</v>
      </c>
      <c r="E368" s="62" t="s">
        <v>1555</v>
      </c>
      <c r="F368" s="78">
        <v>36527</v>
      </c>
      <c r="G368" s="62" t="s">
        <v>271</v>
      </c>
      <c r="H368" s="62" t="s">
        <v>52</v>
      </c>
      <c r="I368" s="62" t="s">
        <v>72</v>
      </c>
      <c r="J368" s="235">
        <v>12</v>
      </c>
      <c r="K368" s="239">
        <f>IF(J368&gt;=10,4,0)</f>
        <v>4</v>
      </c>
      <c r="L368" s="17" t="s">
        <v>2</v>
      </c>
      <c r="M368" s="69">
        <v>1</v>
      </c>
      <c r="N368" s="23"/>
      <c r="O368" s="22">
        <f t="shared" si="241"/>
        <v>0</v>
      </c>
      <c r="P368" s="17"/>
      <c r="Q368" s="17"/>
      <c r="R368" s="45">
        <v>13.94</v>
      </c>
      <c r="S368" s="22">
        <f t="shared" si="253"/>
        <v>3</v>
      </c>
      <c r="T368" s="17" t="s">
        <v>2</v>
      </c>
      <c r="U368" s="17">
        <v>2</v>
      </c>
      <c r="V368" s="45">
        <v>10</v>
      </c>
      <c r="W368" s="239">
        <f t="shared" si="242"/>
        <v>4</v>
      </c>
      <c r="X368" s="17" t="s">
        <v>2</v>
      </c>
      <c r="Y368" s="17">
        <v>2</v>
      </c>
      <c r="Z368" s="14">
        <v>12.302</v>
      </c>
      <c r="AA368" s="22">
        <f t="shared" si="243"/>
        <v>5</v>
      </c>
      <c r="AB368" s="20" t="s">
        <v>2</v>
      </c>
      <c r="AC368" s="20">
        <v>2</v>
      </c>
      <c r="AD368" s="21">
        <v>10</v>
      </c>
      <c r="AE368" s="22">
        <f t="shared" si="244"/>
        <v>6</v>
      </c>
      <c r="AF368" s="17" t="s">
        <v>2</v>
      </c>
      <c r="AG368" s="17">
        <v>2</v>
      </c>
      <c r="AH368" s="23">
        <v>13.202666666666666</v>
      </c>
      <c r="AI368" s="22">
        <f t="shared" si="245"/>
        <v>3</v>
      </c>
      <c r="AJ368" s="17" t="s">
        <v>2</v>
      </c>
      <c r="AK368" s="24">
        <v>2</v>
      </c>
      <c r="AL368" s="21">
        <f t="shared" si="254"/>
        <v>9.6979333333333333</v>
      </c>
      <c r="AM368" s="24">
        <f t="shared" si="255"/>
        <v>25</v>
      </c>
      <c r="AN368" s="27" t="str">
        <f t="shared" si="256"/>
        <v>Ajourné</v>
      </c>
      <c r="AO368" s="17" t="s">
        <v>2</v>
      </c>
      <c r="AP368" s="17">
        <v>2</v>
      </c>
      <c r="AQ368" s="45">
        <v>10</v>
      </c>
      <c r="AR368" s="22">
        <f>IF(AQ368&gt;=10,6,0)</f>
        <v>6</v>
      </c>
      <c r="AS368" s="17" t="s">
        <v>2</v>
      </c>
      <c r="AT368" s="17">
        <v>2</v>
      </c>
      <c r="AU368" s="45">
        <v>11.184000000000001</v>
      </c>
      <c r="AV368" s="232">
        <f>IF(AU368&gt;=10,6,0)</f>
        <v>6</v>
      </c>
      <c r="AW368" s="17" t="s">
        <v>2</v>
      </c>
      <c r="AX368" s="233">
        <v>1</v>
      </c>
      <c r="AY368" s="45">
        <v>12</v>
      </c>
      <c r="AZ368" s="22">
        <f>IF(AY368&gt;=10,4,0)</f>
        <v>4</v>
      </c>
      <c r="BA368" s="17" t="s">
        <v>2</v>
      </c>
      <c r="BB368" s="24">
        <v>2</v>
      </c>
      <c r="BC368" s="23">
        <v>10</v>
      </c>
      <c r="BD368" s="22">
        <f t="shared" si="249"/>
        <v>6</v>
      </c>
      <c r="BE368" s="17" t="s">
        <v>2</v>
      </c>
      <c r="BF368" s="24">
        <v>2</v>
      </c>
      <c r="BG368" s="21">
        <v>10</v>
      </c>
      <c r="BH368" s="22">
        <f t="shared" si="250"/>
        <v>4</v>
      </c>
      <c r="BI368" s="17" t="s">
        <v>2</v>
      </c>
      <c r="BJ368" s="24">
        <v>1</v>
      </c>
      <c r="BK368" s="21">
        <v>10</v>
      </c>
      <c r="BL368" s="22">
        <f t="shared" si="251"/>
        <v>2</v>
      </c>
      <c r="BM368" s="17" t="s">
        <v>2</v>
      </c>
      <c r="BN368" s="24">
        <v>2</v>
      </c>
      <c r="BO368" s="23">
        <v>15</v>
      </c>
      <c r="BP368" s="22">
        <f t="shared" si="252"/>
        <v>2</v>
      </c>
      <c r="BQ368" s="17" t="s">
        <v>2</v>
      </c>
      <c r="BR368" s="24">
        <v>1</v>
      </c>
      <c r="BS368" s="21">
        <f t="shared" si="267"/>
        <v>10.836800000000002</v>
      </c>
      <c r="BT368" s="24">
        <f t="shared" si="257"/>
        <v>30</v>
      </c>
      <c r="BU368" s="27" t="str">
        <f t="shared" si="258"/>
        <v>Admis</v>
      </c>
      <c r="BV368" s="17" t="s">
        <v>2</v>
      </c>
      <c r="BW368" s="38">
        <v>2</v>
      </c>
      <c r="BX368" s="38">
        <f t="shared" si="259"/>
        <v>55</v>
      </c>
      <c r="BY368" s="27" t="str">
        <f t="shared" si="260"/>
        <v>Autorisé</v>
      </c>
    </row>
    <row r="369" spans="1:77" x14ac:dyDescent="0.55000000000000004">
      <c r="A369" s="20">
        <v>356</v>
      </c>
      <c r="B369" s="13" t="s">
        <v>1556</v>
      </c>
      <c r="C369" s="14" t="s">
        <v>1557</v>
      </c>
      <c r="D369" s="13" t="s">
        <v>1519</v>
      </c>
      <c r="E369" s="13" t="s">
        <v>1558</v>
      </c>
      <c r="F369" s="16">
        <v>37086</v>
      </c>
      <c r="G369" s="13" t="s">
        <v>848</v>
      </c>
      <c r="H369" s="13" t="s">
        <v>59</v>
      </c>
      <c r="I369" s="13" t="s">
        <v>72</v>
      </c>
      <c r="J369" s="235">
        <v>16</v>
      </c>
      <c r="K369" s="239">
        <f>IF(J369&gt;=10,4,0)</f>
        <v>4</v>
      </c>
      <c r="L369" s="17" t="s">
        <v>2</v>
      </c>
      <c r="M369" s="69">
        <v>1</v>
      </c>
      <c r="N369" s="45">
        <v>10.558</v>
      </c>
      <c r="O369" s="22">
        <f t="shared" si="241"/>
        <v>5</v>
      </c>
      <c r="P369" s="17" t="s">
        <v>2</v>
      </c>
      <c r="Q369" s="17">
        <v>1</v>
      </c>
      <c r="R369" s="45">
        <v>12.1</v>
      </c>
      <c r="S369" s="22">
        <f t="shared" si="253"/>
        <v>3</v>
      </c>
      <c r="T369" s="17" t="s">
        <v>2</v>
      </c>
      <c r="U369" s="17">
        <v>1</v>
      </c>
      <c r="V369" s="45">
        <v>13.152000000000001</v>
      </c>
      <c r="W369" s="239">
        <f t="shared" si="242"/>
        <v>4</v>
      </c>
      <c r="X369" s="17" t="s">
        <v>2</v>
      </c>
      <c r="Y369" s="17">
        <v>2</v>
      </c>
      <c r="Z369" s="14">
        <v>11.600000000000001</v>
      </c>
      <c r="AA369" s="22">
        <f t="shared" si="243"/>
        <v>5</v>
      </c>
      <c r="AB369" s="20" t="s">
        <v>2</v>
      </c>
      <c r="AC369" s="20">
        <v>1</v>
      </c>
      <c r="AD369" s="45">
        <v>11.78</v>
      </c>
      <c r="AE369" s="22">
        <f t="shared" si="244"/>
        <v>6</v>
      </c>
      <c r="AF369" s="17" t="s">
        <v>2</v>
      </c>
      <c r="AG369" s="17">
        <v>1</v>
      </c>
      <c r="AH369" s="23">
        <v>11.995333333333335</v>
      </c>
      <c r="AI369" s="22">
        <f t="shared" si="245"/>
        <v>3</v>
      </c>
      <c r="AJ369" s="17" t="s">
        <v>2</v>
      </c>
      <c r="AK369" s="24">
        <v>1</v>
      </c>
      <c r="AL369" s="21">
        <f t="shared" si="254"/>
        <v>12.345466666666665</v>
      </c>
      <c r="AM369" s="24">
        <f t="shared" si="255"/>
        <v>30</v>
      </c>
      <c r="AN369" s="27" t="str">
        <f t="shared" si="256"/>
        <v>Admis</v>
      </c>
      <c r="AO369" s="17" t="s">
        <v>2</v>
      </c>
      <c r="AP369" s="27"/>
      <c r="AQ369" s="45">
        <v>10.99</v>
      </c>
      <c r="AR369" s="22">
        <f>IF(AQ369&gt;=10,6,0)</f>
        <v>6</v>
      </c>
      <c r="AS369" s="17" t="s">
        <v>2</v>
      </c>
      <c r="AT369" s="24">
        <v>1</v>
      </c>
      <c r="AU369" s="45">
        <v>11.972</v>
      </c>
      <c r="AV369" s="232">
        <f>IF(AU369&gt;=10,6,0)</f>
        <v>6</v>
      </c>
      <c r="AW369" s="17" t="s">
        <v>2</v>
      </c>
      <c r="AX369" s="233">
        <v>1</v>
      </c>
      <c r="AY369" s="57">
        <v>10</v>
      </c>
      <c r="AZ369" s="22">
        <f>IF(AY369&gt;=10,4,0)</f>
        <v>4</v>
      </c>
      <c r="BA369" s="17" t="s">
        <v>2</v>
      </c>
      <c r="BB369" s="17">
        <v>1</v>
      </c>
      <c r="BC369" s="23">
        <v>11.744333333333332</v>
      </c>
      <c r="BD369" s="22">
        <f t="shared" si="249"/>
        <v>6</v>
      </c>
      <c r="BE369" s="17" t="s">
        <v>2</v>
      </c>
      <c r="BF369" s="24">
        <v>1</v>
      </c>
      <c r="BG369" s="45">
        <v>12.89</v>
      </c>
      <c r="BH369" s="22">
        <f t="shared" si="250"/>
        <v>4</v>
      </c>
      <c r="BI369" s="17" t="s">
        <v>2</v>
      </c>
      <c r="BJ369" s="24">
        <v>1</v>
      </c>
      <c r="BK369" s="21">
        <v>12.68</v>
      </c>
      <c r="BL369" s="22">
        <f t="shared" si="251"/>
        <v>2</v>
      </c>
      <c r="BM369" s="17" t="s">
        <v>2</v>
      </c>
      <c r="BN369" s="24">
        <v>1</v>
      </c>
      <c r="BO369" s="23">
        <v>16</v>
      </c>
      <c r="BP369" s="22">
        <f t="shared" si="252"/>
        <v>2</v>
      </c>
      <c r="BQ369" s="17" t="s">
        <v>2</v>
      </c>
      <c r="BR369" s="24">
        <v>1</v>
      </c>
      <c r="BS369" s="21">
        <f t="shared" si="267"/>
        <v>11.905266666666668</v>
      </c>
      <c r="BT369" s="24">
        <f t="shared" si="257"/>
        <v>30</v>
      </c>
      <c r="BU369" s="27" t="str">
        <f t="shared" si="258"/>
        <v>Admis</v>
      </c>
      <c r="BV369" s="17" t="s">
        <v>2</v>
      </c>
      <c r="BW369" s="27"/>
      <c r="BX369" s="38">
        <f t="shared" si="259"/>
        <v>60</v>
      </c>
      <c r="BY369" s="27" t="str">
        <f t="shared" si="260"/>
        <v>Admis</v>
      </c>
    </row>
    <row r="370" spans="1:77" x14ac:dyDescent="0.55000000000000004">
      <c r="A370" s="12">
        <v>357</v>
      </c>
      <c r="B370" s="13" t="s">
        <v>1559</v>
      </c>
      <c r="C370" s="14" t="s">
        <v>1560</v>
      </c>
      <c r="D370" s="13" t="s">
        <v>1519</v>
      </c>
      <c r="E370" s="13" t="s">
        <v>1561</v>
      </c>
      <c r="F370" s="16">
        <v>37904</v>
      </c>
      <c r="G370" s="13" t="s">
        <v>71</v>
      </c>
      <c r="H370" s="13" t="s">
        <v>52</v>
      </c>
      <c r="I370" s="13" t="s">
        <v>72</v>
      </c>
      <c r="J370" s="235">
        <v>10</v>
      </c>
      <c r="K370" s="239">
        <f>IF(J370&gt;=10,4,0)</f>
        <v>4</v>
      </c>
      <c r="L370" s="17" t="s">
        <v>2</v>
      </c>
      <c r="M370" s="69">
        <v>1</v>
      </c>
      <c r="N370" s="57">
        <v>10.646000000000001</v>
      </c>
      <c r="O370" s="22">
        <f t="shared" si="241"/>
        <v>5</v>
      </c>
      <c r="P370" s="17" t="s">
        <v>2</v>
      </c>
      <c r="Q370" s="17">
        <v>2</v>
      </c>
      <c r="R370" s="45">
        <v>14.21</v>
      </c>
      <c r="S370" s="22">
        <f t="shared" si="253"/>
        <v>3</v>
      </c>
      <c r="T370" s="17" t="s">
        <v>2</v>
      </c>
      <c r="U370" s="17">
        <v>1</v>
      </c>
      <c r="V370" s="45">
        <v>12.633333333333333</v>
      </c>
      <c r="W370" s="239">
        <f t="shared" si="242"/>
        <v>4</v>
      </c>
      <c r="X370" s="17" t="s">
        <v>2</v>
      </c>
      <c r="Y370" s="17">
        <v>2</v>
      </c>
      <c r="Z370" s="14">
        <v>10.228000000000002</v>
      </c>
      <c r="AA370" s="22">
        <f t="shared" si="243"/>
        <v>5</v>
      </c>
      <c r="AB370" s="20" t="s">
        <v>2</v>
      </c>
      <c r="AC370" s="20">
        <v>1</v>
      </c>
      <c r="AD370" s="21">
        <v>10</v>
      </c>
      <c r="AE370" s="22">
        <f t="shared" si="244"/>
        <v>6</v>
      </c>
      <c r="AF370" s="17" t="s">
        <v>2</v>
      </c>
      <c r="AG370" s="17">
        <v>1</v>
      </c>
      <c r="AH370" s="23">
        <v>10.813333333333334</v>
      </c>
      <c r="AI370" s="22">
        <f t="shared" si="245"/>
        <v>3</v>
      </c>
      <c r="AJ370" s="17" t="s">
        <v>2</v>
      </c>
      <c r="AK370" s="24">
        <v>1</v>
      </c>
      <c r="AL370" s="21">
        <f t="shared" si="254"/>
        <v>10.999111111111112</v>
      </c>
      <c r="AM370" s="24">
        <f t="shared" si="255"/>
        <v>30</v>
      </c>
      <c r="AN370" s="27" t="str">
        <f t="shared" si="256"/>
        <v>Admis</v>
      </c>
      <c r="AO370" s="17" t="s">
        <v>2</v>
      </c>
      <c r="AP370" s="17"/>
      <c r="AQ370" s="45">
        <v>10.033000000000001</v>
      </c>
      <c r="AR370" s="22">
        <f>IF(AQ370&gt;=10,6,0)</f>
        <v>6</v>
      </c>
      <c r="AS370" s="17" t="s">
        <v>2</v>
      </c>
      <c r="AT370" s="24">
        <v>1</v>
      </c>
      <c r="AU370" s="45">
        <v>10.526</v>
      </c>
      <c r="AV370" s="232">
        <f>IF(AU370&gt;=10,6,0)</f>
        <v>6</v>
      </c>
      <c r="AW370" s="17" t="s">
        <v>2</v>
      </c>
      <c r="AX370" s="233">
        <v>1</v>
      </c>
      <c r="AY370" s="45">
        <v>11.66</v>
      </c>
      <c r="AZ370" s="22">
        <f>IF(AY370&gt;=10,4,0)</f>
        <v>4</v>
      </c>
      <c r="BA370" s="17" t="s">
        <v>2</v>
      </c>
      <c r="BB370" s="24">
        <v>2</v>
      </c>
      <c r="BC370" s="23">
        <v>10</v>
      </c>
      <c r="BD370" s="22">
        <f t="shared" si="249"/>
        <v>6</v>
      </c>
      <c r="BE370" s="17" t="s">
        <v>2</v>
      </c>
      <c r="BF370" s="24">
        <v>2</v>
      </c>
      <c r="BG370" s="34">
        <v>8.36</v>
      </c>
      <c r="BH370" s="35">
        <f t="shared" si="250"/>
        <v>0</v>
      </c>
      <c r="BI370" s="36" t="s">
        <v>2</v>
      </c>
      <c r="BJ370" s="37">
        <v>2</v>
      </c>
      <c r="BK370" s="21">
        <v>5.69</v>
      </c>
      <c r="BL370" s="22">
        <f t="shared" si="251"/>
        <v>0</v>
      </c>
      <c r="BM370" s="17" t="s">
        <v>2</v>
      </c>
      <c r="BN370" s="24">
        <v>2</v>
      </c>
      <c r="BO370" s="23">
        <v>14</v>
      </c>
      <c r="BP370" s="22">
        <f t="shared" si="252"/>
        <v>2</v>
      </c>
      <c r="BQ370" s="17" t="s">
        <v>2</v>
      </c>
      <c r="BR370" s="24">
        <v>1</v>
      </c>
      <c r="BS370" s="21">
        <f t="shared" si="267"/>
        <v>10.0938</v>
      </c>
      <c r="BT370" s="24">
        <f t="shared" si="257"/>
        <v>24</v>
      </c>
      <c r="BU370" s="27" t="str">
        <f t="shared" si="258"/>
        <v>Ajourné</v>
      </c>
      <c r="BV370" s="17" t="s">
        <v>2</v>
      </c>
      <c r="BW370" s="38">
        <v>2</v>
      </c>
      <c r="BX370" s="38">
        <f t="shared" si="259"/>
        <v>54</v>
      </c>
      <c r="BY370" s="27" t="str">
        <f t="shared" si="260"/>
        <v>Autorisé</v>
      </c>
    </row>
    <row r="371" spans="1:77" x14ac:dyDescent="0.55000000000000004">
      <c r="A371" s="12">
        <v>358</v>
      </c>
      <c r="B371" s="13" t="s">
        <v>1562</v>
      </c>
      <c r="C371" s="14" t="s">
        <v>1563</v>
      </c>
      <c r="D371" s="13" t="s">
        <v>1564</v>
      </c>
      <c r="E371" s="13" t="s">
        <v>1565</v>
      </c>
      <c r="F371" s="16">
        <v>36023</v>
      </c>
      <c r="G371" s="13" t="s">
        <v>1566</v>
      </c>
      <c r="H371" s="13" t="s">
        <v>52</v>
      </c>
      <c r="I371" s="13" t="s">
        <v>72</v>
      </c>
      <c r="J371" s="21">
        <v>17</v>
      </c>
      <c r="K371" s="239">
        <v>4</v>
      </c>
      <c r="L371" s="17" t="s">
        <v>2</v>
      </c>
      <c r="M371" s="69">
        <v>2</v>
      </c>
      <c r="N371" s="230">
        <v>10.774000000000001</v>
      </c>
      <c r="O371" s="22">
        <f t="shared" si="241"/>
        <v>5</v>
      </c>
      <c r="P371" s="17" t="s">
        <v>2</v>
      </c>
      <c r="Q371" s="17">
        <v>2</v>
      </c>
      <c r="R371" s="45">
        <v>11.31</v>
      </c>
      <c r="S371" s="22">
        <f t="shared" si="253"/>
        <v>3</v>
      </c>
      <c r="T371" s="17" t="s">
        <v>2</v>
      </c>
      <c r="U371" s="17">
        <v>2</v>
      </c>
      <c r="V371" s="45">
        <v>14.28</v>
      </c>
      <c r="W371" s="239">
        <f t="shared" si="242"/>
        <v>4</v>
      </c>
      <c r="X371" s="17" t="s">
        <v>2</v>
      </c>
      <c r="Y371" s="17">
        <v>2</v>
      </c>
      <c r="Z371" s="14">
        <v>10</v>
      </c>
      <c r="AA371" s="22">
        <f t="shared" si="243"/>
        <v>5</v>
      </c>
      <c r="AB371" s="20" t="s">
        <v>2</v>
      </c>
      <c r="AC371" s="20">
        <v>2</v>
      </c>
      <c r="AD371" s="21">
        <v>10</v>
      </c>
      <c r="AE371" s="22">
        <f t="shared" si="244"/>
        <v>6</v>
      </c>
      <c r="AF371" s="17" t="s">
        <v>2</v>
      </c>
      <c r="AG371" s="17">
        <v>2</v>
      </c>
      <c r="AH371" s="23">
        <v>12.07</v>
      </c>
      <c r="AI371" s="22">
        <f t="shared" si="245"/>
        <v>3</v>
      </c>
      <c r="AJ371" s="17" t="s">
        <v>2</v>
      </c>
      <c r="AK371" s="24">
        <v>2</v>
      </c>
      <c r="AL371" s="21">
        <f t="shared" si="254"/>
        <v>11.971</v>
      </c>
      <c r="AM371" s="24">
        <f t="shared" si="255"/>
        <v>30</v>
      </c>
      <c r="AN371" s="27" t="str">
        <f t="shared" si="256"/>
        <v>Admis</v>
      </c>
      <c r="AO371" s="17" t="s">
        <v>2</v>
      </c>
      <c r="AP371" s="17">
        <v>2</v>
      </c>
      <c r="AQ371" s="45">
        <v>10</v>
      </c>
      <c r="AR371" s="22">
        <f>IF(AQ371&gt;=10,6,0)</f>
        <v>6</v>
      </c>
      <c r="AS371" s="17" t="s">
        <v>2</v>
      </c>
      <c r="AT371" s="24">
        <v>2</v>
      </c>
      <c r="AU371" s="45">
        <v>10</v>
      </c>
      <c r="AV371" s="232">
        <f>IF(AU371&gt;=10,6,0)</f>
        <v>6</v>
      </c>
      <c r="AW371" s="17" t="s">
        <v>2</v>
      </c>
      <c r="AX371" s="233">
        <v>2</v>
      </c>
      <c r="AY371" s="45">
        <v>11.5</v>
      </c>
      <c r="AZ371" s="22">
        <f>IF(AY371&gt;=10,4,0)</f>
        <v>4</v>
      </c>
      <c r="BA371" s="17" t="s">
        <v>2</v>
      </c>
      <c r="BB371" s="24">
        <v>2</v>
      </c>
      <c r="BC371" s="23">
        <v>10</v>
      </c>
      <c r="BD371" s="22">
        <f t="shared" si="249"/>
        <v>6</v>
      </c>
      <c r="BE371" s="17" t="s">
        <v>2</v>
      </c>
      <c r="BF371" s="24">
        <v>2</v>
      </c>
      <c r="BG371" s="21">
        <v>10</v>
      </c>
      <c r="BH371" s="22">
        <f t="shared" si="250"/>
        <v>4</v>
      </c>
      <c r="BI371" s="17" t="s">
        <v>2</v>
      </c>
      <c r="BJ371" s="24">
        <v>1</v>
      </c>
      <c r="BK371" s="21">
        <v>7</v>
      </c>
      <c r="BL371" s="22">
        <f t="shared" si="251"/>
        <v>0</v>
      </c>
      <c r="BM371" s="17" t="s">
        <v>2</v>
      </c>
      <c r="BN371" s="24">
        <v>2</v>
      </c>
      <c r="BO371" s="23">
        <v>13</v>
      </c>
      <c r="BP371" s="22">
        <f t="shared" si="252"/>
        <v>2</v>
      </c>
      <c r="BQ371" s="17" t="s">
        <v>2</v>
      </c>
      <c r="BR371" s="24">
        <v>1</v>
      </c>
      <c r="BS371" s="21">
        <f t="shared" si="267"/>
        <v>10.199999999999999</v>
      </c>
      <c r="BT371" s="24">
        <f t="shared" si="257"/>
        <v>28</v>
      </c>
      <c r="BU371" s="27" t="str">
        <f t="shared" si="258"/>
        <v>Ajourné</v>
      </c>
      <c r="BV371" s="17" t="s">
        <v>2</v>
      </c>
      <c r="BW371" s="38">
        <v>1</v>
      </c>
      <c r="BX371" s="38">
        <f t="shared" si="259"/>
        <v>58</v>
      </c>
      <c r="BY371" s="27" t="str">
        <f t="shared" si="260"/>
        <v>Autorisé</v>
      </c>
    </row>
    <row r="372" spans="1:77" x14ac:dyDescent="0.55000000000000004">
      <c r="A372" s="99">
        <v>359</v>
      </c>
      <c r="B372" s="71" t="s">
        <v>1567</v>
      </c>
      <c r="C372" s="60" t="s">
        <v>1568</v>
      </c>
      <c r="D372" s="71" t="s">
        <v>1569</v>
      </c>
      <c r="E372" s="71" t="s">
        <v>1570</v>
      </c>
      <c r="F372" s="102">
        <v>37642</v>
      </c>
      <c r="G372" s="62" t="s">
        <v>179</v>
      </c>
      <c r="H372" s="62" t="s">
        <v>52</v>
      </c>
      <c r="I372" s="62"/>
      <c r="J372" s="235">
        <v>12</v>
      </c>
      <c r="K372" s="239">
        <f>IF(J372&gt;=10,4,0)</f>
        <v>4</v>
      </c>
      <c r="L372" s="17" t="s">
        <v>2</v>
      </c>
      <c r="M372" s="69">
        <v>1</v>
      </c>
      <c r="N372" s="23">
        <v>10.63</v>
      </c>
      <c r="O372" s="22">
        <f t="shared" si="241"/>
        <v>5</v>
      </c>
      <c r="P372" s="17" t="s">
        <v>61</v>
      </c>
      <c r="Q372" s="17">
        <v>1</v>
      </c>
      <c r="R372" s="45">
        <v>11.11</v>
      </c>
      <c r="S372" s="22">
        <f t="shared" si="253"/>
        <v>3</v>
      </c>
      <c r="T372" s="17" t="s">
        <v>61</v>
      </c>
      <c r="U372" s="17">
        <v>1</v>
      </c>
      <c r="V372" s="45">
        <v>10.949333333333332</v>
      </c>
      <c r="W372" s="239">
        <f t="shared" si="242"/>
        <v>4</v>
      </c>
      <c r="X372" s="17" t="s">
        <v>2</v>
      </c>
      <c r="Y372" s="17">
        <v>1</v>
      </c>
      <c r="Z372" s="27">
        <v>10.95</v>
      </c>
      <c r="AA372" s="22">
        <f t="shared" si="243"/>
        <v>5</v>
      </c>
      <c r="AB372" s="20" t="s">
        <v>61</v>
      </c>
      <c r="AC372" s="44">
        <v>1</v>
      </c>
      <c r="AD372" s="21">
        <v>10.119999999999999</v>
      </c>
      <c r="AE372" s="22">
        <f t="shared" si="244"/>
        <v>6</v>
      </c>
      <c r="AF372" s="17" t="s">
        <v>61</v>
      </c>
      <c r="AG372" s="17">
        <v>1</v>
      </c>
      <c r="AH372" s="23">
        <v>10</v>
      </c>
      <c r="AI372" s="22">
        <f t="shared" si="245"/>
        <v>3</v>
      </c>
      <c r="AJ372" s="17" t="s">
        <v>61</v>
      </c>
      <c r="AK372" s="24">
        <v>1</v>
      </c>
      <c r="AL372" s="21">
        <f t="shared" si="254"/>
        <v>10.791577777777778</v>
      </c>
      <c r="AM372" s="24">
        <f t="shared" si="255"/>
        <v>30</v>
      </c>
      <c r="AN372" s="27" t="str">
        <f t="shared" si="256"/>
        <v>Admis</v>
      </c>
      <c r="AO372" s="17" t="s">
        <v>2</v>
      </c>
      <c r="AP372" s="17">
        <v>2</v>
      </c>
      <c r="AQ372" s="21">
        <v>10.08</v>
      </c>
      <c r="AR372" s="22">
        <f t="shared" ref="AR372:AR374" si="284">IF(AQ372&gt;=10,6,0)</f>
        <v>6</v>
      </c>
      <c r="AS372" s="17" t="s">
        <v>61</v>
      </c>
      <c r="AT372" s="24">
        <v>1</v>
      </c>
      <c r="AU372" s="45">
        <v>13.33</v>
      </c>
      <c r="AV372" s="232">
        <f t="shared" ref="AV372:AV374" si="285">IF(AU372&gt;=10,6,0)</f>
        <v>6</v>
      </c>
      <c r="AW372" s="17" t="s">
        <v>61</v>
      </c>
      <c r="AX372" s="233">
        <v>2</v>
      </c>
      <c r="AY372" s="21">
        <v>13.5</v>
      </c>
      <c r="AZ372" s="22">
        <f t="shared" ref="AZ372:AZ374" si="286">IF(AY372&gt;=10,4,0)</f>
        <v>4</v>
      </c>
      <c r="BA372" s="17" t="s">
        <v>61</v>
      </c>
      <c r="BB372" s="24">
        <v>1</v>
      </c>
      <c r="BC372" s="23">
        <v>12.43</v>
      </c>
      <c r="BD372" s="22">
        <f t="shared" si="249"/>
        <v>6</v>
      </c>
      <c r="BE372" s="17" t="s">
        <v>61</v>
      </c>
      <c r="BF372" s="24">
        <v>1</v>
      </c>
      <c r="BG372" s="34">
        <v>11.44</v>
      </c>
      <c r="BH372" s="35">
        <f t="shared" si="250"/>
        <v>4</v>
      </c>
      <c r="BI372" s="36" t="s">
        <v>61</v>
      </c>
      <c r="BJ372" s="37">
        <v>1</v>
      </c>
      <c r="BK372" s="21">
        <v>10.37</v>
      </c>
      <c r="BL372" s="22">
        <f t="shared" si="251"/>
        <v>2</v>
      </c>
      <c r="BM372" s="17" t="s">
        <v>61</v>
      </c>
      <c r="BN372" s="24">
        <v>1</v>
      </c>
      <c r="BO372" s="23">
        <v>14</v>
      </c>
      <c r="BP372" s="22">
        <f t="shared" si="252"/>
        <v>2</v>
      </c>
      <c r="BQ372" s="17" t="s">
        <v>61</v>
      </c>
      <c r="BR372" s="24">
        <v>1</v>
      </c>
      <c r="BS372" s="21">
        <f t="shared" si="267"/>
        <v>12.118</v>
      </c>
      <c r="BT372" s="24">
        <f t="shared" si="257"/>
        <v>30</v>
      </c>
      <c r="BU372" s="27" t="str">
        <f t="shared" si="258"/>
        <v>Admis</v>
      </c>
      <c r="BV372" s="17" t="s">
        <v>2</v>
      </c>
      <c r="BW372" s="38">
        <v>1</v>
      </c>
      <c r="BX372" s="38">
        <f t="shared" si="259"/>
        <v>60</v>
      </c>
      <c r="BY372" s="27" t="str">
        <f t="shared" si="260"/>
        <v>Admis</v>
      </c>
    </row>
    <row r="373" spans="1:77" x14ac:dyDescent="0.55000000000000004">
      <c r="A373" s="98">
        <v>360</v>
      </c>
      <c r="B373" s="103" t="s">
        <v>1571</v>
      </c>
      <c r="C373" s="101" t="s">
        <v>1572</v>
      </c>
      <c r="D373" s="42" t="s">
        <v>1569</v>
      </c>
      <c r="E373" s="42" t="s">
        <v>1573</v>
      </c>
      <c r="F373" s="105">
        <v>35986</v>
      </c>
      <c r="G373" s="13" t="s">
        <v>1574</v>
      </c>
      <c r="H373" s="13" t="s">
        <v>59</v>
      </c>
      <c r="I373" s="13" t="s">
        <v>72</v>
      </c>
      <c r="J373" s="47">
        <v>10.23</v>
      </c>
      <c r="K373" s="239">
        <f>IF(J373&gt;=10,4,0)</f>
        <v>4</v>
      </c>
      <c r="L373" s="17" t="s">
        <v>60</v>
      </c>
      <c r="M373" s="69">
        <v>2</v>
      </c>
      <c r="N373" s="122">
        <v>11.08</v>
      </c>
      <c r="O373" s="22">
        <f t="shared" si="241"/>
        <v>5</v>
      </c>
      <c r="P373" s="17" t="s">
        <v>60</v>
      </c>
      <c r="Q373" s="17">
        <v>2</v>
      </c>
      <c r="R373" s="47">
        <v>15</v>
      </c>
      <c r="S373" s="22">
        <f t="shared" si="253"/>
        <v>3</v>
      </c>
      <c r="T373" s="17" t="s">
        <v>61</v>
      </c>
      <c r="U373" s="17">
        <v>1</v>
      </c>
      <c r="V373" s="122">
        <v>11.65</v>
      </c>
      <c r="W373" s="239">
        <f t="shared" si="242"/>
        <v>4</v>
      </c>
      <c r="X373" s="17" t="s">
        <v>60</v>
      </c>
      <c r="Y373" s="17">
        <v>2</v>
      </c>
      <c r="Z373" s="72">
        <v>12.28</v>
      </c>
      <c r="AA373" s="22">
        <f t="shared" si="243"/>
        <v>5</v>
      </c>
      <c r="AB373" s="20" t="s">
        <v>60</v>
      </c>
      <c r="AC373" s="44">
        <v>2</v>
      </c>
      <c r="AD373" s="47">
        <v>10</v>
      </c>
      <c r="AE373" s="22">
        <f t="shared" si="244"/>
        <v>6</v>
      </c>
      <c r="AF373" s="17" t="s">
        <v>60</v>
      </c>
      <c r="AG373" s="17">
        <v>2</v>
      </c>
      <c r="AH373" s="48">
        <v>11.91</v>
      </c>
      <c r="AI373" s="22">
        <f t="shared" si="245"/>
        <v>3</v>
      </c>
      <c r="AJ373" s="17" t="s">
        <v>60</v>
      </c>
      <c r="AK373" s="17">
        <v>2</v>
      </c>
      <c r="AL373" s="50">
        <f t="shared" si="254"/>
        <v>11.501666666666667</v>
      </c>
      <c r="AM373" s="24">
        <f t="shared" si="255"/>
        <v>30</v>
      </c>
      <c r="AN373" s="27" t="str">
        <f t="shared" si="256"/>
        <v>Admis</v>
      </c>
      <c r="AO373" s="17" t="s">
        <v>61</v>
      </c>
      <c r="AP373" s="27">
        <v>2</v>
      </c>
      <c r="AQ373" s="47">
        <v>10.199999999999999</v>
      </c>
      <c r="AR373" s="22">
        <f t="shared" si="284"/>
        <v>6</v>
      </c>
      <c r="AS373" s="17" t="s">
        <v>60</v>
      </c>
      <c r="AT373" s="24">
        <v>2</v>
      </c>
      <c r="AU373" s="122"/>
      <c r="AV373" s="232">
        <f t="shared" si="285"/>
        <v>0</v>
      </c>
      <c r="AW373" s="17"/>
      <c r="AX373" s="233"/>
      <c r="AY373" s="122">
        <v>13.46</v>
      </c>
      <c r="AZ373" s="22">
        <f t="shared" si="286"/>
        <v>4</v>
      </c>
      <c r="BA373" s="17" t="s">
        <v>60</v>
      </c>
      <c r="BB373" s="17">
        <v>2</v>
      </c>
      <c r="BC373" s="48">
        <v>10.050000000000001</v>
      </c>
      <c r="BD373" s="22">
        <f t="shared" si="249"/>
        <v>6</v>
      </c>
      <c r="BE373" s="17" t="s">
        <v>60</v>
      </c>
      <c r="BF373" s="27">
        <v>2</v>
      </c>
      <c r="BG373" s="49">
        <v>10</v>
      </c>
      <c r="BH373" s="35">
        <f t="shared" si="250"/>
        <v>4</v>
      </c>
      <c r="BI373" s="36" t="s">
        <v>60</v>
      </c>
      <c r="BJ373" s="37">
        <v>2</v>
      </c>
      <c r="BK373" s="50">
        <v>5.62</v>
      </c>
      <c r="BL373" s="22">
        <f t="shared" si="251"/>
        <v>0</v>
      </c>
      <c r="BM373" s="17" t="s">
        <v>2</v>
      </c>
      <c r="BN373" s="24">
        <v>2</v>
      </c>
      <c r="BO373" s="48">
        <v>12</v>
      </c>
      <c r="BP373" s="22">
        <f t="shared" si="252"/>
        <v>2</v>
      </c>
      <c r="BQ373" s="17" t="s">
        <v>60</v>
      </c>
      <c r="BR373" s="27">
        <v>2</v>
      </c>
      <c r="BS373" s="50">
        <f t="shared" si="267"/>
        <v>8.3526666666666678</v>
      </c>
      <c r="BT373" s="24">
        <f t="shared" si="257"/>
        <v>22</v>
      </c>
      <c r="BU373" s="27" t="str">
        <f t="shared" si="258"/>
        <v>Ajourné</v>
      </c>
      <c r="BV373" s="17" t="s">
        <v>2</v>
      </c>
      <c r="BW373" s="27"/>
      <c r="BX373" s="38">
        <f t="shared" si="259"/>
        <v>52</v>
      </c>
      <c r="BY373" s="27" t="str">
        <f t="shared" si="260"/>
        <v>Autorisé</v>
      </c>
    </row>
    <row r="374" spans="1:77" x14ac:dyDescent="0.55000000000000004">
      <c r="A374" s="98">
        <v>361</v>
      </c>
      <c r="B374" s="103" t="s">
        <v>1575</v>
      </c>
      <c r="C374" s="101" t="s">
        <v>1575</v>
      </c>
      <c r="D374" s="42" t="s">
        <v>1569</v>
      </c>
      <c r="E374" s="42" t="s">
        <v>1576</v>
      </c>
      <c r="F374" s="105">
        <v>37044</v>
      </c>
      <c r="G374" s="13" t="s">
        <v>163</v>
      </c>
      <c r="H374" s="13" t="s">
        <v>52</v>
      </c>
      <c r="I374" s="13" t="s">
        <v>72</v>
      </c>
      <c r="J374" s="21">
        <v>13.5</v>
      </c>
      <c r="K374" s="239">
        <v>4</v>
      </c>
      <c r="L374" s="17" t="s">
        <v>2</v>
      </c>
      <c r="M374" s="69">
        <v>2</v>
      </c>
      <c r="N374" s="226">
        <v>10</v>
      </c>
      <c r="O374" s="22">
        <f t="shared" si="241"/>
        <v>5</v>
      </c>
      <c r="P374" s="17" t="s">
        <v>60</v>
      </c>
      <c r="Q374" s="17">
        <v>2</v>
      </c>
      <c r="R374" s="45">
        <v>12.27</v>
      </c>
      <c r="S374" s="22">
        <f t="shared" si="253"/>
        <v>3</v>
      </c>
      <c r="T374" s="17" t="s">
        <v>60</v>
      </c>
      <c r="U374" s="17">
        <v>2</v>
      </c>
      <c r="V374" s="23">
        <v>10</v>
      </c>
      <c r="W374" s="239">
        <f t="shared" si="242"/>
        <v>4</v>
      </c>
      <c r="X374" s="17" t="s">
        <v>61</v>
      </c>
      <c r="Y374" s="17">
        <v>1</v>
      </c>
      <c r="Z374" s="27">
        <v>10</v>
      </c>
      <c r="AA374" s="22">
        <f t="shared" si="243"/>
        <v>5</v>
      </c>
      <c r="AB374" s="20" t="s">
        <v>60</v>
      </c>
      <c r="AC374" s="44">
        <v>2</v>
      </c>
      <c r="AD374" s="21">
        <v>12.19</v>
      </c>
      <c r="AE374" s="22">
        <f t="shared" si="244"/>
        <v>6</v>
      </c>
      <c r="AF374" s="17" t="s">
        <v>61</v>
      </c>
      <c r="AG374" s="17">
        <v>1</v>
      </c>
      <c r="AH374" s="23">
        <v>10.69</v>
      </c>
      <c r="AI374" s="22">
        <f t="shared" si="245"/>
        <v>3</v>
      </c>
      <c r="AJ374" s="17" t="s">
        <v>60</v>
      </c>
      <c r="AK374" s="24">
        <v>2</v>
      </c>
      <c r="AL374" s="21">
        <f t="shared" si="254"/>
        <v>11.200666666666667</v>
      </c>
      <c r="AM374" s="24">
        <f t="shared" si="255"/>
        <v>30</v>
      </c>
      <c r="AN374" s="27" t="str">
        <f t="shared" si="256"/>
        <v>Admis</v>
      </c>
      <c r="AO374" s="17" t="s">
        <v>2</v>
      </c>
      <c r="AP374" s="17">
        <v>2</v>
      </c>
      <c r="AQ374" s="21">
        <v>10.46</v>
      </c>
      <c r="AR374" s="22">
        <f t="shared" si="284"/>
        <v>6</v>
      </c>
      <c r="AS374" s="17" t="s">
        <v>61</v>
      </c>
      <c r="AT374" s="24">
        <v>2</v>
      </c>
      <c r="AU374" s="45">
        <v>10.66</v>
      </c>
      <c r="AV374" s="232">
        <f t="shared" si="285"/>
        <v>6</v>
      </c>
      <c r="AW374" s="17" t="s">
        <v>60</v>
      </c>
      <c r="AX374" s="233">
        <v>2</v>
      </c>
      <c r="AY374" s="21">
        <v>12.26</v>
      </c>
      <c r="AZ374" s="22">
        <f t="shared" si="286"/>
        <v>4</v>
      </c>
      <c r="BA374" s="17" t="s">
        <v>60</v>
      </c>
      <c r="BB374" s="24">
        <v>2</v>
      </c>
      <c r="BC374" s="23">
        <v>10.26</v>
      </c>
      <c r="BD374" s="22">
        <f t="shared" si="249"/>
        <v>6</v>
      </c>
      <c r="BE374" s="17" t="s">
        <v>60</v>
      </c>
      <c r="BF374" s="24">
        <v>2</v>
      </c>
      <c r="BG374" s="34">
        <v>10</v>
      </c>
      <c r="BH374" s="35">
        <f t="shared" si="250"/>
        <v>4</v>
      </c>
      <c r="BI374" s="36" t="s">
        <v>60</v>
      </c>
      <c r="BJ374" s="37">
        <v>2</v>
      </c>
      <c r="BK374" s="21">
        <v>11.66</v>
      </c>
      <c r="BL374" s="22">
        <f t="shared" si="251"/>
        <v>2</v>
      </c>
      <c r="BM374" s="17" t="s">
        <v>61</v>
      </c>
      <c r="BN374" s="24">
        <v>2</v>
      </c>
      <c r="BO374" s="23">
        <v>13</v>
      </c>
      <c r="BP374" s="22">
        <f t="shared" si="252"/>
        <v>2</v>
      </c>
      <c r="BQ374" s="17" t="s">
        <v>60</v>
      </c>
      <c r="BR374" s="24">
        <v>2</v>
      </c>
      <c r="BS374" s="21">
        <f t="shared" si="267"/>
        <v>10.888</v>
      </c>
      <c r="BT374" s="24">
        <f t="shared" si="257"/>
        <v>30</v>
      </c>
      <c r="BU374" s="27" t="str">
        <f t="shared" si="258"/>
        <v>Admis</v>
      </c>
      <c r="BV374" s="17" t="s">
        <v>2</v>
      </c>
      <c r="BW374" s="38">
        <v>2</v>
      </c>
      <c r="BX374" s="38">
        <f t="shared" si="259"/>
        <v>60</v>
      </c>
      <c r="BY374" s="27" t="str">
        <f t="shared" si="260"/>
        <v>Admis</v>
      </c>
    </row>
    <row r="375" spans="1:77" x14ac:dyDescent="0.55000000000000004">
      <c r="A375" s="20">
        <v>362</v>
      </c>
      <c r="B375" s="13" t="s">
        <v>1577</v>
      </c>
      <c r="C375" s="14" t="s">
        <v>1578</v>
      </c>
      <c r="D375" s="13" t="s">
        <v>1569</v>
      </c>
      <c r="E375" s="13" t="s">
        <v>1579</v>
      </c>
      <c r="F375" s="16">
        <v>38033</v>
      </c>
      <c r="G375" s="13" t="s">
        <v>1580</v>
      </c>
      <c r="H375" s="13" t="s">
        <v>52</v>
      </c>
      <c r="I375" s="13"/>
      <c r="J375" s="21">
        <v>19</v>
      </c>
      <c r="K375" s="239">
        <v>4</v>
      </c>
      <c r="L375" s="17" t="s">
        <v>2</v>
      </c>
      <c r="M375" s="69">
        <v>2</v>
      </c>
      <c r="N375" s="203">
        <v>10.728</v>
      </c>
      <c r="O375" s="22">
        <f t="shared" si="241"/>
        <v>5</v>
      </c>
      <c r="P375" s="17" t="s">
        <v>2</v>
      </c>
      <c r="Q375" s="17">
        <v>1</v>
      </c>
      <c r="R375" s="45">
        <v>13.15</v>
      </c>
      <c r="S375" s="22">
        <f t="shared" si="253"/>
        <v>3</v>
      </c>
      <c r="T375" s="17" t="s">
        <v>2</v>
      </c>
      <c r="U375" s="17">
        <v>1</v>
      </c>
      <c r="V375" s="45">
        <v>12.057333333333332</v>
      </c>
      <c r="W375" s="239">
        <f t="shared" si="242"/>
        <v>4</v>
      </c>
      <c r="X375" s="17" t="s">
        <v>2</v>
      </c>
      <c r="Y375" s="17">
        <v>1</v>
      </c>
      <c r="Z375" s="14">
        <v>10</v>
      </c>
      <c r="AA375" s="22">
        <f t="shared" si="243"/>
        <v>5</v>
      </c>
      <c r="AB375" s="20" t="s">
        <v>2</v>
      </c>
      <c r="AC375" s="20">
        <v>1</v>
      </c>
      <c r="AD375" s="21">
        <v>10.45</v>
      </c>
      <c r="AE375" s="22">
        <f t="shared" si="244"/>
        <v>6</v>
      </c>
      <c r="AF375" s="17" t="s">
        <v>2</v>
      </c>
      <c r="AG375" s="17">
        <v>1</v>
      </c>
      <c r="AH375" s="23">
        <v>12.907333333333334</v>
      </c>
      <c r="AI375" s="22">
        <f t="shared" si="245"/>
        <v>3</v>
      </c>
      <c r="AJ375" s="17" t="s">
        <v>2</v>
      </c>
      <c r="AK375" s="24">
        <v>1</v>
      </c>
      <c r="AL375" s="21">
        <f t="shared" si="254"/>
        <v>12.291377777777775</v>
      </c>
      <c r="AM375" s="24">
        <f t="shared" si="255"/>
        <v>30</v>
      </c>
      <c r="AN375" s="27" t="str">
        <f t="shared" si="256"/>
        <v>Admis</v>
      </c>
      <c r="AO375" s="17" t="s">
        <v>2</v>
      </c>
      <c r="AP375" s="17">
        <v>2</v>
      </c>
      <c r="AQ375" s="45">
        <v>11.021000000000001</v>
      </c>
      <c r="AR375" s="22">
        <f>IF(AQ375&gt;=10,6,0)</f>
        <v>6</v>
      </c>
      <c r="AS375" s="17" t="s">
        <v>2</v>
      </c>
      <c r="AT375" s="24">
        <v>1</v>
      </c>
      <c r="AU375" s="45">
        <v>11.937999999999999</v>
      </c>
      <c r="AV375" s="232">
        <f>IF(AU375&gt;=10,6,0)</f>
        <v>6</v>
      </c>
      <c r="AW375" s="17" t="s">
        <v>2</v>
      </c>
      <c r="AX375" s="233">
        <v>1</v>
      </c>
      <c r="AY375" s="57">
        <v>11.83</v>
      </c>
      <c r="AZ375" s="22">
        <f>IF(AY375&gt;=10,4,0)</f>
        <v>4</v>
      </c>
      <c r="BA375" s="17" t="s">
        <v>2</v>
      </c>
      <c r="BB375" s="24">
        <v>1</v>
      </c>
      <c r="BC375" s="23">
        <v>10</v>
      </c>
      <c r="BD375" s="22">
        <f t="shared" si="249"/>
        <v>6</v>
      </c>
      <c r="BE375" s="17" t="s">
        <v>2</v>
      </c>
      <c r="BF375" s="24">
        <v>1</v>
      </c>
      <c r="BG375" s="21">
        <v>10.210000000000001</v>
      </c>
      <c r="BH375" s="22">
        <f t="shared" si="250"/>
        <v>4</v>
      </c>
      <c r="BI375" s="17" t="s">
        <v>2</v>
      </c>
      <c r="BJ375" s="24">
        <v>1</v>
      </c>
      <c r="BK375" s="21">
        <v>12.24</v>
      </c>
      <c r="BL375" s="22">
        <f t="shared" si="251"/>
        <v>2</v>
      </c>
      <c r="BM375" s="17" t="s">
        <v>2</v>
      </c>
      <c r="BN375" s="24">
        <v>1</v>
      </c>
      <c r="BO375" s="23">
        <v>15</v>
      </c>
      <c r="BP375" s="22">
        <f t="shared" si="252"/>
        <v>2</v>
      </c>
      <c r="BQ375" s="17" t="s">
        <v>2</v>
      </c>
      <c r="BR375" s="24">
        <v>1</v>
      </c>
      <c r="BS375" s="21">
        <f t="shared" si="267"/>
        <v>11.346466666666666</v>
      </c>
      <c r="BT375" s="24">
        <f t="shared" si="257"/>
        <v>30</v>
      </c>
      <c r="BU375" s="27" t="str">
        <f t="shared" si="258"/>
        <v>Admis</v>
      </c>
      <c r="BV375" s="17" t="s">
        <v>2</v>
      </c>
      <c r="BW375" s="38">
        <v>2</v>
      </c>
      <c r="BX375" s="38">
        <f t="shared" si="259"/>
        <v>60</v>
      </c>
      <c r="BY375" s="27" t="str">
        <f t="shared" si="260"/>
        <v>Admis</v>
      </c>
    </row>
    <row r="376" spans="1:77" x14ac:dyDescent="0.55000000000000004">
      <c r="A376" s="98">
        <v>363</v>
      </c>
      <c r="B376" s="103" t="s">
        <v>1581</v>
      </c>
      <c r="C376" s="101" t="s">
        <v>1582</v>
      </c>
      <c r="D376" s="42" t="s">
        <v>1569</v>
      </c>
      <c r="E376" s="42" t="s">
        <v>1583</v>
      </c>
      <c r="F376" s="105">
        <v>35934</v>
      </c>
      <c r="G376" s="13" t="s">
        <v>1584</v>
      </c>
      <c r="H376" s="13" t="s">
        <v>59</v>
      </c>
      <c r="I376" s="13" t="s">
        <v>72</v>
      </c>
      <c r="J376" s="21">
        <v>8</v>
      </c>
      <c r="K376" s="239">
        <v>0</v>
      </c>
      <c r="L376" s="17" t="s">
        <v>2</v>
      </c>
      <c r="M376" s="69">
        <v>2</v>
      </c>
      <c r="N376" s="226">
        <v>12.3</v>
      </c>
      <c r="O376" s="22">
        <f t="shared" si="241"/>
        <v>5</v>
      </c>
      <c r="P376" s="17" t="s">
        <v>60</v>
      </c>
      <c r="Q376" s="17">
        <v>2</v>
      </c>
      <c r="R376" s="45">
        <v>15.45</v>
      </c>
      <c r="S376" s="22">
        <f t="shared" si="253"/>
        <v>3</v>
      </c>
      <c r="T376" s="17" t="s">
        <v>60</v>
      </c>
      <c r="U376" s="17">
        <v>2</v>
      </c>
      <c r="V376" s="23">
        <v>10.44</v>
      </c>
      <c r="W376" s="239">
        <f t="shared" si="242"/>
        <v>4</v>
      </c>
      <c r="X376" s="17" t="s">
        <v>60</v>
      </c>
      <c r="Y376" s="17">
        <v>2</v>
      </c>
      <c r="Z376" s="27">
        <v>10.46</v>
      </c>
      <c r="AA376" s="22">
        <f t="shared" si="243"/>
        <v>5</v>
      </c>
      <c r="AB376" s="20" t="s">
        <v>60</v>
      </c>
      <c r="AC376" s="44">
        <v>2</v>
      </c>
      <c r="AD376" s="21">
        <v>11.77</v>
      </c>
      <c r="AE376" s="22">
        <f t="shared" si="244"/>
        <v>6</v>
      </c>
      <c r="AF376" s="17" t="s">
        <v>60</v>
      </c>
      <c r="AG376" s="17">
        <v>2</v>
      </c>
      <c r="AH376" s="23">
        <v>16</v>
      </c>
      <c r="AI376" s="22">
        <f t="shared" si="245"/>
        <v>3</v>
      </c>
      <c r="AJ376" s="17" t="s">
        <v>60</v>
      </c>
      <c r="AK376" s="24">
        <v>2</v>
      </c>
      <c r="AL376" s="21">
        <f t="shared" si="254"/>
        <v>11.750999999999999</v>
      </c>
      <c r="AM376" s="24">
        <f t="shared" si="255"/>
        <v>26</v>
      </c>
      <c r="AN376" s="27" t="str">
        <f t="shared" si="256"/>
        <v>Ajourné</v>
      </c>
      <c r="AO376" s="17" t="s">
        <v>2</v>
      </c>
      <c r="AP376" s="17">
        <v>2</v>
      </c>
      <c r="AQ376" s="21">
        <v>10</v>
      </c>
      <c r="AR376" s="22">
        <f t="shared" ref="AR376:AR377" si="287">IF(AQ376&gt;=10,6,0)</f>
        <v>6</v>
      </c>
      <c r="AS376" s="17" t="s">
        <v>60</v>
      </c>
      <c r="AT376" s="24">
        <v>2</v>
      </c>
      <c r="AU376" s="45">
        <v>11.13</v>
      </c>
      <c r="AV376" s="232">
        <f t="shared" ref="AV376:AV377" si="288">IF(AU376&gt;=10,6,0)</f>
        <v>6</v>
      </c>
      <c r="AW376" s="17" t="s">
        <v>60</v>
      </c>
      <c r="AX376" s="233">
        <v>2</v>
      </c>
      <c r="AY376" s="21">
        <v>11.75</v>
      </c>
      <c r="AZ376" s="22">
        <f t="shared" ref="AZ376:AZ377" si="289">IF(AY376&gt;=10,4,0)</f>
        <v>4</v>
      </c>
      <c r="BA376" s="17" t="s">
        <v>60</v>
      </c>
      <c r="BB376" s="24">
        <v>2</v>
      </c>
      <c r="BC376" s="23">
        <v>12.54</v>
      </c>
      <c r="BD376" s="22">
        <f t="shared" si="249"/>
        <v>6</v>
      </c>
      <c r="BE376" s="17" t="s">
        <v>60</v>
      </c>
      <c r="BF376" s="24">
        <v>2</v>
      </c>
      <c r="BG376" s="34">
        <v>10.9</v>
      </c>
      <c r="BH376" s="35">
        <f t="shared" si="250"/>
        <v>4</v>
      </c>
      <c r="BI376" s="36" t="s">
        <v>60</v>
      </c>
      <c r="BJ376" s="37">
        <v>2</v>
      </c>
      <c r="BK376" s="21">
        <v>13.5</v>
      </c>
      <c r="BL376" s="22">
        <f t="shared" si="251"/>
        <v>2</v>
      </c>
      <c r="BM376" s="17" t="s">
        <v>60</v>
      </c>
      <c r="BN376" s="24">
        <v>2</v>
      </c>
      <c r="BO376" s="23">
        <v>12</v>
      </c>
      <c r="BP376" s="22">
        <f t="shared" si="252"/>
        <v>2</v>
      </c>
      <c r="BQ376" s="17" t="s">
        <v>60</v>
      </c>
      <c r="BR376" s="24">
        <v>2</v>
      </c>
      <c r="BS376" s="21">
        <f t="shared" si="267"/>
        <v>11.454000000000001</v>
      </c>
      <c r="BT376" s="24">
        <f t="shared" si="257"/>
        <v>30</v>
      </c>
      <c r="BU376" s="27" t="str">
        <f t="shared" si="258"/>
        <v>Admis</v>
      </c>
      <c r="BV376" s="17" t="s">
        <v>2</v>
      </c>
      <c r="BW376" s="38">
        <v>2</v>
      </c>
      <c r="BX376" s="38">
        <f t="shared" si="259"/>
        <v>56</v>
      </c>
      <c r="BY376" s="27" t="str">
        <f t="shared" si="260"/>
        <v>Autorisé</v>
      </c>
    </row>
    <row r="377" spans="1:77" x14ac:dyDescent="0.55000000000000004">
      <c r="A377" s="98">
        <v>364</v>
      </c>
      <c r="B377" s="100" t="s">
        <v>1585</v>
      </c>
      <c r="C377" s="101" t="s">
        <v>1586</v>
      </c>
      <c r="D377" s="71" t="s">
        <v>1569</v>
      </c>
      <c r="E377" s="71" t="s">
        <v>1587</v>
      </c>
      <c r="F377" s="102">
        <v>36664</v>
      </c>
      <c r="G377" s="62" t="s">
        <v>71</v>
      </c>
      <c r="H377" s="62" t="s">
        <v>52</v>
      </c>
      <c r="I377" s="62" t="s">
        <v>72</v>
      </c>
      <c r="J377" s="47">
        <v>10</v>
      </c>
      <c r="K377" s="239">
        <f>IF(J377&gt;=10,4,0)</f>
        <v>4</v>
      </c>
      <c r="L377" s="17" t="s">
        <v>60</v>
      </c>
      <c r="M377" s="69">
        <v>2</v>
      </c>
      <c r="N377" s="122">
        <v>10.48</v>
      </c>
      <c r="O377" s="22">
        <f t="shared" si="241"/>
        <v>5</v>
      </c>
      <c r="P377" s="17" t="s">
        <v>60</v>
      </c>
      <c r="Q377" s="17">
        <v>2</v>
      </c>
      <c r="R377" s="47">
        <v>11.36</v>
      </c>
      <c r="S377" s="22">
        <f t="shared" si="253"/>
        <v>3</v>
      </c>
      <c r="T377" s="17" t="s">
        <v>60</v>
      </c>
      <c r="U377" s="17">
        <v>2</v>
      </c>
      <c r="V377" s="122">
        <v>10.58</v>
      </c>
      <c r="W377" s="239">
        <f t="shared" si="242"/>
        <v>4</v>
      </c>
      <c r="X377" s="17" t="s">
        <v>60</v>
      </c>
      <c r="Y377" s="17">
        <v>2</v>
      </c>
      <c r="Z377" s="68">
        <v>7.27</v>
      </c>
      <c r="AA377" s="22">
        <f t="shared" si="243"/>
        <v>0</v>
      </c>
      <c r="AB377" s="20" t="s">
        <v>2</v>
      </c>
      <c r="AC377" s="20">
        <v>2</v>
      </c>
      <c r="AD377" s="47">
        <v>10.81</v>
      </c>
      <c r="AE377" s="22">
        <f t="shared" si="244"/>
        <v>6</v>
      </c>
      <c r="AF377" s="17" t="s">
        <v>60</v>
      </c>
      <c r="AG377" s="17">
        <v>2</v>
      </c>
      <c r="AH377" s="48">
        <v>13.77</v>
      </c>
      <c r="AI377" s="22">
        <f t="shared" si="245"/>
        <v>3</v>
      </c>
      <c r="AJ377" s="17" t="s">
        <v>60</v>
      </c>
      <c r="AK377" s="17">
        <v>2</v>
      </c>
      <c r="AL377" s="50">
        <f t="shared" si="254"/>
        <v>10.377333333333333</v>
      </c>
      <c r="AM377" s="24">
        <f t="shared" si="255"/>
        <v>25</v>
      </c>
      <c r="AN377" s="27" t="str">
        <f t="shared" si="256"/>
        <v>Ajourné</v>
      </c>
      <c r="AO377" s="17" t="s">
        <v>2</v>
      </c>
      <c r="AP377" s="27">
        <v>2</v>
      </c>
      <c r="AQ377" s="47">
        <v>10</v>
      </c>
      <c r="AR377" s="22">
        <f t="shared" si="287"/>
        <v>6</v>
      </c>
      <c r="AS377" s="17" t="s">
        <v>61</v>
      </c>
      <c r="AT377" s="24">
        <v>1</v>
      </c>
      <c r="AU377" s="122">
        <v>10.09</v>
      </c>
      <c r="AV377" s="232">
        <f t="shared" si="288"/>
        <v>6</v>
      </c>
      <c r="AW377" s="17" t="s">
        <v>60</v>
      </c>
      <c r="AX377" s="233">
        <v>2</v>
      </c>
      <c r="AY377" s="122">
        <v>10.24</v>
      </c>
      <c r="AZ377" s="22">
        <f t="shared" si="289"/>
        <v>4</v>
      </c>
      <c r="BA377" s="17" t="s">
        <v>60</v>
      </c>
      <c r="BB377" s="17">
        <v>2</v>
      </c>
      <c r="BC377" s="48">
        <v>10</v>
      </c>
      <c r="BD377" s="22">
        <f t="shared" si="249"/>
        <v>6</v>
      </c>
      <c r="BE377" s="17" t="s">
        <v>60</v>
      </c>
      <c r="BF377" s="27">
        <v>2</v>
      </c>
      <c r="BG377" s="49">
        <v>10</v>
      </c>
      <c r="BH377" s="35">
        <f t="shared" si="250"/>
        <v>4</v>
      </c>
      <c r="BI377" s="36" t="s">
        <v>61</v>
      </c>
      <c r="BJ377" s="37">
        <v>1</v>
      </c>
      <c r="BK377" s="50">
        <v>13.76</v>
      </c>
      <c r="BL377" s="22">
        <f t="shared" si="251"/>
        <v>2</v>
      </c>
      <c r="BM377" s="17" t="s">
        <v>60</v>
      </c>
      <c r="BN377" s="24">
        <v>2</v>
      </c>
      <c r="BO377" s="48">
        <v>12</v>
      </c>
      <c r="BP377" s="22">
        <f t="shared" si="252"/>
        <v>2</v>
      </c>
      <c r="BQ377" s="17" t="s">
        <v>60</v>
      </c>
      <c r="BR377" s="27">
        <v>2</v>
      </c>
      <c r="BS377" s="50">
        <f t="shared" si="267"/>
        <v>10.433999999999999</v>
      </c>
      <c r="BT377" s="24">
        <f t="shared" si="257"/>
        <v>30</v>
      </c>
      <c r="BU377" s="27" t="str">
        <f t="shared" si="258"/>
        <v>Admis</v>
      </c>
      <c r="BV377" s="17" t="s">
        <v>2</v>
      </c>
      <c r="BW377" s="27"/>
      <c r="BX377" s="38">
        <f t="shared" si="259"/>
        <v>55</v>
      </c>
      <c r="BY377" s="27" t="str">
        <f t="shared" si="260"/>
        <v>Autorisé</v>
      </c>
    </row>
    <row r="378" spans="1:77" x14ac:dyDescent="0.55000000000000004">
      <c r="A378" s="20">
        <v>365</v>
      </c>
      <c r="B378" s="13" t="s">
        <v>1588</v>
      </c>
      <c r="C378" s="14" t="s">
        <v>1589</v>
      </c>
      <c r="D378" s="13" t="s">
        <v>1569</v>
      </c>
      <c r="E378" s="13" t="s">
        <v>1590</v>
      </c>
      <c r="F378" s="16">
        <v>37514</v>
      </c>
      <c r="G378" s="13" t="s">
        <v>1591</v>
      </c>
      <c r="H378" s="13" t="s">
        <v>52</v>
      </c>
      <c r="I378" s="13"/>
      <c r="J378" s="21">
        <v>17</v>
      </c>
      <c r="K378" s="239">
        <v>4</v>
      </c>
      <c r="L378" s="17" t="s">
        <v>2</v>
      </c>
      <c r="M378" s="69">
        <v>2</v>
      </c>
      <c r="N378" s="203">
        <v>10</v>
      </c>
      <c r="O378" s="22">
        <f t="shared" si="241"/>
        <v>5</v>
      </c>
      <c r="P378" s="17" t="s">
        <v>2</v>
      </c>
      <c r="Q378" s="17">
        <v>1</v>
      </c>
      <c r="R378" s="45">
        <v>12.63</v>
      </c>
      <c r="S378" s="22">
        <f t="shared" si="253"/>
        <v>3</v>
      </c>
      <c r="T378" s="17" t="s">
        <v>2</v>
      </c>
      <c r="U378" s="17">
        <v>1</v>
      </c>
      <c r="V378" s="45">
        <v>11.219333333333333</v>
      </c>
      <c r="W378" s="239">
        <f t="shared" si="242"/>
        <v>4</v>
      </c>
      <c r="X378" s="17" t="s">
        <v>2</v>
      </c>
      <c r="Y378" s="17">
        <v>1</v>
      </c>
      <c r="Z378" s="14">
        <v>10.940000000000001</v>
      </c>
      <c r="AA378" s="22">
        <f t="shared" si="243"/>
        <v>5</v>
      </c>
      <c r="AB378" s="20" t="s">
        <v>2</v>
      </c>
      <c r="AC378" s="20">
        <v>1</v>
      </c>
      <c r="AD378" s="21">
        <v>10</v>
      </c>
      <c r="AE378" s="22">
        <f t="shared" si="244"/>
        <v>6</v>
      </c>
      <c r="AF378" s="17" t="s">
        <v>2</v>
      </c>
      <c r="AG378" s="17">
        <v>1</v>
      </c>
      <c r="AH378" s="23">
        <v>11.091333333333333</v>
      </c>
      <c r="AI378" s="22">
        <f t="shared" si="245"/>
        <v>3</v>
      </c>
      <c r="AJ378" s="17" t="s">
        <v>2</v>
      </c>
      <c r="AK378" s="24">
        <v>1</v>
      </c>
      <c r="AL378" s="21">
        <f t="shared" si="254"/>
        <v>11.624711111111111</v>
      </c>
      <c r="AM378" s="24">
        <f t="shared" si="255"/>
        <v>30</v>
      </c>
      <c r="AN378" s="27" t="str">
        <f t="shared" si="256"/>
        <v>Admis</v>
      </c>
      <c r="AO378" s="17" t="s">
        <v>2</v>
      </c>
      <c r="AP378" s="17">
        <v>2</v>
      </c>
      <c r="AQ378" s="45">
        <v>11.2330003</v>
      </c>
      <c r="AR378" s="22">
        <f>IF(AQ378&gt;=10,6,0)</f>
        <v>6</v>
      </c>
      <c r="AS378" s="17" t="s">
        <v>2</v>
      </c>
      <c r="AT378" s="24">
        <v>1</v>
      </c>
      <c r="AU378" s="45">
        <v>12.295999999999999</v>
      </c>
      <c r="AV378" s="232">
        <f>IF(AU378&gt;=10,6,0)</f>
        <v>6</v>
      </c>
      <c r="AW378" s="17" t="s">
        <v>2</v>
      </c>
      <c r="AX378" s="233">
        <v>1</v>
      </c>
      <c r="AY378" s="45">
        <v>13.5</v>
      </c>
      <c r="AZ378" s="22">
        <f>IF(AY378&gt;=10,4,0)</f>
        <v>4</v>
      </c>
      <c r="BA378" s="17" t="s">
        <v>2</v>
      </c>
      <c r="BB378" s="24">
        <v>2</v>
      </c>
      <c r="BC378" s="23">
        <v>11.410666666666668</v>
      </c>
      <c r="BD378" s="22">
        <f t="shared" si="249"/>
        <v>6</v>
      </c>
      <c r="BE378" s="17" t="s">
        <v>2</v>
      </c>
      <c r="BF378" s="24">
        <v>1</v>
      </c>
      <c r="BG378" s="21">
        <v>10</v>
      </c>
      <c r="BH378" s="22">
        <f t="shared" si="250"/>
        <v>4</v>
      </c>
      <c r="BI378" s="17" t="s">
        <v>2</v>
      </c>
      <c r="BJ378" s="24">
        <v>1</v>
      </c>
      <c r="BK378" s="21">
        <v>11.38</v>
      </c>
      <c r="BL378" s="22">
        <f t="shared" si="251"/>
        <v>2</v>
      </c>
      <c r="BM378" s="17" t="s">
        <v>2</v>
      </c>
      <c r="BN378" s="24">
        <v>2</v>
      </c>
      <c r="BO378" s="23">
        <v>17</v>
      </c>
      <c r="BP378" s="22">
        <f t="shared" si="252"/>
        <v>2</v>
      </c>
      <c r="BQ378" s="17" t="s">
        <v>2</v>
      </c>
      <c r="BR378" s="24">
        <v>1</v>
      </c>
      <c r="BS378" s="21">
        <f t="shared" si="267"/>
        <v>12.013266726666666</v>
      </c>
      <c r="BT378" s="24">
        <f t="shared" si="257"/>
        <v>30</v>
      </c>
      <c r="BU378" s="27" t="str">
        <f t="shared" si="258"/>
        <v>Admis</v>
      </c>
      <c r="BV378" s="17" t="s">
        <v>2</v>
      </c>
      <c r="BW378" s="38">
        <v>2</v>
      </c>
      <c r="BX378" s="38">
        <f t="shared" si="259"/>
        <v>60</v>
      </c>
      <c r="BY378" s="27" t="str">
        <f t="shared" si="260"/>
        <v>Admis</v>
      </c>
    </row>
    <row r="379" spans="1:77" x14ac:dyDescent="0.55000000000000004">
      <c r="A379" s="12">
        <v>366</v>
      </c>
      <c r="B379" s="13" t="s">
        <v>1592</v>
      </c>
      <c r="C379" s="14" t="s">
        <v>1593</v>
      </c>
      <c r="D379" s="13" t="s">
        <v>1569</v>
      </c>
      <c r="E379" s="13" t="s">
        <v>1594</v>
      </c>
      <c r="F379" s="16">
        <v>37176</v>
      </c>
      <c r="G379" s="13" t="s">
        <v>116</v>
      </c>
      <c r="H379" s="13" t="s">
        <v>52</v>
      </c>
      <c r="I379" s="13"/>
      <c r="J379" s="21">
        <v>18</v>
      </c>
      <c r="K379" s="239">
        <v>4</v>
      </c>
      <c r="L379" s="17" t="s">
        <v>2</v>
      </c>
      <c r="M379" s="69">
        <v>2</v>
      </c>
      <c r="N379" s="230">
        <v>12.35</v>
      </c>
      <c r="O379" s="22">
        <f t="shared" si="241"/>
        <v>5</v>
      </c>
      <c r="P379" s="17" t="s">
        <v>2</v>
      </c>
      <c r="Q379" s="17">
        <v>2</v>
      </c>
      <c r="R379" s="45">
        <v>14.73</v>
      </c>
      <c r="S379" s="22">
        <f t="shared" si="253"/>
        <v>3</v>
      </c>
      <c r="T379" s="17" t="s">
        <v>2</v>
      </c>
      <c r="U379" s="17">
        <v>1</v>
      </c>
      <c r="V379" s="45">
        <v>14.418666666666667</v>
      </c>
      <c r="W379" s="239">
        <f t="shared" si="242"/>
        <v>4</v>
      </c>
      <c r="X379" s="17" t="s">
        <v>2</v>
      </c>
      <c r="Y379" s="17">
        <v>2</v>
      </c>
      <c r="Z379" s="14">
        <v>10.350000000000001</v>
      </c>
      <c r="AA379" s="22">
        <f t="shared" si="243"/>
        <v>5</v>
      </c>
      <c r="AB379" s="20" t="s">
        <v>2</v>
      </c>
      <c r="AC379" s="20">
        <v>1</v>
      </c>
      <c r="AD379" s="21">
        <v>10</v>
      </c>
      <c r="AE379" s="22">
        <f t="shared" si="244"/>
        <v>6</v>
      </c>
      <c r="AF379" s="17" t="s">
        <v>2</v>
      </c>
      <c r="AG379" s="17">
        <v>2</v>
      </c>
      <c r="AH379" s="23">
        <v>13.014666666666669</v>
      </c>
      <c r="AI379" s="22">
        <f t="shared" si="245"/>
        <v>3</v>
      </c>
      <c r="AJ379" s="17" t="s">
        <v>2</v>
      </c>
      <c r="AK379" s="24">
        <v>2</v>
      </c>
      <c r="AL379" s="21">
        <f t="shared" si="254"/>
        <v>12.880288888888888</v>
      </c>
      <c r="AM379" s="24">
        <f t="shared" si="255"/>
        <v>30</v>
      </c>
      <c r="AN379" s="27" t="str">
        <f t="shared" si="256"/>
        <v>Admis</v>
      </c>
      <c r="AO379" s="17" t="s">
        <v>2</v>
      </c>
      <c r="AP379" s="17">
        <v>2</v>
      </c>
      <c r="AQ379" s="45">
        <v>11.635999999999999</v>
      </c>
      <c r="AR379" s="22">
        <f>IF(AQ379&gt;=10,6,0)</f>
        <v>6</v>
      </c>
      <c r="AS379" s="17" t="s">
        <v>2</v>
      </c>
      <c r="AT379" s="24">
        <v>1</v>
      </c>
      <c r="AU379" s="45">
        <v>11.8</v>
      </c>
      <c r="AV379" s="232">
        <f>IF(AU379&gt;=10,6,0)</f>
        <v>6</v>
      </c>
      <c r="AW379" s="17" t="s">
        <v>2</v>
      </c>
      <c r="AX379" s="233">
        <v>2</v>
      </c>
      <c r="AY379" s="57">
        <v>11.35</v>
      </c>
      <c r="AZ379" s="22">
        <f>IF(AY379&gt;=10,4,0)</f>
        <v>4</v>
      </c>
      <c r="BA379" s="17" t="s">
        <v>2</v>
      </c>
      <c r="BB379" s="24">
        <v>1</v>
      </c>
      <c r="BC379" s="23">
        <v>10.999333333333333</v>
      </c>
      <c r="BD379" s="22">
        <f t="shared" si="249"/>
        <v>6</v>
      </c>
      <c r="BE379" s="17" t="s">
        <v>2</v>
      </c>
      <c r="BF379" s="24">
        <v>1</v>
      </c>
      <c r="BG379" s="21">
        <v>10.3</v>
      </c>
      <c r="BH379" s="22">
        <f t="shared" si="250"/>
        <v>4</v>
      </c>
      <c r="BI379" s="17" t="s">
        <v>2</v>
      </c>
      <c r="BJ379" s="24">
        <v>1</v>
      </c>
      <c r="BK379" s="21">
        <v>10</v>
      </c>
      <c r="BL379" s="22">
        <f t="shared" si="251"/>
        <v>2</v>
      </c>
      <c r="BM379" s="17" t="s">
        <v>2</v>
      </c>
      <c r="BN379" s="24">
        <v>2</v>
      </c>
      <c r="BO379" s="23">
        <v>17</v>
      </c>
      <c r="BP379" s="22">
        <f t="shared" si="252"/>
        <v>2</v>
      </c>
      <c r="BQ379" s="17" t="s">
        <v>2</v>
      </c>
      <c r="BR379" s="24">
        <v>1</v>
      </c>
      <c r="BS379" s="21">
        <f t="shared" si="267"/>
        <v>11.573733333333333</v>
      </c>
      <c r="BT379" s="24">
        <f t="shared" si="257"/>
        <v>30</v>
      </c>
      <c r="BU379" s="27" t="str">
        <f t="shared" si="258"/>
        <v>Admis</v>
      </c>
      <c r="BV379" s="17" t="s">
        <v>2</v>
      </c>
      <c r="BW379" s="38">
        <v>2</v>
      </c>
      <c r="BX379" s="38">
        <f t="shared" si="259"/>
        <v>60</v>
      </c>
      <c r="BY379" s="27" t="str">
        <f t="shared" si="260"/>
        <v>Admis</v>
      </c>
    </row>
    <row r="380" spans="1:77" x14ac:dyDescent="0.55000000000000004">
      <c r="A380" s="12">
        <v>367</v>
      </c>
      <c r="B380" s="56" t="s">
        <v>1595</v>
      </c>
      <c r="C380" s="72" t="s">
        <v>1596</v>
      </c>
      <c r="D380" s="56" t="s">
        <v>1569</v>
      </c>
      <c r="E380" s="56" t="s">
        <v>1597</v>
      </c>
      <c r="F380" s="73">
        <v>31603</v>
      </c>
      <c r="G380" s="44"/>
      <c r="H380" s="44"/>
      <c r="I380" s="44"/>
      <c r="J380" s="45"/>
      <c r="K380" s="239">
        <f>IF(J380&gt;=10,4,0)</f>
        <v>0</v>
      </c>
      <c r="L380" s="17"/>
      <c r="M380" s="69"/>
      <c r="N380" s="23"/>
      <c r="O380" s="22">
        <f t="shared" si="241"/>
        <v>0</v>
      </c>
      <c r="P380" s="17"/>
      <c r="Q380" s="17"/>
      <c r="R380" s="45"/>
      <c r="S380" s="22">
        <f t="shared" si="253"/>
        <v>0</v>
      </c>
      <c r="T380" s="17"/>
      <c r="U380" s="17"/>
      <c r="V380" s="23"/>
      <c r="W380" s="239">
        <f t="shared" si="242"/>
        <v>0</v>
      </c>
      <c r="X380" s="17"/>
      <c r="Y380" s="17"/>
      <c r="Z380" s="27"/>
      <c r="AA380" s="22">
        <f t="shared" si="243"/>
        <v>0</v>
      </c>
      <c r="AB380" s="20"/>
      <c r="AC380" s="44"/>
      <c r="AD380" s="21"/>
      <c r="AE380" s="22">
        <f t="shared" si="244"/>
        <v>0</v>
      </c>
      <c r="AF380" s="17"/>
      <c r="AG380" s="17"/>
      <c r="AH380" s="23"/>
      <c r="AI380" s="22">
        <f t="shared" si="245"/>
        <v>0</v>
      </c>
      <c r="AJ380" s="17"/>
      <c r="AK380" s="24"/>
      <c r="AL380" s="21">
        <f t="shared" si="254"/>
        <v>0</v>
      </c>
      <c r="AM380" s="24">
        <f t="shared" si="255"/>
        <v>0</v>
      </c>
      <c r="AN380" s="27" t="str">
        <f t="shared" si="256"/>
        <v>Ajourné</v>
      </c>
      <c r="AO380" s="17" t="s">
        <v>2</v>
      </c>
      <c r="AP380" s="17">
        <v>2</v>
      </c>
      <c r="AQ380" s="21"/>
      <c r="AR380" s="22"/>
      <c r="AS380" s="17"/>
      <c r="AT380" s="17"/>
      <c r="AU380" s="45"/>
      <c r="AV380" s="232"/>
      <c r="AW380" s="17"/>
      <c r="AX380" s="233"/>
      <c r="AY380" s="21"/>
      <c r="AZ380" s="22"/>
      <c r="BA380" s="17"/>
      <c r="BB380" s="24"/>
      <c r="BC380" s="23"/>
      <c r="BD380" s="22">
        <f t="shared" si="249"/>
        <v>0</v>
      </c>
      <c r="BE380" s="17"/>
      <c r="BF380" s="24"/>
      <c r="BG380" s="34"/>
      <c r="BH380" s="35">
        <f t="shared" si="250"/>
        <v>0</v>
      </c>
      <c r="BI380" s="36"/>
      <c r="BJ380" s="37"/>
      <c r="BK380" s="21"/>
      <c r="BL380" s="22">
        <f t="shared" si="251"/>
        <v>0</v>
      </c>
      <c r="BM380" s="17"/>
      <c r="BN380" s="24"/>
      <c r="BO380" s="23"/>
      <c r="BP380" s="22">
        <f t="shared" si="252"/>
        <v>0</v>
      </c>
      <c r="BQ380" s="17"/>
      <c r="BR380" s="24"/>
      <c r="BS380" s="21">
        <f t="shared" si="267"/>
        <v>0</v>
      </c>
      <c r="BT380" s="24">
        <f t="shared" si="257"/>
        <v>0</v>
      </c>
      <c r="BU380" s="27" t="str">
        <f t="shared" si="258"/>
        <v>Ajourné</v>
      </c>
      <c r="BV380" s="17" t="s">
        <v>2</v>
      </c>
      <c r="BW380" s="38">
        <v>2</v>
      </c>
      <c r="BX380" s="38">
        <f t="shared" si="259"/>
        <v>0</v>
      </c>
      <c r="BY380" s="27" t="str">
        <f t="shared" si="260"/>
        <v>Ajourné</v>
      </c>
    </row>
    <row r="381" spans="1:77" x14ac:dyDescent="0.55000000000000004">
      <c r="A381" s="20">
        <v>368</v>
      </c>
      <c r="B381" s="13" t="s">
        <v>1598</v>
      </c>
      <c r="C381" s="14" t="s">
        <v>1599</v>
      </c>
      <c r="D381" s="13" t="s">
        <v>1569</v>
      </c>
      <c r="E381" s="13" t="s">
        <v>1600</v>
      </c>
      <c r="F381" s="16">
        <v>36880</v>
      </c>
      <c r="G381" s="13" t="s">
        <v>1601</v>
      </c>
      <c r="H381" s="13" t="s">
        <v>52</v>
      </c>
      <c r="I381" s="13"/>
      <c r="J381" s="235">
        <v>12</v>
      </c>
      <c r="K381" s="239">
        <f>IF(J381&gt;=10,4,0)</f>
        <v>4</v>
      </c>
      <c r="L381" s="17" t="s">
        <v>2</v>
      </c>
      <c r="M381" s="69">
        <v>1</v>
      </c>
      <c r="N381" s="45">
        <v>10</v>
      </c>
      <c r="O381" s="22">
        <f t="shared" si="241"/>
        <v>5</v>
      </c>
      <c r="P381" s="17" t="s">
        <v>2</v>
      </c>
      <c r="Q381" s="17">
        <v>1</v>
      </c>
      <c r="R381" s="45">
        <v>10</v>
      </c>
      <c r="S381" s="22">
        <f t="shared" si="253"/>
        <v>3</v>
      </c>
      <c r="T381" s="17" t="s">
        <v>2</v>
      </c>
      <c r="U381" s="17">
        <v>1</v>
      </c>
      <c r="V381" s="45">
        <v>12.368666666666668</v>
      </c>
      <c r="W381" s="239">
        <f t="shared" si="242"/>
        <v>4</v>
      </c>
      <c r="X381" s="17" t="s">
        <v>2</v>
      </c>
      <c r="Y381" s="17">
        <v>2</v>
      </c>
      <c r="Z381" s="14">
        <v>11.06</v>
      </c>
      <c r="AA381" s="22">
        <f t="shared" si="243"/>
        <v>5</v>
      </c>
      <c r="AB381" s="20" t="s">
        <v>2</v>
      </c>
      <c r="AC381" s="20">
        <v>2</v>
      </c>
      <c r="AD381" s="21">
        <v>10</v>
      </c>
      <c r="AE381" s="22">
        <f t="shared" si="244"/>
        <v>6</v>
      </c>
      <c r="AF381" s="17" t="s">
        <v>2</v>
      </c>
      <c r="AG381" s="17">
        <v>2</v>
      </c>
      <c r="AH381" s="23">
        <v>13.061333333333332</v>
      </c>
      <c r="AI381" s="22">
        <f t="shared" si="245"/>
        <v>3</v>
      </c>
      <c r="AJ381" s="17" t="s">
        <v>2</v>
      </c>
      <c r="AK381" s="24">
        <v>2</v>
      </c>
      <c r="AL381" s="21">
        <f t="shared" si="254"/>
        <v>11.065288888888889</v>
      </c>
      <c r="AM381" s="24">
        <f t="shared" si="255"/>
        <v>30</v>
      </c>
      <c r="AN381" s="27" t="str">
        <f t="shared" si="256"/>
        <v>Admis</v>
      </c>
      <c r="AO381" s="17" t="s">
        <v>2</v>
      </c>
      <c r="AP381" s="17">
        <v>2</v>
      </c>
      <c r="AQ381" s="45">
        <v>11.623000000000001</v>
      </c>
      <c r="AR381" s="22">
        <f>IF(AQ381&gt;=10,6,0)</f>
        <v>6</v>
      </c>
      <c r="AS381" s="17" t="s">
        <v>2</v>
      </c>
      <c r="AT381" s="132">
        <v>1</v>
      </c>
      <c r="AU381" s="45">
        <v>11.4</v>
      </c>
      <c r="AV381" s="232">
        <f>IF(AU381&gt;=10,6,0)</f>
        <v>6</v>
      </c>
      <c r="AW381" s="17" t="s">
        <v>2</v>
      </c>
      <c r="AX381" s="17">
        <v>2</v>
      </c>
      <c r="AY381" s="57">
        <v>11.73</v>
      </c>
      <c r="AZ381" s="22">
        <f t="shared" ref="AZ381:AZ387" si="290">IF(AY381&gt;=10,4,0)</f>
        <v>4</v>
      </c>
      <c r="BA381" s="17" t="s">
        <v>2</v>
      </c>
      <c r="BB381" s="24">
        <v>1</v>
      </c>
      <c r="BC381" s="23">
        <v>11.336333333333334</v>
      </c>
      <c r="BD381" s="22">
        <f t="shared" si="249"/>
        <v>6</v>
      </c>
      <c r="BE381" s="17" t="s">
        <v>2</v>
      </c>
      <c r="BF381" s="24">
        <v>1</v>
      </c>
      <c r="BG381" s="34">
        <v>13.82</v>
      </c>
      <c r="BH381" s="35">
        <f t="shared" si="250"/>
        <v>4</v>
      </c>
      <c r="BI381" s="36" t="s">
        <v>2</v>
      </c>
      <c r="BJ381" s="37">
        <v>2</v>
      </c>
      <c r="BK381" s="21">
        <v>10</v>
      </c>
      <c r="BL381" s="22">
        <f t="shared" si="251"/>
        <v>2</v>
      </c>
      <c r="BM381" s="17" t="s">
        <v>2</v>
      </c>
      <c r="BN381" s="24">
        <v>2</v>
      </c>
      <c r="BO381" s="23">
        <v>17</v>
      </c>
      <c r="BP381" s="22">
        <f t="shared" si="252"/>
        <v>2</v>
      </c>
      <c r="BQ381" s="17" t="s">
        <v>2</v>
      </c>
      <c r="BR381" s="24">
        <v>1</v>
      </c>
      <c r="BS381" s="21">
        <f t="shared" si="267"/>
        <v>12.078533333333333</v>
      </c>
      <c r="BT381" s="24">
        <f t="shared" si="257"/>
        <v>30</v>
      </c>
      <c r="BU381" s="27" t="str">
        <f t="shared" si="258"/>
        <v>Admis</v>
      </c>
      <c r="BV381" s="17" t="s">
        <v>2</v>
      </c>
      <c r="BW381" s="38">
        <v>2</v>
      </c>
      <c r="BX381" s="38">
        <f t="shared" si="259"/>
        <v>60</v>
      </c>
      <c r="BY381" s="27" t="str">
        <f t="shared" si="260"/>
        <v>Admis</v>
      </c>
    </row>
    <row r="382" spans="1:77" x14ac:dyDescent="0.55000000000000004">
      <c r="A382" s="12">
        <v>369</v>
      </c>
      <c r="B382" s="13" t="s">
        <v>1602</v>
      </c>
      <c r="C382" s="14" t="s">
        <v>1603</v>
      </c>
      <c r="D382" s="13" t="s">
        <v>1569</v>
      </c>
      <c r="E382" s="13" t="s">
        <v>1604</v>
      </c>
      <c r="F382" s="16">
        <v>36341</v>
      </c>
      <c r="G382" s="13" t="s">
        <v>1605</v>
      </c>
      <c r="H382" s="13" t="s">
        <v>52</v>
      </c>
      <c r="I382" s="13"/>
      <c r="J382" s="21">
        <v>15.5</v>
      </c>
      <c r="K382" s="239">
        <v>4</v>
      </c>
      <c r="L382" s="17" t="s">
        <v>2</v>
      </c>
      <c r="M382" s="69">
        <v>2</v>
      </c>
      <c r="N382" s="203">
        <v>10.08</v>
      </c>
      <c r="O382" s="22">
        <f t="shared" si="241"/>
        <v>5</v>
      </c>
      <c r="P382" s="17" t="s">
        <v>2</v>
      </c>
      <c r="Q382" s="17">
        <v>1</v>
      </c>
      <c r="R382" s="45">
        <v>12.1</v>
      </c>
      <c r="S382" s="22">
        <f t="shared" si="253"/>
        <v>3</v>
      </c>
      <c r="T382" s="17" t="s">
        <v>2</v>
      </c>
      <c r="U382" s="17">
        <v>1</v>
      </c>
      <c r="V382" s="45">
        <v>13.65</v>
      </c>
      <c r="W382" s="239">
        <f t="shared" si="242"/>
        <v>4</v>
      </c>
      <c r="X382" s="17" t="s">
        <v>2</v>
      </c>
      <c r="Y382" s="17">
        <v>2</v>
      </c>
      <c r="Z382" s="14">
        <v>11.09</v>
      </c>
      <c r="AA382" s="22">
        <f t="shared" si="243"/>
        <v>5</v>
      </c>
      <c r="AB382" s="20" t="s">
        <v>2</v>
      </c>
      <c r="AC382" s="20">
        <v>1</v>
      </c>
      <c r="AD382" s="21">
        <v>10.199999999999999</v>
      </c>
      <c r="AE382" s="22">
        <f t="shared" si="244"/>
        <v>6</v>
      </c>
      <c r="AF382" s="17" t="s">
        <v>2</v>
      </c>
      <c r="AG382" s="17">
        <v>1</v>
      </c>
      <c r="AH382" s="23">
        <v>13.824666666666667</v>
      </c>
      <c r="AI382" s="22">
        <f t="shared" si="245"/>
        <v>3</v>
      </c>
      <c r="AJ382" s="17" t="s">
        <v>2</v>
      </c>
      <c r="AK382" s="24">
        <v>2</v>
      </c>
      <c r="AL382" s="21">
        <f t="shared" si="254"/>
        <v>12.047466666666667</v>
      </c>
      <c r="AM382" s="24">
        <f t="shared" si="255"/>
        <v>30</v>
      </c>
      <c r="AN382" s="27" t="str">
        <f t="shared" si="256"/>
        <v>Admis</v>
      </c>
      <c r="AO382" s="17" t="s">
        <v>2</v>
      </c>
      <c r="AP382" s="17">
        <v>2</v>
      </c>
      <c r="AQ382" s="45">
        <v>10.367000000000001</v>
      </c>
      <c r="AR382" s="22">
        <f>IF(AQ382&gt;=10,6,0)</f>
        <v>6</v>
      </c>
      <c r="AS382" s="17" t="s">
        <v>2</v>
      </c>
      <c r="AT382" s="17">
        <v>1</v>
      </c>
      <c r="AU382" s="45">
        <v>12.44</v>
      </c>
      <c r="AV382" s="232">
        <f>IF(AU382&gt;=10,6,0)</f>
        <v>6</v>
      </c>
      <c r="AW382" s="17" t="s">
        <v>2</v>
      </c>
      <c r="AX382" s="236">
        <v>1</v>
      </c>
      <c r="AY382" s="57">
        <v>11.35</v>
      </c>
      <c r="AZ382" s="22">
        <f t="shared" si="290"/>
        <v>4</v>
      </c>
      <c r="BA382" s="17" t="s">
        <v>2</v>
      </c>
      <c r="BB382" s="24">
        <v>1</v>
      </c>
      <c r="BC382" s="23">
        <v>11.268000000000001</v>
      </c>
      <c r="BD382" s="22">
        <f t="shared" si="249"/>
        <v>6</v>
      </c>
      <c r="BE382" s="17" t="s">
        <v>2</v>
      </c>
      <c r="BF382" s="24">
        <v>1</v>
      </c>
      <c r="BG382" s="21">
        <v>10.47</v>
      </c>
      <c r="BH382" s="22">
        <f t="shared" si="250"/>
        <v>4</v>
      </c>
      <c r="BI382" s="17" t="s">
        <v>2</v>
      </c>
      <c r="BJ382" s="24">
        <v>1</v>
      </c>
      <c r="BK382" s="21">
        <v>11</v>
      </c>
      <c r="BL382" s="22">
        <f t="shared" si="251"/>
        <v>2</v>
      </c>
      <c r="BM382" s="17" t="s">
        <v>2</v>
      </c>
      <c r="BN382" s="24">
        <v>2</v>
      </c>
      <c r="BO382" s="23">
        <v>13</v>
      </c>
      <c r="BP382" s="22">
        <f t="shared" si="252"/>
        <v>2</v>
      </c>
      <c r="BQ382" s="17" t="s">
        <v>2</v>
      </c>
      <c r="BR382" s="24">
        <v>1</v>
      </c>
      <c r="BS382" s="21">
        <f t="shared" si="267"/>
        <v>11.324333333333334</v>
      </c>
      <c r="BT382" s="24">
        <f t="shared" si="257"/>
        <v>30</v>
      </c>
      <c r="BU382" s="27" t="str">
        <f t="shared" si="258"/>
        <v>Admis</v>
      </c>
      <c r="BV382" s="17" t="s">
        <v>2</v>
      </c>
      <c r="BW382" s="38">
        <v>2</v>
      </c>
      <c r="BX382" s="38">
        <f t="shared" si="259"/>
        <v>60</v>
      </c>
      <c r="BY382" s="27" t="str">
        <f t="shared" si="260"/>
        <v>Admis</v>
      </c>
    </row>
    <row r="383" spans="1:77" x14ac:dyDescent="0.55000000000000004">
      <c r="A383" s="98">
        <v>370</v>
      </c>
      <c r="B383" s="103" t="s">
        <v>1606</v>
      </c>
      <c r="C383" s="101" t="s">
        <v>1607</v>
      </c>
      <c r="D383" s="42" t="s">
        <v>1569</v>
      </c>
      <c r="E383" s="42" t="s">
        <v>1608</v>
      </c>
      <c r="F383" s="105">
        <v>35604</v>
      </c>
      <c r="G383" s="13" t="s">
        <v>1609</v>
      </c>
      <c r="H383" s="13" t="s">
        <v>52</v>
      </c>
      <c r="I383" s="13" t="s">
        <v>72</v>
      </c>
      <c r="J383" s="21">
        <v>15.5</v>
      </c>
      <c r="K383" s="239">
        <v>4</v>
      </c>
      <c r="L383" s="17" t="s">
        <v>2</v>
      </c>
      <c r="M383" s="69">
        <v>2</v>
      </c>
      <c r="N383" s="226">
        <v>10</v>
      </c>
      <c r="O383" s="22">
        <f t="shared" si="241"/>
        <v>5</v>
      </c>
      <c r="P383" s="17" t="s">
        <v>61</v>
      </c>
      <c r="Q383" s="17">
        <v>2</v>
      </c>
      <c r="R383" s="45">
        <v>10.47</v>
      </c>
      <c r="S383" s="22">
        <f t="shared" si="253"/>
        <v>3</v>
      </c>
      <c r="T383" s="17" t="s">
        <v>61</v>
      </c>
      <c r="U383" s="17">
        <v>1</v>
      </c>
      <c r="V383" s="45">
        <v>12.184666666666667</v>
      </c>
      <c r="W383" s="239">
        <f t="shared" si="242"/>
        <v>4</v>
      </c>
      <c r="X383" s="17" t="s">
        <v>2</v>
      </c>
      <c r="Y383" s="17">
        <v>2</v>
      </c>
      <c r="Z383" s="27">
        <v>12.23</v>
      </c>
      <c r="AA383" s="22">
        <f t="shared" si="243"/>
        <v>5</v>
      </c>
      <c r="AB383" s="20" t="s">
        <v>61</v>
      </c>
      <c r="AC383" s="44">
        <v>2</v>
      </c>
      <c r="AD383" s="21">
        <v>5.98</v>
      </c>
      <c r="AE383" s="22">
        <f t="shared" si="244"/>
        <v>0</v>
      </c>
      <c r="AF383" s="17" t="s">
        <v>2</v>
      </c>
      <c r="AG383" s="17">
        <v>2</v>
      </c>
      <c r="AH383" s="23">
        <v>10</v>
      </c>
      <c r="AI383" s="22">
        <f t="shared" si="245"/>
        <v>3</v>
      </c>
      <c r="AJ383" s="17" t="s">
        <v>61</v>
      </c>
      <c r="AK383" s="24">
        <v>2</v>
      </c>
      <c r="AL383" s="21">
        <f t="shared" si="254"/>
        <v>10.63928888888889</v>
      </c>
      <c r="AM383" s="24">
        <f t="shared" si="255"/>
        <v>24</v>
      </c>
      <c r="AN383" s="27" t="str">
        <f t="shared" si="256"/>
        <v>Ajourné</v>
      </c>
      <c r="AO383" s="17" t="s">
        <v>2</v>
      </c>
      <c r="AP383" s="17">
        <v>2</v>
      </c>
      <c r="AQ383" s="21">
        <v>10.48</v>
      </c>
      <c r="AR383" s="22">
        <f t="shared" ref="AR383:AR391" si="291">IF(AQ383&gt;=10,6,0)</f>
        <v>6</v>
      </c>
      <c r="AS383" s="17" t="s">
        <v>61</v>
      </c>
      <c r="AT383" s="24">
        <v>2</v>
      </c>
      <c r="AU383" s="45">
        <v>10.07</v>
      </c>
      <c r="AV383" s="232">
        <f t="shared" ref="AV383" si="292">IF(AU383&gt;=10,6,0)</f>
        <v>6</v>
      </c>
      <c r="AW383" s="17" t="s">
        <v>61</v>
      </c>
      <c r="AX383" s="233">
        <v>2</v>
      </c>
      <c r="AY383" s="45">
        <v>14.5</v>
      </c>
      <c r="AZ383" s="22">
        <f t="shared" si="290"/>
        <v>4</v>
      </c>
      <c r="BA383" s="17" t="s">
        <v>2</v>
      </c>
      <c r="BB383" s="24">
        <v>2</v>
      </c>
      <c r="BC383" s="23">
        <v>11.048666666666666</v>
      </c>
      <c r="BD383" s="22">
        <f t="shared" si="249"/>
        <v>6</v>
      </c>
      <c r="BE383" s="17" t="s">
        <v>2</v>
      </c>
      <c r="BF383" s="24">
        <v>1</v>
      </c>
      <c r="BG383" s="21">
        <v>11.32</v>
      </c>
      <c r="BH383" s="22">
        <f t="shared" si="250"/>
        <v>4</v>
      </c>
      <c r="BI383" s="17" t="s">
        <v>2</v>
      </c>
      <c r="BJ383" s="24">
        <v>1</v>
      </c>
      <c r="BK383" s="21">
        <v>10</v>
      </c>
      <c r="BL383" s="22">
        <f t="shared" si="251"/>
        <v>2</v>
      </c>
      <c r="BM383" s="17" t="s">
        <v>2</v>
      </c>
      <c r="BN383" s="24">
        <v>2</v>
      </c>
      <c r="BO383" s="23">
        <v>14</v>
      </c>
      <c r="BP383" s="22">
        <f t="shared" si="252"/>
        <v>2</v>
      </c>
      <c r="BQ383" s="17" t="s">
        <v>61</v>
      </c>
      <c r="BR383" s="24">
        <v>1</v>
      </c>
      <c r="BS383" s="21">
        <f t="shared" si="267"/>
        <v>11.362400000000001</v>
      </c>
      <c r="BT383" s="24">
        <f t="shared" si="257"/>
        <v>30</v>
      </c>
      <c r="BU383" s="27" t="str">
        <f t="shared" si="258"/>
        <v>Admis</v>
      </c>
      <c r="BV383" s="17" t="s">
        <v>2</v>
      </c>
      <c r="BW383" s="38">
        <v>2</v>
      </c>
      <c r="BX383" s="38">
        <f t="shared" si="259"/>
        <v>54</v>
      </c>
      <c r="BY383" s="27" t="str">
        <f t="shared" si="260"/>
        <v>Autorisé</v>
      </c>
    </row>
    <row r="384" spans="1:77" x14ac:dyDescent="0.55000000000000004">
      <c r="A384" s="20">
        <v>371</v>
      </c>
      <c r="B384" s="43" t="s">
        <v>1610</v>
      </c>
      <c r="C384" s="81" t="s">
        <v>1611</v>
      </c>
      <c r="D384" s="13" t="s">
        <v>1569</v>
      </c>
      <c r="E384" s="13" t="s">
        <v>1612</v>
      </c>
      <c r="F384" s="16">
        <v>35586</v>
      </c>
      <c r="G384" s="43" t="s">
        <v>1613</v>
      </c>
      <c r="H384" s="13" t="s">
        <v>52</v>
      </c>
      <c r="I384" s="44"/>
      <c r="J384" s="21">
        <v>17</v>
      </c>
      <c r="K384" s="239">
        <v>4</v>
      </c>
      <c r="L384" s="17" t="s">
        <v>2</v>
      </c>
      <c r="M384" s="69">
        <v>2</v>
      </c>
      <c r="N384" s="230">
        <v>10.88</v>
      </c>
      <c r="O384" s="22">
        <f t="shared" si="241"/>
        <v>5</v>
      </c>
      <c r="P384" s="17" t="s">
        <v>2</v>
      </c>
      <c r="Q384" s="17">
        <v>2</v>
      </c>
      <c r="R384" s="45">
        <v>11.05</v>
      </c>
      <c r="S384" s="22">
        <f t="shared" si="253"/>
        <v>3</v>
      </c>
      <c r="T384" s="17" t="s">
        <v>2</v>
      </c>
      <c r="U384" s="17">
        <v>1</v>
      </c>
      <c r="V384" s="45">
        <v>13.717333333333334</v>
      </c>
      <c r="W384" s="239">
        <f t="shared" si="242"/>
        <v>4</v>
      </c>
      <c r="X384" s="17" t="s">
        <v>2</v>
      </c>
      <c r="Y384" s="17">
        <v>2</v>
      </c>
      <c r="Z384" s="14">
        <v>11.052</v>
      </c>
      <c r="AA384" s="22">
        <f t="shared" si="243"/>
        <v>5</v>
      </c>
      <c r="AB384" s="20" t="s">
        <v>2</v>
      </c>
      <c r="AC384" s="20">
        <v>2</v>
      </c>
      <c r="AD384" s="21">
        <v>10</v>
      </c>
      <c r="AE384" s="22">
        <f t="shared" si="244"/>
        <v>6</v>
      </c>
      <c r="AF384" s="17" t="s">
        <v>2</v>
      </c>
      <c r="AG384" s="17">
        <v>2</v>
      </c>
      <c r="AH384" s="23">
        <v>11.843999999999999</v>
      </c>
      <c r="AI384" s="22">
        <f t="shared" si="245"/>
        <v>3</v>
      </c>
      <c r="AJ384" s="17" t="s">
        <v>2</v>
      </c>
      <c r="AK384" s="24">
        <v>2</v>
      </c>
      <c r="AL384" s="21">
        <f t="shared" si="254"/>
        <v>12.040377777777779</v>
      </c>
      <c r="AM384" s="24">
        <f t="shared" si="255"/>
        <v>30</v>
      </c>
      <c r="AN384" s="27" t="str">
        <f t="shared" si="256"/>
        <v>Admis</v>
      </c>
      <c r="AO384" s="17" t="s">
        <v>2</v>
      </c>
      <c r="AP384" s="17">
        <v>2</v>
      </c>
      <c r="AQ384" s="45">
        <v>10</v>
      </c>
      <c r="AR384" s="22">
        <f t="shared" si="291"/>
        <v>6</v>
      </c>
      <c r="AS384" s="17" t="s">
        <v>2</v>
      </c>
      <c r="AT384" s="24">
        <v>1</v>
      </c>
      <c r="AU384" s="45">
        <v>10.92</v>
      </c>
      <c r="AV384" s="232">
        <f>IF(AU384&gt;=10,6,0)</f>
        <v>6</v>
      </c>
      <c r="AW384" s="17" t="s">
        <v>2</v>
      </c>
      <c r="AX384" s="17">
        <v>2</v>
      </c>
      <c r="AY384" s="57">
        <v>10.74</v>
      </c>
      <c r="AZ384" s="22">
        <f t="shared" si="290"/>
        <v>4</v>
      </c>
      <c r="BA384" s="17" t="s">
        <v>2</v>
      </c>
      <c r="BB384" s="24">
        <v>1</v>
      </c>
      <c r="BC384" s="23">
        <v>10.685333333333332</v>
      </c>
      <c r="BD384" s="22">
        <f t="shared" si="249"/>
        <v>6</v>
      </c>
      <c r="BE384" s="17" t="s">
        <v>2</v>
      </c>
      <c r="BF384" s="24">
        <v>2</v>
      </c>
      <c r="BG384" s="21">
        <v>10.69</v>
      </c>
      <c r="BH384" s="22">
        <f t="shared" si="250"/>
        <v>4</v>
      </c>
      <c r="BI384" s="17" t="s">
        <v>2</v>
      </c>
      <c r="BJ384" s="24">
        <v>1</v>
      </c>
      <c r="BK384" s="21">
        <v>10</v>
      </c>
      <c r="BL384" s="22">
        <f t="shared" si="251"/>
        <v>2</v>
      </c>
      <c r="BM384" s="17" t="s">
        <v>2</v>
      </c>
      <c r="BN384" s="24">
        <v>2</v>
      </c>
      <c r="BO384" s="23">
        <v>14</v>
      </c>
      <c r="BP384" s="22">
        <f t="shared" si="252"/>
        <v>2</v>
      </c>
      <c r="BQ384" s="17" t="s">
        <v>2</v>
      </c>
      <c r="BR384" s="24">
        <v>1</v>
      </c>
      <c r="BS384" s="21">
        <f t="shared" si="267"/>
        <v>10.7784</v>
      </c>
      <c r="BT384" s="24">
        <f t="shared" si="257"/>
        <v>30</v>
      </c>
      <c r="BU384" s="27" t="str">
        <f t="shared" si="258"/>
        <v>Admis</v>
      </c>
      <c r="BV384" s="17" t="s">
        <v>2</v>
      </c>
      <c r="BW384" s="38">
        <v>2</v>
      </c>
      <c r="BX384" s="38">
        <f t="shared" si="259"/>
        <v>60</v>
      </c>
      <c r="BY384" s="27" t="str">
        <f t="shared" si="260"/>
        <v>Admis</v>
      </c>
    </row>
    <row r="385" spans="1:77" x14ac:dyDescent="0.55000000000000004">
      <c r="A385" s="12">
        <v>372</v>
      </c>
      <c r="B385" s="13" t="s">
        <v>1614</v>
      </c>
      <c r="C385" s="14" t="s">
        <v>1615</v>
      </c>
      <c r="D385" s="13" t="s">
        <v>1569</v>
      </c>
      <c r="E385" s="13" t="s">
        <v>1616</v>
      </c>
      <c r="F385" s="16">
        <v>36503</v>
      </c>
      <c r="G385" s="13" t="s">
        <v>1617</v>
      </c>
      <c r="H385" s="13" t="s">
        <v>52</v>
      </c>
      <c r="I385" s="13" t="s">
        <v>72</v>
      </c>
      <c r="J385" s="21">
        <v>15</v>
      </c>
      <c r="K385" s="239">
        <v>4</v>
      </c>
      <c r="L385" s="17" t="s">
        <v>2</v>
      </c>
      <c r="M385" s="69">
        <v>2</v>
      </c>
      <c r="N385" s="230">
        <v>10.884</v>
      </c>
      <c r="O385" s="22">
        <f t="shared" si="241"/>
        <v>5</v>
      </c>
      <c r="P385" s="17" t="s">
        <v>2</v>
      </c>
      <c r="Q385" s="17">
        <v>2</v>
      </c>
      <c r="R385" s="45">
        <v>11.05</v>
      </c>
      <c r="S385" s="22">
        <f t="shared" si="253"/>
        <v>3</v>
      </c>
      <c r="T385" s="17" t="s">
        <v>2</v>
      </c>
      <c r="U385" s="17">
        <v>1</v>
      </c>
      <c r="V385" s="45">
        <v>12.675333333333333</v>
      </c>
      <c r="W385" s="239">
        <f t="shared" si="242"/>
        <v>4</v>
      </c>
      <c r="X385" s="17" t="s">
        <v>2</v>
      </c>
      <c r="Y385" s="17">
        <v>2</v>
      </c>
      <c r="Z385" s="14">
        <v>10</v>
      </c>
      <c r="AA385" s="22">
        <f t="shared" si="243"/>
        <v>5</v>
      </c>
      <c r="AB385" s="20" t="s">
        <v>2</v>
      </c>
      <c r="AC385" s="20">
        <v>2</v>
      </c>
      <c r="AD385" s="21">
        <v>10</v>
      </c>
      <c r="AE385" s="22">
        <f t="shared" si="244"/>
        <v>6</v>
      </c>
      <c r="AF385" s="17" t="s">
        <v>2</v>
      </c>
      <c r="AG385" s="17">
        <v>2</v>
      </c>
      <c r="AH385" s="23">
        <v>10.001333333333333</v>
      </c>
      <c r="AI385" s="22">
        <f t="shared" si="245"/>
        <v>3</v>
      </c>
      <c r="AJ385" s="17" t="s">
        <v>2</v>
      </c>
      <c r="AK385" s="24">
        <v>1</v>
      </c>
      <c r="AL385" s="21">
        <f t="shared" si="254"/>
        <v>11.275844444444447</v>
      </c>
      <c r="AM385" s="24">
        <f t="shared" si="255"/>
        <v>30</v>
      </c>
      <c r="AN385" s="27" t="str">
        <f t="shared" si="256"/>
        <v>Admis</v>
      </c>
      <c r="AO385" s="17" t="s">
        <v>2</v>
      </c>
      <c r="AP385" s="17">
        <v>2</v>
      </c>
      <c r="AQ385" s="45">
        <v>10.513</v>
      </c>
      <c r="AR385" s="22">
        <f t="shared" si="291"/>
        <v>6</v>
      </c>
      <c r="AS385" s="17" t="s">
        <v>2</v>
      </c>
      <c r="AT385" s="24">
        <v>2</v>
      </c>
      <c r="AU385" s="45">
        <v>10.613999999999999</v>
      </c>
      <c r="AV385" s="232">
        <f>IF(AU385&gt;=10,6,0)</f>
        <v>6</v>
      </c>
      <c r="AW385" s="17" t="s">
        <v>2</v>
      </c>
      <c r="AX385" s="233">
        <v>1</v>
      </c>
      <c r="AY385" s="45">
        <v>10.33</v>
      </c>
      <c r="AZ385" s="22">
        <f t="shared" si="290"/>
        <v>4</v>
      </c>
      <c r="BA385" s="17" t="s">
        <v>2</v>
      </c>
      <c r="BB385" s="24">
        <v>2</v>
      </c>
      <c r="BC385" s="23">
        <v>11.85</v>
      </c>
      <c r="BD385" s="22">
        <f t="shared" si="249"/>
        <v>6</v>
      </c>
      <c r="BE385" s="17" t="s">
        <v>2</v>
      </c>
      <c r="BF385" s="24">
        <v>2</v>
      </c>
      <c r="BG385" s="21">
        <v>10.54</v>
      </c>
      <c r="BH385" s="22">
        <f t="shared" si="250"/>
        <v>4</v>
      </c>
      <c r="BI385" s="17" t="s">
        <v>2</v>
      </c>
      <c r="BJ385" s="24">
        <v>1</v>
      </c>
      <c r="BK385" s="21">
        <v>7.62</v>
      </c>
      <c r="BL385" s="22">
        <f t="shared" si="251"/>
        <v>0</v>
      </c>
      <c r="BM385" s="17" t="s">
        <v>2</v>
      </c>
      <c r="BN385" s="24">
        <v>2</v>
      </c>
      <c r="BO385" s="23">
        <v>14</v>
      </c>
      <c r="BP385" s="22">
        <f t="shared" si="252"/>
        <v>2</v>
      </c>
      <c r="BQ385" s="17" t="s">
        <v>2</v>
      </c>
      <c r="BR385" s="24">
        <v>1</v>
      </c>
      <c r="BS385" s="21">
        <f t="shared" si="267"/>
        <v>10.8194</v>
      </c>
      <c r="BT385" s="24">
        <f t="shared" si="257"/>
        <v>28</v>
      </c>
      <c r="BU385" s="27" t="str">
        <f t="shared" si="258"/>
        <v>Ajourné</v>
      </c>
      <c r="BV385" s="17" t="s">
        <v>2</v>
      </c>
      <c r="BW385" s="38">
        <v>2</v>
      </c>
      <c r="BX385" s="38">
        <f t="shared" si="259"/>
        <v>58</v>
      </c>
      <c r="BY385" s="27" t="str">
        <f t="shared" si="260"/>
        <v>Autorisé</v>
      </c>
    </row>
    <row r="386" spans="1:77" x14ac:dyDescent="0.55000000000000004">
      <c r="A386" s="12">
        <v>373</v>
      </c>
      <c r="B386" s="13" t="s">
        <v>1618</v>
      </c>
      <c r="C386" s="14" t="s">
        <v>1619</v>
      </c>
      <c r="D386" s="13" t="s">
        <v>1569</v>
      </c>
      <c r="E386" s="13" t="s">
        <v>1620</v>
      </c>
      <c r="F386" s="16">
        <v>37215</v>
      </c>
      <c r="G386" s="13" t="s">
        <v>116</v>
      </c>
      <c r="H386" s="13" t="s">
        <v>59</v>
      </c>
      <c r="I386" s="13" t="s">
        <v>72</v>
      </c>
      <c r="J386" s="21">
        <v>17</v>
      </c>
      <c r="K386" s="239">
        <v>4</v>
      </c>
      <c r="L386" s="17" t="s">
        <v>2</v>
      </c>
      <c r="M386" s="69">
        <v>2</v>
      </c>
      <c r="N386" s="230">
        <v>13.984</v>
      </c>
      <c r="O386" s="22">
        <f t="shared" si="241"/>
        <v>5</v>
      </c>
      <c r="P386" s="17" t="s">
        <v>2</v>
      </c>
      <c r="Q386" s="17">
        <v>2</v>
      </c>
      <c r="R386" s="45">
        <v>12.1</v>
      </c>
      <c r="S386" s="22">
        <f t="shared" si="253"/>
        <v>3</v>
      </c>
      <c r="T386" s="17" t="s">
        <v>2</v>
      </c>
      <c r="U386" s="17">
        <v>1</v>
      </c>
      <c r="V386" s="45">
        <v>13.768666666666668</v>
      </c>
      <c r="W386" s="239">
        <f t="shared" si="242"/>
        <v>4</v>
      </c>
      <c r="X386" s="17" t="s">
        <v>2</v>
      </c>
      <c r="Y386" s="17">
        <v>2</v>
      </c>
      <c r="Z386" s="14">
        <v>10</v>
      </c>
      <c r="AA386" s="22">
        <f t="shared" si="243"/>
        <v>5</v>
      </c>
      <c r="AB386" s="20" t="s">
        <v>2</v>
      </c>
      <c r="AC386" s="20">
        <v>1</v>
      </c>
      <c r="AD386" s="21">
        <v>11.1</v>
      </c>
      <c r="AE386" s="22">
        <f t="shared" si="244"/>
        <v>6</v>
      </c>
      <c r="AF386" s="17" t="s">
        <v>2</v>
      </c>
      <c r="AG386" s="17">
        <v>1</v>
      </c>
      <c r="AH386" s="23">
        <v>10.493333333333334</v>
      </c>
      <c r="AI386" s="22">
        <f t="shared" si="245"/>
        <v>3</v>
      </c>
      <c r="AJ386" s="17" t="s">
        <v>2</v>
      </c>
      <c r="AK386" s="24">
        <v>1</v>
      </c>
      <c r="AL386" s="21">
        <f t="shared" si="254"/>
        <v>12.579155555555557</v>
      </c>
      <c r="AM386" s="24">
        <f t="shared" si="255"/>
        <v>30</v>
      </c>
      <c r="AN386" s="27" t="str">
        <f t="shared" si="256"/>
        <v>Admis</v>
      </c>
      <c r="AO386" s="17" t="s">
        <v>2</v>
      </c>
      <c r="AP386" s="17">
        <v>2</v>
      </c>
      <c r="AQ386" s="45">
        <v>10.607000000000001</v>
      </c>
      <c r="AR386" s="22">
        <f t="shared" si="291"/>
        <v>6</v>
      </c>
      <c r="AS386" s="17" t="s">
        <v>2</v>
      </c>
      <c r="AT386" s="24">
        <v>1</v>
      </c>
      <c r="AU386" s="45">
        <v>11.145999999999999</v>
      </c>
      <c r="AV386" s="232">
        <f>IF(AU386&gt;=10,6,0)</f>
        <v>6</v>
      </c>
      <c r="AW386" s="17" t="s">
        <v>2</v>
      </c>
      <c r="AX386" s="233">
        <v>1</v>
      </c>
      <c r="AY386" s="45">
        <v>14.16</v>
      </c>
      <c r="AZ386" s="22">
        <f t="shared" si="290"/>
        <v>4</v>
      </c>
      <c r="BA386" s="17" t="s">
        <v>2</v>
      </c>
      <c r="BB386" s="24">
        <v>2</v>
      </c>
      <c r="BC386" s="23">
        <v>10</v>
      </c>
      <c r="BD386" s="22">
        <f t="shared" si="249"/>
        <v>6</v>
      </c>
      <c r="BE386" s="17" t="s">
        <v>2</v>
      </c>
      <c r="BF386" s="24">
        <v>1</v>
      </c>
      <c r="BG386" s="21">
        <v>10</v>
      </c>
      <c r="BH386" s="22">
        <f t="shared" si="250"/>
        <v>4</v>
      </c>
      <c r="BI386" s="17" t="s">
        <v>2</v>
      </c>
      <c r="BJ386" s="24">
        <v>1</v>
      </c>
      <c r="BK386" s="21">
        <v>7.19</v>
      </c>
      <c r="BL386" s="22">
        <f t="shared" si="251"/>
        <v>0</v>
      </c>
      <c r="BM386" s="17" t="s">
        <v>2</v>
      </c>
      <c r="BN386" s="24">
        <v>2</v>
      </c>
      <c r="BO386" s="23">
        <v>15</v>
      </c>
      <c r="BP386" s="22">
        <f t="shared" si="252"/>
        <v>2</v>
      </c>
      <c r="BQ386" s="17" t="s">
        <v>2</v>
      </c>
      <c r="BR386" s="24">
        <v>1</v>
      </c>
      <c r="BS386" s="21">
        <f t="shared" si="267"/>
        <v>11.051266666666667</v>
      </c>
      <c r="BT386" s="24">
        <f t="shared" si="257"/>
        <v>28</v>
      </c>
      <c r="BU386" s="27" t="str">
        <f t="shared" si="258"/>
        <v>Ajourné</v>
      </c>
      <c r="BV386" s="17" t="s">
        <v>2</v>
      </c>
      <c r="BW386" s="38">
        <v>2</v>
      </c>
      <c r="BX386" s="38">
        <f t="shared" si="259"/>
        <v>58</v>
      </c>
      <c r="BY386" s="27" t="str">
        <f t="shared" si="260"/>
        <v>Autorisé</v>
      </c>
    </row>
    <row r="387" spans="1:77" x14ac:dyDescent="0.55000000000000004">
      <c r="A387" s="20">
        <v>374</v>
      </c>
      <c r="B387" s="13" t="s">
        <v>1621</v>
      </c>
      <c r="C387" s="14" t="s">
        <v>1622</v>
      </c>
      <c r="D387" s="13" t="s">
        <v>1569</v>
      </c>
      <c r="E387" s="13" t="s">
        <v>1623</v>
      </c>
      <c r="F387" s="16">
        <v>36316</v>
      </c>
      <c r="G387" s="13" t="s">
        <v>640</v>
      </c>
      <c r="H387" s="13" t="s">
        <v>52</v>
      </c>
      <c r="I387" s="13"/>
      <c r="J387" s="235">
        <v>12</v>
      </c>
      <c r="K387" s="239">
        <f>IF(J387&gt;=10,4,0)</f>
        <v>4</v>
      </c>
      <c r="L387" s="17" t="s">
        <v>2</v>
      </c>
      <c r="M387" s="69">
        <v>1</v>
      </c>
      <c r="N387" s="57">
        <v>11.164</v>
      </c>
      <c r="O387" s="22">
        <f t="shared" si="241"/>
        <v>5</v>
      </c>
      <c r="P387" s="17" t="s">
        <v>2</v>
      </c>
      <c r="Q387" s="17">
        <v>2</v>
      </c>
      <c r="R387" s="45">
        <v>14.47</v>
      </c>
      <c r="S387" s="22">
        <f t="shared" si="253"/>
        <v>3</v>
      </c>
      <c r="T387" s="17" t="s">
        <v>2</v>
      </c>
      <c r="U387" s="17">
        <v>2</v>
      </c>
      <c r="V387" s="45">
        <v>10.724</v>
      </c>
      <c r="W387" s="239">
        <f t="shared" si="242"/>
        <v>4</v>
      </c>
      <c r="X387" s="17" t="s">
        <v>2</v>
      </c>
      <c r="Y387" s="17">
        <v>2</v>
      </c>
      <c r="Z387" s="14">
        <v>10</v>
      </c>
      <c r="AA387" s="22">
        <f t="shared" si="243"/>
        <v>5</v>
      </c>
      <c r="AB387" s="20" t="s">
        <v>2</v>
      </c>
      <c r="AC387" s="20">
        <v>1</v>
      </c>
      <c r="AD387" s="21">
        <v>10</v>
      </c>
      <c r="AE387" s="22">
        <f t="shared" si="244"/>
        <v>6</v>
      </c>
      <c r="AF387" s="17" t="s">
        <v>2</v>
      </c>
      <c r="AG387" s="17">
        <v>2</v>
      </c>
      <c r="AH387" s="23">
        <v>11.652666333333334</v>
      </c>
      <c r="AI387" s="22">
        <f t="shared" si="245"/>
        <v>3</v>
      </c>
      <c r="AJ387" s="17" t="s">
        <v>2</v>
      </c>
      <c r="AK387" s="24">
        <v>2</v>
      </c>
      <c r="AL387" s="21">
        <f t="shared" si="254"/>
        <v>11.169466633333332</v>
      </c>
      <c r="AM387" s="24">
        <f t="shared" si="255"/>
        <v>30</v>
      </c>
      <c r="AN387" s="27" t="str">
        <f t="shared" si="256"/>
        <v>Admis</v>
      </c>
      <c r="AO387" s="17" t="s">
        <v>2</v>
      </c>
      <c r="AP387" s="17">
        <v>2</v>
      </c>
      <c r="AQ387" s="45">
        <v>10</v>
      </c>
      <c r="AR387" s="22">
        <f t="shared" si="291"/>
        <v>6</v>
      </c>
      <c r="AS387" s="17" t="s">
        <v>2</v>
      </c>
      <c r="AT387" s="24">
        <v>2</v>
      </c>
      <c r="AU387" s="45">
        <v>10</v>
      </c>
      <c r="AV387" s="232">
        <f>IF(AU387&gt;=10,6,0)</f>
        <v>6</v>
      </c>
      <c r="AW387" s="17" t="s">
        <v>2</v>
      </c>
      <c r="AX387" s="233">
        <v>2</v>
      </c>
      <c r="AY387" s="45">
        <v>11.33</v>
      </c>
      <c r="AZ387" s="22">
        <f t="shared" si="290"/>
        <v>4</v>
      </c>
      <c r="BA387" s="17" t="s">
        <v>2</v>
      </c>
      <c r="BB387" s="24">
        <v>2</v>
      </c>
      <c r="BC387" s="23">
        <v>10</v>
      </c>
      <c r="BD387" s="22">
        <f t="shared" si="249"/>
        <v>6</v>
      </c>
      <c r="BE387" s="17" t="s">
        <v>2</v>
      </c>
      <c r="BF387" s="24">
        <v>2</v>
      </c>
      <c r="BG387" s="34">
        <v>10</v>
      </c>
      <c r="BH387" s="35">
        <f t="shared" si="250"/>
        <v>4</v>
      </c>
      <c r="BI387" s="36" t="s">
        <v>2</v>
      </c>
      <c r="BJ387" s="37">
        <v>2</v>
      </c>
      <c r="BK387" s="21">
        <v>7.37</v>
      </c>
      <c r="BL387" s="22">
        <f t="shared" si="251"/>
        <v>0</v>
      </c>
      <c r="BM387" s="17" t="s">
        <v>2</v>
      </c>
      <c r="BN387" s="24">
        <v>2</v>
      </c>
      <c r="BO387" s="23"/>
      <c r="BP387" s="22">
        <f t="shared" si="252"/>
        <v>0</v>
      </c>
      <c r="BQ387" s="17"/>
      <c r="BR387" s="24"/>
      <c r="BS387" s="21">
        <f t="shared" si="267"/>
        <v>9.3353333333333328</v>
      </c>
      <c r="BT387" s="24">
        <f t="shared" si="257"/>
        <v>26</v>
      </c>
      <c r="BU387" s="27" t="str">
        <f t="shared" si="258"/>
        <v>Ajourné</v>
      </c>
      <c r="BV387" s="17" t="s">
        <v>2</v>
      </c>
      <c r="BW387" s="38">
        <v>2</v>
      </c>
      <c r="BX387" s="38">
        <f t="shared" si="259"/>
        <v>56</v>
      </c>
      <c r="BY387" s="27" t="str">
        <f t="shared" si="260"/>
        <v>Autorisé</v>
      </c>
    </row>
    <row r="388" spans="1:77" x14ac:dyDescent="0.55000000000000004">
      <c r="A388" s="98">
        <v>375</v>
      </c>
      <c r="B388" s="42" t="s">
        <v>1624</v>
      </c>
      <c r="C388" s="60" t="s">
        <v>1625</v>
      </c>
      <c r="D388" s="56" t="s">
        <v>1569</v>
      </c>
      <c r="E388" s="56" t="s">
        <v>1626</v>
      </c>
      <c r="F388" s="111">
        <v>36123</v>
      </c>
      <c r="G388" s="83"/>
      <c r="H388" s="83"/>
      <c r="I388" s="44"/>
      <c r="J388" s="241">
        <v>10</v>
      </c>
      <c r="K388" s="239">
        <f>IF(J388&gt;=10,4,0)</f>
        <v>4</v>
      </c>
      <c r="L388" s="17" t="s">
        <v>2</v>
      </c>
      <c r="M388" s="69">
        <v>1</v>
      </c>
      <c r="N388" s="23"/>
      <c r="O388" s="22">
        <f t="shared" si="241"/>
        <v>0</v>
      </c>
      <c r="P388" s="17"/>
      <c r="Q388" s="17"/>
      <c r="R388" s="45"/>
      <c r="S388" s="22">
        <f t="shared" si="253"/>
        <v>0</v>
      </c>
      <c r="T388" s="17"/>
      <c r="U388" s="17"/>
      <c r="V388" s="23"/>
      <c r="W388" s="239">
        <f t="shared" si="242"/>
        <v>0</v>
      </c>
      <c r="X388" s="17" t="s">
        <v>2</v>
      </c>
      <c r="Y388" s="17">
        <v>2</v>
      </c>
      <c r="Z388" s="27"/>
      <c r="AA388" s="22">
        <f t="shared" si="243"/>
        <v>0</v>
      </c>
      <c r="AB388" s="20"/>
      <c r="AC388" s="44"/>
      <c r="AD388" s="21"/>
      <c r="AE388" s="22">
        <f t="shared" si="244"/>
        <v>0</v>
      </c>
      <c r="AF388" s="17"/>
      <c r="AG388" s="17"/>
      <c r="AH388" s="23"/>
      <c r="AI388" s="22">
        <f t="shared" si="245"/>
        <v>0</v>
      </c>
      <c r="AJ388" s="17"/>
      <c r="AK388" s="24"/>
      <c r="AL388" s="21">
        <f t="shared" si="254"/>
        <v>1.3333333333333333</v>
      </c>
      <c r="AM388" s="24">
        <f t="shared" si="255"/>
        <v>4</v>
      </c>
      <c r="AN388" s="27" t="str">
        <f t="shared" si="256"/>
        <v>Ajourné</v>
      </c>
      <c r="AO388" s="17" t="s">
        <v>2</v>
      </c>
      <c r="AP388" s="17">
        <v>2</v>
      </c>
      <c r="AQ388" s="45">
        <v>7.3699999999999992</v>
      </c>
      <c r="AR388" s="22">
        <f t="shared" si="291"/>
        <v>0</v>
      </c>
      <c r="AS388" s="17" t="s">
        <v>2</v>
      </c>
      <c r="AT388" s="17">
        <v>2</v>
      </c>
      <c r="AU388" s="45"/>
      <c r="AV388" s="232">
        <f t="shared" ref="AV388" si="293">IF(AU388&gt;=10,6,0)</f>
        <v>0</v>
      </c>
      <c r="AW388" s="17"/>
      <c r="AX388" s="233"/>
      <c r="AY388" s="21"/>
      <c r="AZ388" s="22"/>
      <c r="BA388" s="17"/>
      <c r="BB388" s="24"/>
      <c r="BC388" s="23"/>
      <c r="BD388" s="22">
        <f t="shared" si="249"/>
        <v>0</v>
      </c>
      <c r="BE388" s="17"/>
      <c r="BF388" s="24"/>
      <c r="BG388" s="34"/>
      <c r="BH388" s="35">
        <f t="shared" si="250"/>
        <v>0</v>
      </c>
      <c r="BI388" s="36"/>
      <c r="BJ388" s="37"/>
      <c r="BK388" s="21"/>
      <c r="BL388" s="22">
        <f t="shared" si="251"/>
        <v>0</v>
      </c>
      <c r="BM388" s="17"/>
      <c r="BN388" s="24"/>
      <c r="BO388" s="23"/>
      <c r="BP388" s="22">
        <f t="shared" si="252"/>
        <v>0</v>
      </c>
      <c r="BQ388" s="17"/>
      <c r="BR388" s="24"/>
      <c r="BS388" s="21">
        <f t="shared" si="267"/>
        <v>1.474</v>
      </c>
      <c r="BT388" s="24">
        <f t="shared" si="257"/>
        <v>0</v>
      </c>
      <c r="BU388" s="27" t="str">
        <f t="shared" si="258"/>
        <v>Ajourné</v>
      </c>
      <c r="BV388" s="17" t="s">
        <v>2</v>
      </c>
      <c r="BW388" s="38">
        <v>2</v>
      </c>
      <c r="BX388" s="38">
        <f t="shared" si="259"/>
        <v>4</v>
      </c>
      <c r="BY388" s="27" t="str">
        <f t="shared" si="260"/>
        <v>Ajourné</v>
      </c>
    </row>
    <row r="389" spans="1:77" x14ac:dyDescent="0.55000000000000004">
      <c r="A389" s="12">
        <v>376</v>
      </c>
      <c r="B389" s="13" t="s">
        <v>1627</v>
      </c>
      <c r="C389" s="14" t="s">
        <v>1628</v>
      </c>
      <c r="D389" s="13" t="s">
        <v>1569</v>
      </c>
      <c r="E389" s="13" t="s">
        <v>1629</v>
      </c>
      <c r="F389" s="16">
        <v>37103</v>
      </c>
      <c r="G389" s="13" t="s">
        <v>1630</v>
      </c>
      <c r="H389" s="13" t="s">
        <v>59</v>
      </c>
      <c r="I389" s="13" t="s">
        <v>72</v>
      </c>
      <c r="J389" s="21">
        <v>12</v>
      </c>
      <c r="K389" s="239">
        <v>4</v>
      </c>
      <c r="L389" s="17" t="s">
        <v>2</v>
      </c>
      <c r="M389" s="69">
        <v>2</v>
      </c>
      <c r="N389" s="224"/>
      <c r="O389" s="22">
        <f t="shared" si="241"/>
        <v>0</v>
      </c>
      <c r="P389" s="17"/>
      <c r="Q389" s="17"/>
      <c r="R389" s="45">
        <v>10.52</v>
      </c>
      <c r="S389" s="22">
        <f t="shared" si="253"/>
        <v>3</v>
      </c>
      <c r="T389" s="17" t="s">
        <v>2</v>
      </c>
      <c r="U389" s="17">
        <v>1</v>
      </c>
      <c r="V389" s="45">
        <v>13.559999999999999</v>
      </c>
      <c r="W389" s="239">
        <f t="shared" si="242"/>
        <v>4</v>
      </c>
      <c r="X389" s="17" t="s">
        <v>2</v>
      </c>
      <c r="Y389" s="17">
        <v>2</v>
      </c>
      <c r="Z389" s="14">
        <v>10</v>
      </c>
      <c r="AA389" s="22">
        <f t="shared" si="243"/>
        <v>5</v>
      </c>
      <c r="AB389" s="20" t="s">
        <v>2</v>
      </c>
      <c r="AC389" s="20">
        <v>1</v>
      </c>
      <c r="AD389" s="45">
        <v>10.32</v>
      </c>
      <c r="AE389" s="22">
        <f t="shared" si="244"/>
        <v>6</v>
      </c>
      <c r="AF389" s="17" t="s">
        <v>2</v>
      </c>
      <c r="AG389" s="17">
        <v>1</v>
      </c>
      <c r="AH389" s="23">
        <v>13.070666666666668</v>
      </c>
      <c r="AI389" s="22">
        <f t="shared" si="245"/>
        <v>3</v>
      </c>
      <c r="AJ389" s="17" t="s">
        <v>2</v>
      </c>
      <c r="AK389" s="24">
        <v>2</v>
      </c>
      <c r="AL389" s="21">
        <f t="shared" si="254"/>
        <v>9.4977333333333345</v>
      </c>
      <c r="AM389" s="24">
        <f t="shared" si="255"/>
        <v>25</v>
      </c>
      <c r="AN389" s="27" t="str">
        <f t="shared" si="256"/>
        <v>Ajourné</v>
      </c>
      <c r="AO389" s="17" t="s">
        <v>2</v>
      </c>
      <c r="AP389" s="27"/>
      <c r="AQ389" s="45">
        <v>10</v>
      </c>
      <c r="AR389" s="22">
        <f t="shared" si="291"/>
        <v>6</v>
      </c>
      <c r="AS389" s="17" t="s">
        <v>2</v>
      </c>
      <c r="AT389" s="24">
        <v>2</v>
      </c>
      <c r="AU389" s="45">
        <v>11.44</v>
      </c>
      <c r="AV389" s="232">
        <f>IF(AU389&gt;=10,6,0)</f>
        <v>6</v>
      </c>
      <c r="AW389" s="17" t="s">
        <v>2</v>
      </c>
      <c r="AX389" s="233">
        <v>2</v>
      </c>
      <c r="AY389" s="45">
        <v>13</v>
      </c>
      <c r="AZ389" s="22">
        <f>IF(AY389&gt;=10,4,0)</f>
        <v>4</v>
      </c>
      <c r="BA389" s="17" t="s">
        <v>2</v>
      </c>
      <c r="BB389" s="17">
        <v>2</v>
      </c>
      <c r="BC389" s="23">
        <v>10</v>
      </c>
      <c r="BD389" s="22">
        <f t="shared" si="249"/>
        <v>6</v>
      </c>
      <c r="BE389" s="17" t="s">
        <v>2</v>
      </c>
      <c r="BF389" s="24">
        <v>1</v>
      </c>
      <c r="BG389" s="45">
        <v>10</v>
      </c>
      <c r="BH389" s="22">
        <f t="shared" si="250"/>
        <v>4</v>
      </c>
      <c r="BI389" s="17" t="s">
        <v>2</v>
      </c>
      <c r="BJ389" s="24">
        <v>1</v>
      </c>
      <c r="BK389" s="21">
        <v>11.37</v>
      </c>
      <c r="BL389" s="22">
        <f t="shared" si="251"/>
        <v>2</v>
      </c>
      <c r="BM389" s="17" t="s">
        <v>2</v>
      </c>
      <c r="BN389" s="24">
        <v>2</v>
      </c>
      <c r="BO389" s="23">
        <v>15</v>
      </c>
      <c r="BP389" s="22">
        <f t="shared" si="252"/>
        <v>2</v>
      </c>
      <c r="BQ389" s="17" t="s">
        <v>2</v>
      </c>
      <c r="BR389" s="24">
        <v>1</v>
      </c>
      <c r="BS389" s="21">
        <f t="shared" si="267"/>
        <v>11.112666666666666</v>
      </c>
      <c r="BT389" s="24">
        <f t="shared" si="257"/>
        <v>30</v>
      </c>
      <c r="BU389" s="27" t="str">
        <f t="shared" si="258"/>
        <v>Admis</v>
      </c>
      <c r="BV389" s="17" t="s">
        <v>2</v>
      </c>
      <c r="BW389" s="27"/>
      <c r="BX389" s="38">
        <f t="shared" si="259"/>
        <v>55</v>
      </c>
      <c r="BY389" s="27" t="str">
        <f t="shared" si="260"/>
        <v>Autorisé</v>
      </c>
    </row>
    <row r="390" spans="1:77" x14ac:dyDescent="0.55000000000000004">
      <c r="A390" s="99">
        <v>377</v>
      </c>
      <c r="B390" s="100" t="s">
        <v>1631</v>
      </c>
      <c r="C390" s="113" t="s">
        <v>1632</v>
      </c>
      <c r="D390" s="71" t="s">
        <v>1569</v>
      </c>
      <c r="E390" s="71" t="s">
        <v>1633</v>
      </c>
      <c r="F390" s="119">
        <v>36119</v>
      </c>
      <c r="G390" s="62" t="s">
        <v>1634</v>
      </c>
      <c r="H390" s="62" t="s">
        <v>52</v>
      </c>
      <c r="I390" s="62" t="s">
        <v>72</v>
      </c>
      <c r="J390" s="47">
        <v>13.57</v>
      </c>
      <c r="K390" s="239">
        <f>IF(J390&gt;=10,4,0)</f>
        <v>4</v>
      </c>
      <c r="L390" s="17" t="s">
        <v>60</v>
      </c>
      <c r="M390" s="69">
        <v>2</v>
      </c>
      <c r="N390" s="122">
        <v>11.5</v>
      </c>
      <c r="O390" s="22">
        <f t="shared" si="241"/>
        <v>5</v>
      </c>
      <c r="P390" s="17" t="s">
        <v>60</v>
      </c>
      <c r="Q390" s="17">
        <v>2</v>
      </c>
      <c r="R390" s="47">
        <v>15.45</v>
      </c>
      <c r="S390" s="22">
        <f t="shared" si="253"/>
        <v>3</v>
      </c>
      <c r="T390" s="17" t="s">
        <v>60</v>
      </c>
      <c r="U390" s="17">
        <v>2</v>
      </c>
      <c r="V390" s="122">
        <v>10.9</v>
      </c>
      <c r="W390" s="239">
        <f t="shared" si="242"/>
        <v>4</v>
      </c>
      <c r="X390" s="17" t="s">
        <v>60</v>
      </c>
      <c r="Y390" s="17">
        <v>2</v>
      </c>
      <c r="Z390" s="72">
        <v>4.78</v>
      </c>
      <c r="AA390" s="22">
        <f t="shared" si="243"/>
        <v>0</v>
      </c>
      <c r="AB390" s="20" t="s">
        <v>2</v>
      </c>
      <c r="AC390" s="44">
        <v>1</v>
      </c>
      <c r="AD390" s="47">
        <v>5.27</v>
      </c>
      <c r="AE390" s="22">
        <f t="shared" si="244"/>
        <v>0</v>
      </c>
      <c r="AF390" s="17" t="s">
        <v>2</v>
      </c>
      <c r="AG390" s="17">
        <v>2</v>
      </c>
      <c r="AH390" s="48">
        <v>10.42</v>
      </c>
      <c r="AI390" s="22">
        <f t="shared" si="245"/>
        <v>3</v>
      </c>
      <c r="AJ390" s="17" t="s">
        <v>60</v>
      </c>
      <c r="AK390" s="17">
        <v>2</v>
      </c>
      <c r="AL390" s="50">
        <f t="shared" si="254"/>
        <v>9.6169999999999991</v>
      </c>
      <c r="AM390" s="24">
        <f t="shared" si="255"/>
        <v>19</v>
      </c>
      <c r="AN390" s="27" t="str">
        <f t="shared" si="256"/>
        <v>Ajourné</v>
      </c>
      <c r="AO390" s="17" t="s">
        <v>2</v>
      </c>
      <c r="AP390" s="27"/>
      <c r="AQ390" s="47">
        <v>10.48</v>
      </c>
      <c r="AR390" s="22">
        <f t="shared" si="291"/>
        <v>6</v>
      </c>
      <c r="AS390" s="17" t="s">
        <v>60</v>
      </c>
      <c r="AT390" s="24">
        <v>2</v>
      </c>
      <c r="AU390" s="122">
        <v>10</v>
      </c>
      <c r="AV390" s="232">
        <f t="shared" ref="AV390:AV391" si="294">IF(AU390&gt;=10,6,0)</f>
        <v>6</v>
      </c>
      <c r="AW390" s="17" t="s">
        <v>60</v>
      </c>
      <c r="AX390" s="17">
        <v>2</v>
      </c>
      <c r="AY390" s="122">
        <v>10</v>
      </c>
      <c r="AZ390" s="22">
        <f t="shared" ref="AZ390:AZ391" si="295">IF(AY390&gt;=10,4,0)</f>
        <v>4</v>
      </c>
      <c r="BA390" s="17" t="s">
        <v>60</v>
      </c>
      <c r="BB390" s="17">
        <v>2</v>
      </c>
      <c r="BC390" s="48">
        <v>13.73</v>
      </c>
      <c r="BD390" s="22">
        <f t="shared" si="249"/>
        <v>6</v>
      </c>
      <c r="BE390" s="17" t="s">
        <v>60</v>
      </c>
      <c r="BF390" s="27">
        <v>2</v>
      </c>
      <c r="BG390" s="49">
        <v>10</v>
      </c>
      <c r="BH390" s="35">
        <f t="shared" si="250"/>
        <v>4</v>
      </c>
      <c r="BI390" s="36" t="s">
        <v>60</v>
      </c>
      <c r="BJ390" s="37">
        <v>2</v>
      </c>
      <c r="BK390" s="50">
        <v>13</v>
      </c>
      <c r="BL390" s="22">
        <f t="shared" si="251"/>
        <v>2</v>
      </c>
      <c r="BM390" s="17" t="s">
        <v>60</v>
      </c>
      <c r="BN390" s="24">
        <v>2</v>
      </c>
      <c r="BO390" s="48">
        <v>12</v>
      </c>
      <c r="BP390" s="22">
        <f t="shared" si="252"/>
        <v>2</v>
      </c>
      <c r="BQ390" s="17" t="s">
        <v>60</v>
      </c>
      <c r="BR390" s="27">
        <v>2</v>
      </c>
      <c r="BS390" s="50">
        <f t="shared" si="267"/>
        <v>11.175333333333333</v>
      </c>
      <c r="BT390" s="24">
        <f t="shared" si="257"/>
        <v>30</v>
      </c>
      <c r="BU390" s="27" t="str">
        <f t="shared" si="258"/>
        <v>Admis</v>
      </c>
      <c r="BV390" s="17" t="s">
        <v>61</v>
      </c>
      <c r="BW390" s="27"/>
      <c r="BX390" s="38">
        <f t="shared" si="259"/>
        <v>49</v>
      </c>
      <c r="BY390" s="27" t="str">
        <f t="shared" si="260"/>
        <v>Autorisé</v>
      </c>
    </row>
    <row r="391" spans="1:77" x14ac:dyDescent="0.55000000000000004">
      <c r="A391" s="98">
        <v>378</v>
      </c>
      <c r="B391" s="100" t="s">
        <v>1635</v>
      </c>
      <c r="C391" s="120" t="s">
        <v>1635</v>
      </c>
      <c r="D391" s="71" t="s">
        <v>1636</v>
      </c>
      <c r="E391" s="71" t="s">
        <v>1637</v>
      </c>
      <c r="F391" s="102">
        <v>35802</v>
      </c>
      <c r="G391" s="62" t="s">
        <v>71</v>
      </c>
      <c r="H391" s="62" t="s">
        <v>52</v>
      </c>
      <c r="I391" s="62" t="s">
        <v>72</v>
      </c>
      <c r="J391" s="47">
        <v>10</v>
      </c>
      <c r="K391" s="239">
        <f>IF(J391&gt;=10,4,0)</f>
        <v>4</v>
      </c>
      <c r="L391" s="17" t="s">
        <v>60</v>
      </c>
      <c r="M391" s="69">
        <v>2</v>
      </c>
      <c r="N391" s="48">
        <v>10.46</v>
      </c>
      <c r="O391" s="22">
        <f t="shared" si="241"/>
        <v>5</v>
      </c>
      <c r="P391" s="17" t="s">
        <v>60</v>
      </c>
      <c r="Q391" s="17">
        <v>2</v>
      </c>
      <c r="R391" s="47">
        <v>15</v>
      </c>
      <c r="S391" s="22">
        <f t="shared" si="253"/>
        <v>3</v>
      </c>
      <c r="T391" s="17" t="s">
        <v>61</v>
      </c>
      <c r="U391" s="17">
        <v>1</v>
      </c>
      <c r="V391" s="48">
        <v>10</v>
      </c>
      <c r="W391" s="239">
        <f t="shared" si="242"/>
        <v>4</v>
      </c>
      <c r="X391" s="17" t="s">
        <v>60</v>
      </c>
      <c r="Y391" s="17">
        <v>2</v>
      </c>
      <c r="Z391" s="72">
        <v>10.26</v>
      </c>
      <c r="AA391" s="22">
        <f t="shared" si="243"/>
        <v>5</v>
      </c>
      <c r="AB391" s="20" t="s">
        <v>60</v>
      </c>
      <c r="AC391" s="44">
        <v>2</v>
      </c>
      <c r="AD391" s="50">
        <v>10</v>
      </c>
      <c r="AE391" s="22">
        <f t="shared" si="244"/>
        <v>6</v>
      </c>
      <c r="AF391" s="17" t="s">
        <v>60</v>
      </c>
      <c r="AG391" s="17">
        <v>2</v>
      </c>
      <c r="AH391" s="48">
        <v>10.210000000000001</v>
      </c>
      <c r="AI391" s="22">
        <f t="shared" si="245"/>
        <v>3</v>
      </c>
      <c r="AJ391" s="17" t="s">
        <v>60</v>
      </c>
      <c r="AK391" s="24">
        <v>2</v>
      </c>
      <c r="AL391" s="50">
        <f t="shared" si="254"/>
        <v>10.641</v>
      </c>
      <c r="AM391" s="24">
        <f t="shared" si="255"/>
        <v>30</v>
      </c>
      <c r="AN391" s="27" t="str">
        <f t="shared" si="256"/>
        <v>Admis</v>
      </c>
      <c r="AO391" s="17" t="s">
        <v>61</v>
      </c>
      <c r="AP391" s="17">
        <v>2</v>
      </c>
      <c r="AQ391" s="47">
        <v>12.126999999999999</v>
      </c>
      <c r="AR391" s="22">
        <f t="shared" si="291"/>
        <v>6</v>
      </c>
      <c r="AS391" s="17" t="s">
        <v>2</v>
      </c>
      <c r="AT391" s="24">
        <v>2</v>
      </c>
      <c r="AU391" s="47">
        <v>10</v>
      </c>
      <c r="AV391" s="232">
        <f t="shared" si="294"/>
        <v>6</v>
      </c>
      <c r="AW391" s="17" t="s">
        <v>60</v>
      </c>
      <c r="AX391" s="233">
        <v>2</v>
      </c>
      <c r="AY391" s="50">
        <v>10.15</v>
      </c>
      <c r="AZ391" s="22">
        <f t="shared" si="295"/>
        <v>4</v>
      </c>
      <c r="BA391" s="17" t="s">
        <v>60</v>
      </c>
      <c r="BB391" s="24">
        <v>2</v>
      </c>
      <c r="BC391" s="48">
        <v>11.45</v>
      </c>
      <c r="BD391" s="22">
        <f t="shared" si="249"/>
        <v>6</v>
      </c>
      <c r="BE391" s="17" t="s">
        <v>60</v>
      </c>
      <c r="BF391" s="24">
        <v>2</v>
      </c>
      <c r="BG391" s="50">
        <v>10</v>
      </c>
      <c r="BH391" s="22">
        <f t="shared" si="250"/>
        <v>4</v>
      </c>
      <c r="BI391" s="17" t="s">
        <v>2</v>
      </c>
      <c r="BJ391" s="24">
        <v>1</v>
      </c>
      <c r="BK391" s="50">
        <v>10</v>
      </c>
      <c r="BL391" s="22">
        <f t="shared" si="251"/>
        <v>2</v>
      </c>
      <c r="BM391" s="17" t="s">
        <v>60</v>
      </c>
      <c r="BN391" s="24">
        <v>2</v>
      </c>
      <c r="BO391" s="48">
        <v>12</v>
      </c>
      <c r="BP391" s="22">
        <f t="shared" si="252"/>
        <v>2</v>
      </c>
      <c r="BQ391" s="17" t="s">
        <v>60</v>
      </c>
      <c r="BR391" s="24">
        <v>2</v>
      </c>
      <c r="BS391" s="50">
        <f t="shared" si="267"/>
        <v>10.868733333333333</v>
      </c>
      <c r="BT391" s="24">
        <f t="shared" si="257"/>
        <v>30</v>
      </c>
      <c r="BU391" s="27" t="str">
        <f t="shared" si="258"/>
        <v>Admis</v>
      </c>
      <c r="BV391" s="17" t="s">
        <v>2</v>
      </c>
      <c r="BW391" s="38">
        <v>2</v>
      </c>
      <c r="BX391" s="38">
        <f t="shared" si="259"/>
        <v>60</v>
      </c>
      <c r="BY391" s="27" t="str">
        <f t="shared" si="260"/>
        <v>Admis</v>
      </c>
    </row>
    <row r="392" spans="1:77" x14ac:dyDescent="0.55000000000000004">
      <c r="A392" s="12">
        <v>379</v>
      </c>
      <c r="B392" s="13" t="s">
        <v>1638</v>
      </c>
      <c r="C392" s="14" t="s">
        <v>1639</v>
      </c>
      <c r="D392" s="13" t="s">
        <v>1640</v>
      </c>
      <c r="E392" s="62" t="s">
        <v>1641</v>
      </c>
      <c r="F392" s="16">
        <v>37171</v>
      </c>
      <c r="G392" s="13" t="s">
        <v>1642</v>
      </c>
      <c r="H392" s="13" t="s">
        <v>59</v>
      </c>
      <c r="I392" s="13"/>
      <c r="J392" s="21">
        <v>17</v>
      </c>
      <c r="K392" s="239">
        <v>4</v>
      </c>
      <c r="L392" s="17" t="s">
        <v>2</v>
      </c>
      <c r="M392" s="69">
        <v>2</v>
      </c>
      <c r="N392" s="203">
        <v>10</v>
      </c>
      <c r="O392" s="22">
        <f t="shared" si="241"/>
        <v>5</v>
      </c>
      <c r="P392" s="17" t="s">
        <v>2</v>
      </c>
      <c r="Q392" s="17">
        <v>1</v>
      </c>
      <c r="R392" s="45">
        <v>15.78</v>
      </c>
      <c r="S392" s="22">
        <f t="shared" si="253"/>
        <v>3</v>
      </c>
      <c r="T392" s="17" t="s">
        <v>2</v>
      </c>
      <c r="U392" s="17">
        <v>2</v>
      </c>
      <c r="V392" s="45">
        <v>14.312000000000001</v>
      </c>
      <c r="W392" s="239">
        <f t="shared" si="242"/>
        <v>4</v>
      </c>
      <c r="X392" s="17" t="s">
        <v>2</v>
      </c>
      <c r="Y392" s="17">
        <v>2</v>
      </c>
      <c r="Z392" s="14">
        <v>10</v>
      </c>
      <c r="AA392" s="22">
        <f t="shared" si="243"/>
        <v>5</v>
      </c>
      <c r="AB392" s="20" t="s">
        <v>2</v>
      </c>
      <c r="AC392" s="20">
        <v>1</v>
      </c>
      <c r="AD392" s="21">
        <v>10</v>
      </c>
      <c r="AE392" s="22">
        <f t="shared" si="244"/>
        <v>6</v>
      </c>
      <c r="AF392" s="17" t="s">
        <v>2</v>
      </c>
      <c r="AG392" s="17">
        <v>2</v>
      </c>
      <c r="AH392" s="23">
        <v>13.615333333333334</v>
      </c>
      <c r="AI392" s="22">
        <f t="shared" si="245"/>
        <v>3</v>
      </c>
      <c r="AJ392" s="17" t="s">
        <v>2</v>
      </c>
      <c r="AK392" s="24">
        <v>2</v>
      </c>
      <c r="AL392" s="21">
        <f t="shared" si="254"/>
        <v>12.447800000000001</v>
      </c>
      <c r="AM392" s="24">
        <f t="shared" si="255"/>
        <v>30</v>
      </c>
      <c r="AN392" s="27" t="str">
        <f t="shared" si="256"/>
        <v>Admis</v>
      </c>
      <c r="AO392" s="17" t="s">
        <v>2</v>
      </c>
      <c r="AP392" s="17">
        <v>2</v>
      </c>
      <c r="AQ392" s="45">
        <v>10.271000000000001</v>
      </c>
      <c r="AR392" s="22">
        <f>IF(AQ392&gt;=10,6,0)</f>
        <v>6</v>
      </c>
      <c r="AS392" s="17" t="s">
        <v>2</v>
      </c>
      <c r="AT392" s="24">
        <v>1</v>
      </c>
      <c r="AU392" s="45">
        <v>11.152000000000001</v>
      </c>
      <c r="AV392" s="232">
        <f>IF(AU392&gt;=10,6,0)</f>
        <v>6</v>
      </c>
      <c r="AW392" s="17" t="s">
        <v>2</v>
      </c>
      <c r="AX392" s="233">
        <v>1</v>
      </c>
      <c r="AY392" s="45">
        <v>14.66</v>
      </c>
      <c r="AZ392" s="22">
        <f>IF(AY392&gt;=10,4,0)</f>
        <v>4</v>
      </c>
      <c r="BA392" s="17" t="s">
        <v>2</v>
      </c>
      <c r="BB392" s="24">
        <v>2</v>
      </c>
      <c r="BC392" s="23">
        <v>11.014666666666667</v>
      </c>
      <c r="BD392" s="22">
        <f t="shared" si="249"/>
        <v>6</v>
      </c>
      <c r="BE392" s="17" t="s">
        <v>2</v>
      </c>
      <c r="BF392" s="24">
        <v>1</v>
      </c>
      <c r="BG392" s="21">
        <v>10</v>
      </c>
      <c r="BH392" s="22">
        <f t="shared" si="250"/>
        <v>4</v>
      </c>
      <c r="BI392" s="17" t="s">
        <v>2</v>
      </c>
      <c r="BJ392" s="24">
        <v>1</v>
      </c>
      <c r="BK392" s="21">
        <v>10</v>
      </c>
      <c r="BL392" s="22">
        <f t="shared" si="251"/>
        <v>2</v>
      </c>
      <c r="BM392" s="17" t="s">
        <v>2</v>
      </c>
      <c r="BN392" s="24">
        <v>2</v>
      </c>
      <c r="BO392" s="23">
        <v>15</v>
      </c>
      <c r="BP392" s="22">
        <f t="shared" si="252"/>
        <v>2</v>
      </c>
      <c r="BQ392" s="17" t="s">
        <v>2</v>
      </c>
      <c r="BR392" s="24">
        <v>1</v>
      </c>
      <c r="BS392" s="21">
        <f t="shared" si="267"/>
        <v>11.442199999999998</v>
      </c>
      <c r="BT392" s="24">
        <f t="shared" si="257"/>
        <v>30</v>
      </c>
      <c r="BU392" s="27" t="str">
        <f t="shared" si="258"/>
        <v>Admis</v>
      </c>
      <c r="BV392" s="17" t="s">
        <v>2</v>
      </c>
      <c r="BW392" s="38">
        <v>2</v>
      </c>
      <c r="BX392" s="38">
        <f t="shared" si="259"/>
        <v>60</v>
      </c>
      <c r="BY392" s="27" t="str">
        <f t="shared" si="260"/>
        <v>Admis</v>
      </c>
    </row>
    <row r="393" spans="1:77" x14ac:dyDescent="0.55000000000000004">
      <c r="A393" s="99">
        <v>380</v>
      </c>
      <c r="B393" s="103" t="s">
        <v>1643</v>
      </c>
      <c r="C393" s="101" t="s">
        <v>1644</v>
      </c>
      <c r="D393" s="42" t="s">
        <v>1645</v>
      </c>
      <c r="E393" s="42" t="s">
        <v>1646</v>
      </c>
      <c r="F393" s="105">
        <v>37907</v>
      </c>
      <c r="G393" s="13" t="s">
        <v>116</v>
      </c>
      <c r="H393" s="13" t="s">
        <v>52</v>
      </c>
      <c r="I393" s="13"/>
      <c r="J393" s="21">
        <v>15.5</v>
      </c>
      <c r="K393" s="239">
        <v>4</v>
      </c>
      <c r="L393" s="17" t="s">
        <v>2</v>
      </c>
      <c r="M393" s="69">
        <v>2</v>
      </c>
      <c r="N393" s="226">
        <v>11.04</v>
      </c>
      <c r="O393" s="22">
        <f t="shared" si="241"/>
        <v>5</v>
      </c>
      <c r="P393" s="17" t="s">
        <v>61</v>
      </c>
      <c r="Q393" s="17">
        <v>1</v>
      </c>
      <c r="R393" s="45">
        <v>11.42</v>
      </c>
      <c r="S393" s="22">
        <f t="shared" si="253"/>
        <v>3</v>
      </c>
      <c r="T393" s="17" t="s">
        <v>61</v>
      </c>
      <c r="U393" s="17">
        <v>1</v>
      </c>
      <c r="V393" s="23">
        <v>10</v>
      </c>
      <c r="W393" s="239">
        <f t="shared" si="242"/>
        <v>4</v>
      </c>
      <c r="X393" s="17" t="s">
        <v>61</v>
      </c>
      <c r="Y393" s="17">
        <v>2</v>
      </c>
      <c r="Z393" s="27">
        <v>10</v>
      </c>
      <c r="AA393" s="22">
        <f t="shared" si="243"/>
        <v>5</v>
      </c>
      <c r="AB393" s="20" t="s">
        <v>61</v>
      </c>
      <c r="AC393" s="44">
        <v>1</v>
      </c>
      <c r="AD393" s="21">
        <v>10</v>
      </c>
      <c r="AE393" s="22">
        <f t="shared" si="244"/>
        <v>6</v>
      </c>
      <c r="AF393" s="17" t="s">
        <v>61</v>
      </c>
      <c r="AG393" s="17">
        <v>2</v>
      </c>
      <c r="AH393" s="23">
        <v>10</v>
      </c>
      <c r="AI393" s="22">
        <f t="shared" si="245"/>
        <v>3</v>
      </c>
      <c r="AJ393" s="17" t="s">
        <v>61</v>
      </c>
      <c r="AK393" s="24">
        <v>1</v>
      </c>
      <c r="AL393" s="21">
        <f t="shared" si="254"/>
        <v>11.048666666666666</v>
      </c>
      <c r="AM393" s="24">
        <f t="shared" si="255"/>
        <v>30</v>
      </c>
      <c r="AN393" s="27" t="str">
        <f t="shared" si="256"/>
        <v>Admis</v>
      </c>
      <c r="AO393" s="17" t="s">
        <v>2</v>
      </c>
      <c r="AP393" s="17">
        <v>2</v>
      </c>
      <c r="AQ393" s="21">
        <v>10.75</v>
      </c>
      <c r="AR393" s="22">
        <f t="shared" ref="AR393" si="296">IF(AQ393&gt;=10,6,0)</f>
        <v>6</v>
      </c>
      <c r="AS393" s="17" t="s">
        <v>61</v>
      </c>
      <c r="AT393" s="24">
        <v>2</v>
      </c>
      <c r="AU393" s="45">
        <v>10</v>
      </c>
      <c r="AV393" s="232">
        <f t="shared" ref="AV393" si="297">IF(AU393&gt;=10,6,0)</f>
        <v>6</v>
      </c>
      <c r="AW393" s="17" t="s">
        <v>61</v>
      </c>
      <c r="AX393" s="233">
        <v>2</v>
      </c>
      <c r="AY393" s="21">
        <v>10</v>
      </c>
      <c r="AZ393" s="22">
        <f t="shared" ref="AZ393" si="298">IF(AY393&gt;=10,4,0)</f>
        <v>4</v>
      </c>
      <c r="BA393" s="17" t="s">
        <v>61</v>
      </c>
      <c r="BB393" s="24">
        <v>2</v>
      </c>
      <c r="BC393" s="23">
        <v>16.28</v>
      </c>
      <c r="BD393" s="22">
        <f t="shared" si="249"/>
        <v>6</v>
      </c>
      <c r="BE393" s="17" t="s">
        <v>61</v>
      </c>
      <c r="BF393" s="24">
        <v>2</v>
      </c>
      <c r="BG393" s="34">
        <v>10.8</v>
      </c>
      <c r="BH393" s="35">
        <f t="shared" si="250"/>
        <v>4</v>
      </c>
      <c r="BI393" s="36" t="s">
        <v>61</v>
      </c>
      <c r="BJ393" s="37">
        <v>2</v>
      </c>
      <c r="BK393" s="21">
        <v>10</v>
      </c>
      <c r="BL393" s="22">
        <f t="shared" si="251"/>
        <v>2</v>
      </c>
      <c r="BM393" s="17" t="s">
        <v>60</v>
      </c>
      <c r="BN393" s="24">
        <v>2</v>
      </c>
      <c r="BO393" s="23">
        <v>14.25</v>
      </c>
      <c r="BP393" s="22">
        <f t="shared" si="252"/>
        <v>2</v>
      </c>
      <c r="BQ393" s="17" t="s">
        <v>61</v>
      </c>
      <c r="BR393" s="24">
        <v>2</v>
      </c>
      <c r="BS393" s="21">
        <f t="shared" si="267"/>
        <v>11.795999999999999</v>
      </c>
      <c r="BT393" s="24">
        <f t="shared" si="257"/>
        <v>30</v>
      </c>
      <c r="BU393" s="27" t="str">
        <f t="shared" si="258"/>
        <v>Admis</v>
      </c>
      <c r="BV393" s="17" t="s">
        <v>2</v>
      </c>
      <c r="BW393" s="38">
        <v>2</v>
      </c>
      <c r="BX393" s="38">
        <f t="shared" si="259"/>
        <v>60</v>
      </c>
      <c r="BY393" s="27" t="str">
        <f t="shared" si="260"/>
        <v>Admis</v>
      </c>
    </row>
    <row r="394" spans="1:77" x14ac:dyDescent="0.55000000000000004">
      <c r="A394" s="12">
        <v>381</v>
      </c>
      <c r="B394" s="13" t="s">
        <v>1647</v>
      </c>
      <c r="C394" s="81" t="s">
        <v>1648</v>
      </c>
      <c r="D394" s="13" t="s">
        <v>1649</v>
      </c>
      <c r="E394" s="13" t="s">
        <v>1650</v>
      </c>
      <c r="F394" s="66">
        <v>33229</v>
      </c>
      <c r="G394" s="13" t="s">
        <v>1651</v>
      </c>
      <c r="H394" s="13" t="s">
        <v>52</v>
      </c>
      <c r="I394" s="44"/>
      <c r="J394" s="45"/>
      <c r="K394" s="239">
        <f t="shared" ref="K394:K399" si="299">IF(J394&gt;=10,4,0)</f>
        <v>0</v>
      </c>
      <c r="L394" s="17"/>
      <c r="M394" s="69"/>
      <c r="N394" s="23"/>
      <c r="O394" s="22">
        <f t="shared" si="241"/>
        <v>0</v>
      </c>
      <c r="P394" s="17"/>
      <c r="Q394" s="17"/>
      <c r="R394" s="45"/>
      <c r="S394" s="22">
        <f t="shared" si="253"/>
        <v>0</v>
      </c>
      <c r="T394" s="17"/>
      <c r="U394" s="17"/>
      <c r="V394" s="45">
        <v>11.474666666666668</v>
      </c>
      <c r="W394" s="239">
        <f t="shared" si="242"/>
        <v>4</v>
      </c>
      <c r="X394" s="17" t="s">
        <v>2</v>
      </c>
      <c r="Y394" s="17">
        <v>1</v>
      </c>
      <c r="Z394" s="27"/>
      <c r="AA394" s="22">
        <f t="shared" si="243"/>
        <v>0</v>
      </c>
      <c r="AB394" s="20"/>
      <c r="AC394" s="44"/>
      <c r="AD394" s="21"/>
      <c r="AE394" s="22">
        <f t="shared" si="244"/>
        <v>0</v>
      </c>
      <c r="AF394" s="17"/>
      <c r="AG394" s="17"/>
      <c r="AH394" s="23"/>
      <c r="AI394" s="22">
        <f t="shared" si="245"/>
        <v>0</v>
      </c>
      <c r="AJ394" s="17"/>
      <c r="AK394" s="24"/>
      <c r="AL394" s="21">
        <f t="shared" si="254"/>
        <v>1.5299555555555557</v>
      </c>
      <c r="AM394" s="24">
        <f t="shared" si="255"/>
        <v>4</v>
      </c>
      <c r="AN394" s="27" t="str">
        <f t="shared" si="256"/>
        <v>Ajourné</v>
      </c>
      <c r="AO394" s="17" t="s">
        <v>2</v>
      </c>
      <c r="AP394" s="17">
        <v>2</v>
      </c>
      <c r="AQ394" s="21"/>
      <c r="AR394" s="22"/>
      <c r="AS394" s="17"/>
      <c r="AT394" s="24"/>
      <c r="AU394" s="45"/>
      <c r="AV394" s="232"/>
      <c r="AW394" s="17"/>
      <c r="AX394" s="233"/>
      <c r="AY394" s="21"/>
      <c r="AZ394" s="22"/>
      <c r="BA394" s="17"/>
      <c r="BB394" s="24"/>
      <c r="BC394" s="23"/>
      <c r="BD394" s="22">
        <f t="shared" si="249"/>
        <v>0</v>
      </c>
      <c r="BE394" s="17"/>
      <c r="BF394" s="24"/>
      <c r="BG394" s="21"/>
      <c r="BH394" s="22"/>
      <c r="BI394" s="17"/>
      <c r="BJ394" s="24"/>
      <c r="BK394" s="21"/>
      <c r="BL394" s="22">
        <f t="shared" si="251"/>
        <v>0</v>
      </c>
      <c r="BM394" s="17"/>
      <c r="BN394" s="24"/>
      <c r="BO394" s="23"/>
      <c r="BP394" s="22">
        <f t="shared" si="252"/>
        <v>0</v>
      </c>
      <c r="BQ394" s="17"/>
      <c r="BR394" s="24"/>
      <c r="BS394" s="21">
        <f t="shared" si="267"/>
        <v>0</v>
      </c>
      <c r="BT394" s="24">
        <f t="shared" si="257"/>
        <v>0</v>
      </c>
      <c r="BU394" s="27" t="str">
        <f t="shared" si="258"/>
        <v>Ajourné</v>
      </c>
      <c r="BV394" s="17" t="s">
        <v>2</v>
      </c>
      <c r="BW394" s="38">
        <v>2</v>
      </c>
      <c r="BX394" s="38">
        <f t="shared" si="259"/>
        <v>4</v>
      </c>
      <c r="BY394" s="27" t="str">
        <f t="shared" si="260"/>
        <v>Ajourné</v>
      </c>
    </row>
    <row r="395" spans="1:77" x14ac:dyDescent="0.55000000000000004">
      <c r="A395" s="98">
        <v>382</v>
      </c>
      <c r="B395" s="103" t="s">
        <v>1652</v>
      </c>
      <c r="C395" s="101" t="s">
        <v>1653</v>
      </c>
      <c r="D395" s="42" t="s">
        <v>1649</v>
      </c>
      <c r="E395" s="42" t="s">
        <v>1654</v>
      </c>
      <c r="F395" s="105">
        <v>35768</v>
      </c>
      <c r="G395" s="13" t="s">
        <v>818</v>
      </c>
      <c r="H395" s="13" t="s">
        <v>59</v>
      </c>
      <c r="I395" s="13" t="s">
        <v>72</v>
      </c>
      <c r="J395" s="47">
        <v>11.25</v>
      </c>
      <c r="K395" s="239">
        <f>IF(J395&gt;=10,4,0)</f>
        <v>4</v>
      </c>
      <c r="L395" s="17" t="s">
        <v>60</v>
      </c>
      <c r="M395" s="69">
        <v>2</v>
      </c>
      <c r="N395" s="49">
        <v>11.463999999999999</v>
      </c>
      <c r="O395" s="22">
        <f t="shared" si="241"/>
        <v>5</v>
      </c>
      <c r="P395" s="17" t="s">
        <v>2</v>
      </c>
      <c r="Q395" s="17">
        <v>2</v>
      </c>
      <c r="R395" s="47">
        <v>15</v>
      </c>
      <c r="S395" s="22">
        <f t="shared" si="253"/>
        <v>3</v>
      </c>
      <c r="T395" s="17" t="s">
        <v>60</v>
      </c>
      <c r="U395" s="17">
        <v>2</v>
      </c>
      <c r="V395" s="122">
        <v>10.58</v>
      </c>
      <c r="W395" s="239">
        <f t="shared" si="242"/>
        <v>4</v>
      </c>
      <c r="X395" s="17" t="s">
        <v>60</v>
      </c>
      <c r="Y395" s="17">
        <v>2</v>
      </c>
      <c r="Z395" s="72">
        <v>14</v>
      </c>
      <c r="AA395" s="22">
        <f t="shared" si="243"/>
        <v>5</v>
      </c>
      <c r="AB395" s="20" t="s">
        <v>60</v>
      </c>
      <c r="AC395" s="44">
        <v>2</v>
      </c>
      <c r="AD395" s="47">
        <v>10</v>
      </c>
      <c r="AE395" s="22">
        <f t="shared" si="244"/>
        <v>6</v>
      </c>
      <c r="AF395" s="17" t="s">
        <v>60</v>
      </c>
      <c r="AG395" s="17">
        <v>2</v>
      </c>
      <c r="AH395" s="48">
        <v>17.77</v>
      </c>
      <c r="AI395" s="22">
        <f t="shared" si="245"/>
        <v>3</v>
      </c>
      <c r="AJ395" s="17" t="s">
        <v>60</v>
      </c>
      <c r="AK395" s="17">
        <v>2</v>
      </c>
      <c r="AL395" s="50">
        <f t="shared" si="254"/>
        <v>12.431666666666667</v>
      </c>
      <c r="AM395" s="24">
        <f t="shared" si="255"/>
        <v>30</v>
      </c>
      <c r="AN395" s="27" t="str">
        <f t="shared" si="256"/>
        <v>Admis</v>
      </c>
      <c r="AO395" s="17" t="s">
        <v>2</v>
      </c>
      <c r="AP395" s="27">
        <v>2</v>
      </c>
      <c r="AQ395" s="47">
        <v>10</v>
      </c>
      <c r="AR395" s="22">
        <f t="shared" ref="AR395" si="300">IF(AQ395&gt;=10,6,0)</f>
        <v>6</v>
      </c>
      <c r="AS395" s="17" t="s">
        <v>60</v>
      </c>
      <c r="AT395" s="24">
        <v>2</v>
      </c>
      <c r="AU395" s="122">
        <v>10</v>
      </c>
      <c r="AV395" s="232">
        <f t="shared" ref="AV395" si="301">IF(AU395&gt;=10,6,0)</f>
        <v>6</v>
      </c>
      <c r="AW395" s="17" t="s">
        <v>60</v>
      </c>
      <c r="AX395" s="233">
        <v>2</v>
      </c>
      <c r="AY395" s="122">
        <v>14.54</v>
      </c>
      <c r="AZ395" s="22">
        <f t="shared" ref="AZ395" si="302">IF(AY395&gt;=10,4,0)</f>
        <v>4</v>
      </c>
      <c r="BA395" s="17" t="s">
        <v>60</v>
      </c>
      <c r="BB395" s="17">
        <v>2</v>
      </c>
      <c r="BC395" s="48">
        <v>10</v>
      </c>
      <c r="BD395" s="22">
        <f t="shared" si="249"/>
        <v>6</v>
      </c>
      <c r="BE395" s="17" t="s">
        <v>60</v>
      </c>
      <c r="BF395" s="27">
        <v>2</v>
      </c>
      <c r="BG395" s="49">
        <v>10</v>
      </c>
      <c r="BH395" s="35">
        <f t="shared" ref="BH395:BH458" si="303">IF(BG395&gt;=10,4,0)</f>
        <v>4</v>
      </c>
      <c r="BI395" s="36" t="s">
        <v>60</v>
      </c>
      <c r="BJ395" s="37">
        <v>2</v>
      </c>
      <c r="BK395" s="50">
        <v>11.44</v>
      </c>
      <c r="BL395" s="22">
        <f t="shared" si="251"/>
        <v>2</v>
      </c>
      <c r="BM395" s="17" t="s">
        <v>60</v>
      </c>
      <c r="BN395" s="24">
        <v>2</v>
      </c>
      <c r="BO395" s="48">
        <v>12</v>
      </c>
      <c r="BP395" s="22">
        <f t="shared" si="252"/>
        <v>2</v>
      </c>
      <c r="BQ395" s="17" t="s">
        <v>60</v>
      </c>
      <c r="BR395" s="27">
        <v>2</v>
      </c>
      <c r="BS395" s="50">
        <f t="shared" si="267"/>
        <v>10.834666666666665</v>
      </c>
      <c r="BT395" s="24">
        <f t="shared" si="257"/>
        <v>30</v>
      </c>
      <c r="BU395" s="27" t="str">
        <f t="shared" si="258"/>
        <v>Admis</v>
      </c>
      <c r="BV395" s="17" t="s">
        <v>2</v>
      </c>
      <c r="BW395" s="27"/>
      <c r="BX395" s="38">
        <f t="shared" si="259"/>
        <v>60</v>
      </c>
      <c r="BY395" s="27" t="str">
        <f t="shared" si="260"/>
        <v>Admis</v>
      </c>
    </row>
    <row r="396" spans="1:77" x14ac:dyDescent="0.55000000000000004">
      <c r="A396" s="20">
        <v>383</v>
      </c>
      <c r="B396" s="13" t="s">
        <v>1655</v>
      </c>
      <c r="C396" s="14" t="s">
        <v>1656</v>
      </c>
      <c r="D396" s="13" t="s">
        <v>1657</v>
      </c>
      <c r="E396" s="13" t="s">
        <v>1658</v>
      </c>
      <c r="F396" s="16">
        <v>36159</v>
      </c>
      <c r="G396" s="13" t="s">
        <v>1659</v>
      </c>
      <c r="H396" s="13" t="s">
        <v>59</v>
      </c>
      <c r="I396" s="13"/>
      <c r="J396" s="235">
        <v>10</v>
      </c>
      <c r="K396" s="239">
        <f t="shared" si="299"/>
        <v>4</v>
      </c>
      <c r="L396" s="17" t="s">
        <v>2</v>
      </c>
      <c r="M396" s="69">
        <v>1</v>
      </c>
      <c r="N396" s="57">
        <v>11.656000000000001</v>
      </c>
      <c r="O396" s="22">
        <f t="shared" si="241"/>
        <v>5</v>
      </c>
      <c r="P396" s="17" t="s">
        <v>2</v>
      </c>
      <c r="Q396" s="17">
        <v>2</v>
      </c>
      <c r="R396" s="45">
        <v>11.57</v>
      </c>
      <c r="S396" s="22">
        <f t="shared" si="253"/>
        <v>3</v>
      </c>
      <c r="T396" s="17" t="s">
        <v>2</v>
      </c>
      <c r="U396" s="17">
        <v>1</v>
      </c>
      <c r="V396" s="45">
        <v>10.57</v>
      </c>
      <c r="W396" s="239">
        <f t="shared" si="242"/>
        <v>4</v>
      </c>
      <c r="X396" s="17" t="s">
        <v>2</v>
      </c>
      <c r="Y396" s="17">
        <v>1</v>
      </c>
      <c r="Z396" s="14">
        <v>10</v>
      </c>
      <c r="AA396" s="22">
        <f t="shared" si="243"/>
        <v>5</v>
      </c>
      <c r="AB396" s="20" t="s">
        <v>2</v>
      </c>
      <c r="AC396" s="20">
        <v>2</v>
      </c>
      <c r="AD396" s="21">
        <v>10</v>
      </c>
      <c r="AE396" s="22">
        <f t="shared" si="244"/>
        <v>6</v>
      </c>
      <c r="AF396" s="17" t="s">
        <v>2</v>
      </c>
      <c r="AG396" s="17">
        <v>2</v>
      </c>
      <c r="AH396" s="23">
        <v>12.784000000000001</v>
      </c>
      <c r="AI396" s="22">
        <f t="shared" si="245"/>
        <v>3</v>
      </c>
      <c r="AJ396" s="17" t="s">
        <v>2</v>
      </c>
      <c r="AK396" s="24">
        <v>2</v>
      </c>
      <c r="AL396" s="21">
        <f t="shared" si="254"/>
        <v>10.787399999999998</v>
      </c>
      <c r="AM396" s="24">
        <f t="shared" si="255"/>
        <v>30</v>
      </c>
      <c r="AN396" s="27" t="str">
        <f t="shared" si="256"/>
        <v>Admis</v>
      </c>
      <c r="AO396" s="17" t="s">
        <v>2</v>
      </c>
      <c r="AP396" s="17"/>
      <c r="AQ396" s="45">
        <v>10</v>
      </c>
      <c r="AR396" s="22">
        <f>IF(AQ396&gt;=10,6,0)</f>
        <v>6</v>
      </c>
      <c r="AS396" s="17" t="s">
        <v>2</v>
      </c>
      <c r="AT396" s="24">
        <v>1</v>
      </c>
      <c r="AU396" s="45">
        <v>11.006</v>
      </c>
      <c r="AV396" s="232">
        <f>IF(AU396&gt;=10,6,0)</f>
        <v>6</v>
      </c>
      <c r="AW396" s="17" t="s">
        <v>2</v>
      </c>
      <c r="AX396" s="233">
        <v>1</v>
      </c>
      <c r="AY396" s="45">
        <v>10.33</v>
      </c>
      <c r="AZ396" s="22">
        <f>IF(AY396&gt;=10,4,0)</f>
        <v>4</v>
      </c>
      <c r="BA396" s="17" t="s">
        <v>2</v>
      </c>
      <c r="BB396" s="24">
        <v>2</v>
      </c>
      <c r="BC396" s="23">
        <v>10</v>
      </c>
      <c r="BD396" s="22">
        <f t="shared" si="249"/>
        <v>6</v>
      </c>
      <c r="BE396" s="17" t="s">
        <v>2</v>
      </c>
      <c r="BF396" s="24">
        <v>1</v>
      </c>
      <c r="BG396" s="21">
        <v>10.07</v>
      </c>
      <c r="BH396" s="22">
        <f t="shared" si="303"/>
        <v>4</v>
      </c>
      <c r="BI396" s="17" t="s">
        <v>2</v>
      </c>
      <c r="BJ396" s="24">
        <v>1</v>
      </c>
      <c r="BK396" s="21">
        <v>10</v>
      </c>
      <c r="BL396" s="22">
        <f t="shared" si="251"/>
        <v>2</v>
      </c>
      <c r="BM396" s="17" t="s">
        <v>2</v>
      </c>
      <c r="BN396" s="24">
        <v>2</v>
      </c>
      <c r="BO396" s="23">
        <v>14</v>
      </c>
      <c r="BP396" s="22">
        <f t="shared" si="252"/>
        <v>2</v>
      </c>
      <c r="BQ396" s="17" t="s">
        <v>2</v>
      </c>
      <c r="BR396" s="24">
        <v>1</v>
      </c>
      <c r="BS396" s="21">
        <f t="shared" si="267"/>
        <v>10.521199999999999</v>
      </c>
      <c r="BT396" s="24">
        <f t="shared" si="257"/>
        <v>30</v>
      </c>
      <c r="BU396" s="27" t="str">
        <f t="shared" si="258"/>
        <v>Admis</v>
      </c>
      <c r="BV396" s="17" t="s">
        <v>2</v>
      </c>
      <c r="BW396" s="38">
        <v>2</v>
      </c>
      <c r="BX396" s="38">
        <f t="shared" si="259"/>
        <v>60</v>
      </c>
      <c r="BY396" s="27" t="str">
        <f t="shared" si="260"/>
        <v>Admis</v>
      </c>
    </row>
    <row r="397" spans="1:77" x14ac:dyDescent="0.55000000000000004">
      <c r="A397" s="98">
        <v>384</v>
      </c>
      <c r="B397" s="100" t="s">
        <v>1660</v>
      </c>
      <c r="C397" s="101" t="s">
        <v>1661</v>
      </c>
      <c r="D397" s="71" t="s">
        <v>1662</v>
      </c>
      <c r="E397" s="71" t="s">
        <v>1663</v>
      </c>
      <c r="F397" s="102">
        <v>35266</v>
      </c>
      <c r="G397" s="62" t="s">
        <v>799</v>
      </c>
      <c r="H397" s="62" t="s">
        <v>52</v>
      </c>
      <c r="I397" s="62" t="s">
        <v>72</v>
      </c>
      <c r="J397" s="47">
        <v>10</v>
      </c>
      <c r="K397" s="239">
        <f>IF(J397&gt;=10,4,0)</f>
        <v>4</v>
      </c>
      <c r="L397" s="17" t="s">
        <v>60</v>
      </c>
      <c r="M397" s="69">
        <v>2</v>
      </c>
      <c r="N397" s="122">
        <v>10.98</v>
      </c>
      <c r="O397" s="22">
        <f t="shared" si="241"/>
        <v>5</v>
      </c>
      <c r="P397" s="17" t="s">
        <v>61</v>
      </c>
      <c r="Q397" s="17">
        <v>2</v>
      </c>
      <c r="R397" s="47">
        <v>10</v>
      </c>
      <c r="S397" s="22">
        <f t="shared" si="253"/>
        <v>3</v>
      </c>
      <c r="T397" s="17" t="s">
        <v>61</v>
      </c>
      <c r="U397" s="17">
        <v>2</v>
      </c>
      <c r="V397" s="122">
        <v>10.72</v>
      </c>
      <c r="W397" s="239">
        <f t="shared" si="242"/>
        <v>4</v>
      </c>
      <c r="X397" s="17" t="s">
        <v>61</v>
      </c>
      <c r="Y397" s="17">
        <v>2</v>
      </c>
      <c r="Z397" s="72">
        <v>10.28</v>
      </c>
      <c r="AA397" s="22">
        <f t="shared" si="243"/>
        <v>5</v>
      </c>
      <c r="AB397" s="20" t="s">
        <v>61</v>
      </c>
      <c r="AC397" s="44">
        <v>2</v>
      </c>
      <c r="AD397" s="47">
        <v>10</v>
      </c>
      <c r="AE397" s="22">
        <f t="shared" si="244"/>
        <v>6</v>
      </c>
      <c r="AF397" s="17" t="s">
        <v>61</v>
      </c>
      <c r="AG397" s="17">
        <v>2</v>
      </c>
      <c r="AH397" s="48">
        <v>10.96</v>
      </c>
      <c r="AI397" s="22">
        <f t="shared" si="245"/>
        <v>3</v>
      </c>
      <c r="AJ397" s="17" t="s">
        <v>61</v>
      </c>
      <c r="AK397" s="17">
        <v>1</v>
      </c>
      <c r="AL397" s="50">
        <f t="shared" si="254"/>
        <v>10.401999999999999</v>
      </c>
      <c r="AM397" s="24">
        <f t="shared" si="255"/>
        <v>30</v>
      </c>
      <c r="AN397" s="27" t="str">
        <f t="shared" si="256"/>
        <v>Admis</v>
      </c>
      <c r="AO397" s="17" t="s">
        <v>61</v>
      </c>
      <c r="AP397" s="27">
        <v>2</v>
      </c>
      <c r="AQ397" s="47">
        <v>10</v>
      </c>
      <c r="AR397" s="22">
        <f t="shared" ref="AR397:AR398" si="304">IF(AQ397&gt;=10,6,0)</f>
        <v>6</v>
      </c>
      <c r="AS397" s="17" t="s">
        <v>61</v>
      </c>
      <c r="AT397" s="24">
        <v>1</v>
      </c>
      <c r="AU397" s="122">
        <v>10.199999999999999</v>
      </c>
      <c r="AV397" s="232">
        <f t="shared" ref="AV397:AV398" si="305">IF(AU397&gt;=10,6,0)</f>
        <v>6</v>
      </c>
      <c r="AW397" s="17" t="s">
        <v>61</v>
      </c>
      <c r="AX397" s="233">
        <v>2</v>
      </c>
      <c r="AY397" s="47">
        <v>14.66</v>
      </c>
      <c r="AZ397" s="22">
        <f>IF(AY397&gt;=10,4,0)</f>
        <v>4</v>
      </c>
      <c r="BA397" s="17" t="s">
        <v>2</v>
      </c>
      <c r="BB397" s="17">
        <v>2</v>
      </c>
      <c r="BC397" s="48">
        <v>10</v>
      </c>
      <c r="BD397" s="22">
        <f t="shared" si="249"/>
        <v>6</v>
      </c>
      <c r="BE397" s="17" t="s">
        <v>61</v>
      </c>
      <c r="BF397" s="27">
        <v>1</v>
      </c>
      <c r="BG397" s="49">
        <v>11.23</v>
      </c>
      <c r="BH397" s="35">
        <f t="shared" si="303"/>
        <v>4</v>
      </c>
      <c r="BI397" s="36" t="s">
        <v>2</v>
      </c>
      <c r="BJ397" s="37">
        <v>2</v>
      </c>
      <c r="BK397" s="50">
        <v>5.88</v>
      </c>
      <c r="BL397" s="22">
        <f t="shared" si="251"/>
        <v>0</v>
      </c>
      <c r="BM397" s="17" t="s">
        <v>2</v>
      </c>
      <c r="BN397" s="24">
        <v>2</v>
      </c>
      <c r="BO397" s="48">
        <v>14.5</v>
      </c>
      <c r="BP397" s="22">
        <f t="shared" si="252"/>
        <v>2</v>
      </c>
      <c r="BQ397" s="17" t="s">
        <v>61</v>
      </c>
      <c r="BR397" s="27">
        <v>2</v>
      </c>
      <c r="BS397" s="50">
        <f t="shared" si="267"/>
        <v>10.850666666666665</v>
      </c>
      <c r="BT397" s="24">
        <f t="shared" si="257"/>
        <v>28</v>
      </c>
      <c r="BU397" s="27" t="str">
        <f t="shared" si="258"/>
        <v>Ajourné</v>
      </c>
      <c r="BV397" s="17" t="s">
        <v>2</v>
      </c>
      <c r="BW397" s="27"/>
      <c r="BX397" s="38">
        <f t="shared" si="259"/>
        <v>58</v>
      </c>
      <c r="BY397" s="27" t="str">
        <f t="shared" si="260"/>
        <v>Autorisé</v>
      </c>
    </row>
    <row r="398" spans="1:77" x14ac:dyDescent="0.55000000000000004">
      <c r="A398" s="98">
        <v>385</v>
      </c>
      <c r="B398" s="100" t="s">
        <v>1664</v>
      </c>
      <c r="C398" s="101" t="s">
        <v>1665</v>
      </c>
      <c r="D398" s="71" t="s">
        <v>1666</v>
      </c>
      <c r="E398" s="71" t="s">
        <v>1667</v>
      </c>
      <c r="F398" s="102">
        <v>36481</v>
      </c>
      <c r="G398" s="62" t="s">
        <v>135</v>
      </c>
      <c r="H398" s="62" t="s">
        <v>52</v>
      </c>
      <c r="I398" s="62" t="s">
        <v>72</v>
      </c>
      <c r="J398" s="45">
        <v>16</v>
      </c>
      <c r="K398" s="239">
        <f>IF(J398&gt;=10,4,0)</f>
        <v>4</v>
      </c>
      <c r="L398" s="17" t="s">
        <v>2</v>
      </c>
      <c r="M398" s="69">
        <v>2</v>
      </c>
      <c r="N398" s="224">
        <v>11.12</v>
      </c>
      <c r="O398" s="22">
        <f t="shared" ref="O398:O461" si="306">IF(N398&gt;=10,5,0)</f>
        <v>5</v>
      </c>
      <c r="P398" s="17" t="s">
        <v>60</v>
      </c>
      <c r="Q398" s="17">
        <v>2</v>
      </c>
      <c r="R398" s="45">
        <v>14.31</v>
      </c>
      <c r="S398" s="22">
        <f t="shared" si="253"/>
        <v>3</v>
      </c>
      <c r="T398" s="17" t="s">
        <v>60</v>
      </c>
      <c r="U398" s="17">
        <v>2</v>
      </c>
      <c r="V398" s="45">
        <v>10.368</v>
      </c>
      <c r="W398" s="239">
        <f t="shared" ref="W398:W461" si="307">IF(V398&gt;=10,4,0)</f>
        <v>4</v>
      </c>
      <c r="X398" s="17" t="s">
        <v>2</v>
      </c>
      <c r="Y398" s="17">
        <v>2</v>
      </c>
      <c r="Z398" s="27">
        <v>10.35</v>
      </c>
      <c r="AA398" s="22">
        <f t="shared" ref="AA398:AA461" si="308">IF(Z398&gt;=10,5,0)</f>
        <v>5</v>
      </c>
      <c r="AB398" s="20" t="s">
        <v>60</v>
      </c>
      <c r="AC398" s="44">
        <v>2</v>
      </c>
      <c r="AD398" s="45">
        <v>12.58</v>
      </c>
      <c r="AE398" s="22">
        <f t="shared" ref="AE398:AE461" si="309">IF(AD398&gt;=10,6,0)</f>
        <v>6</v>
      </c>
      <c r="AF398" s="17" t="s">
        <v>60</v>
      </c>
      <c r="AG398" s="17">
        <v>2</v>
      </c>
      <c r="AH398" s="23">
        <v>11.98</v>
      </c>
      <c r="AI398" s="22">
        <f t="shared" ref="AI398:AI461" si="310">IF(AH398&gt;=10,3,0)</f>
        <v>3</v>
      </c>
      <c r="AJ398" s="17" t="s">
        <v>60</v>
      </c>
      <c r="AK398" s="17">
        <v>2</v>
      </c>
      <c r="AL398" s="21">
        <f t="shared" si="254"/>
        <v>12.239066666666668</v>
      </c>
      <c r="AM398" s="24">
        <f t="shared" si="255"/>
        <v>30</v>
      </c>
      <c r="AN398" s="27" t="str">
        <f t="shared" si="256"/>
        <v>Admis</v>
      </c>
      <c r="AO398" s="17" t="s">
        <v>2</v>
      </c>
      <c r="AP398" s="27">
        <v>2</v>
      </c>
      <c r="AQ398" s="45">
        <v>10</v>
      </c>
      <c r="AR398" s="22">
        <f t="shared" si="304"/>
        <v>6</v>
      </c>
      <c r="AS398" s="17" t="s">
        <v>60</v>
      </c>
      <c r="AT398" s="24">
        <v>2</v>
      </c>
      <c r="AU398" s="17">
        <v>10.050000000000001</v>
      </c>
      <c r="AV398" s="232">
        <f t="shared" si="305"/>
        <v>6</v>
      </c>
      <c r="AW398" s="17" t="s">
        <v>61</v>
      </c>
      <c r="AX398" s="233">
        <v>2</v>
      </c>
      <c r="AY398" s="17">
        <v>10.94</v>
      </c>
      <c r="AZ398" s="22">
        <f>IF(AY398&gt;=10,4,0)</f>
        <v>4</v>
      </c>
      <c r="BA398" s="17" t="s">
        <v>60</v>
      </c>
      <c r="BB398" s="17">
        <v>2</v>
      </c>
      <c r="BC398" s="23">
        <v>11.7</v>
      </c>
      <c r="BD398" s="22">
        <f t="shared" ref="BD398:BD461" si="311">IF(BC398&gt;=10,6,0)</f>
        <v>6</v>
      </c>
      <c r="BE398" s="17" t="s">
        <v>60</v>
      </c>
      <c r="BF398" s="27">
        <v>2</v>
      </c>
      <c r="BG398" s="57">
        <v>10</v>
      </c>
      <c r="BH398" s="35">
        <f t="shared" si="303"/>
        <v>4</v>
      </c>
      <c r="BI398" s="36" t="s">
        <v>61</v>
      </c>
      <c r="BJ398" s="37">
        <v>2</v>
      </c>
      <c r="BK398" s="21">
        <v>11.58</v>
      </c>
      <c r="BL398" s="22">
        <f t="shared" ref="BL398:BL461" si="312">IF(BK398&gt;=10,2,0)</f>
        <v>2</v>
      </c>
      <c r="BM398" s="17" t="s">
        <v>60</v>
      </c>
      <c r="BN398" s="24">
        <v>2</v>
      </c>
      <c r="BO398" s="23">
        <v>12</v>
      </c>
      <c r="BP398" s="22">
        <f t="shared" ref="BP398:BP461" si="313">IF(BO398&gt;=10,2,0)</f>
        <v>2</v>
      </c>
      <c r="BQ398" s="17" t="s">
        <v>60</v>
      </c>
      <c r="BR398" s="27">
        <v>2</v>
      </c>
      <c r="BS398" s="21">
        <f t="shared" si="267"/>
        <v>10.714</v>
      </c>
      <c r="BT398" s="24">
        <f t="shared" si="257"/>
        <v>30</v>
      </c>
      <c r="BU398" s="27" t="str">
        <f t="shared" si="258"/>
        <v>Admis</v>
      </c>
      <c r="BV398" s="17" t="s">
        <v>2</v>
      </c>
      <c r="BW398" s="27"/>
      <c r="BX398" s="38">
        <f t="shared" si="259"/>
        <v>60</v>
      </c>
      <c r="BY398" s="27" t="str">
        <f t="shared" si="260"/>
        <v>Admis</v>
      </c>
    </row>
    <row r="399" spans="1:77" x14ac:dyDescent="0.55000000000000004">
      <c r="A399" s="20">
        <v>386</v>
      </c>
      <c r="B399" s="93" t="s">
        <v>1668</v>
      </c>
      <c r="C399" s="121" t="s">
        <v>1669</v>
      </c>
      <c r="D399" s="94" t="s">
        <v>1666</v>
      </c>
      <c r="E399" s="94" t="s">
        <v>1670</v>
      </c>
      <c r="F399" s="95">
        <v>36810</v>
      </c>
      <c r="G399" s="93" t="s">
        <v>1671</v>
      </c>
      <c r="H399" s="94" t="s">
        <v>52</v>
      </c>
      <c r="I399" s="94" t="s">
        <v>72</v>
      </c>
      <c r="J399" s="45"/>
      <c r="K399" s="239">
        <f t="shared" si="299"/>
        <v>0</v>
      </c>
      <c r="L399" s="17"/>
      <c r="M399" s="69"/>
      <c r="N399" s="17"/>
      <c r="O399" s="22">
        <f t="shared" si="306"/>
        <v>0</v>
      </c>
      <c r="P399" s="17"/>
      <c r="Q399" s="17"/>
      <c r="R399" s="45"/>
      <c r="S399" s="22">
        <f t="shared" ref="S399:S462" si="314">IF(R399&gt;=10,3,0)</f>
        <v>0</v>
      </c>
      <c r="T399" s="17"/>
      <c r="U399" s="17"/>
      <c r="V399" s="17"/>
      <c r="W399" s="239">
        <f t="shared" si="307"/>
        <v>0</v>
      </c>
      <c r="X399" s="17"/>
      <c r="Y399" s="17"/>
      <c r="Z399" s="27"/>
      <c r="AA399" s="22">
        <f t="shared" si="308"/>
        <v>0</v>
      </c>
      <c r="AB399" s="20"/>
      <c r="AC399" s="44"/>
      <c r="AD399" s="45"/>
      <c r="AE399" s="22">
        <f t="shared" si="309"/>
        <v>0</v>
      </c>
      <c r="AF399" s="17"/>
      <c r="AG399" s="17"/>
      <c r="AH399" s="23"/>
      <c r="AI399" s="22">
        <f t="shared" si="310"/>
        <v>0</v>
      </c>
      <c r="AJ399" s="17"/>
      <c r="AK399" s="17"/>
      <c r="AL399" s="21">
        <f t="shared" si="254"/>
        <v>0</v>
      </c>
      <c r="AM399" s="24">
        <f t="shared" si="255"/>
        <v>0</v>
      </c>
      <c r="AN399" s="27" t="str">
        <f t="shared" si="256"/>
        <v>Ajourné</v>
      </c>
      <c r="AO399" s="17" t="s">
        <v>2</v>
      </c>
      <c r="AP399" s="27"/>
      <c r="AQ399" s="45"/>
      <c r="AR399" s="22"/>
      <c r="AS399" s="17"/>
      <c r="AT399" s="24"/>
      <c r="AU399" s="17"/>
      <c r="AV399" s="232"/>
      <c r="AW399" s="17"/>
      <c r="AX399" s="233"/>
      <c r="AY399" s="17"/>
      <c r="AZ399" s="22"/>
      <c r="BA399" s="17"/>
      <c r="BB399" s="17"/>
      <c r="BC399" s="23"/>
      <c r="BD399" s="22">
        <f t="shared" si="311"/>
        <v>0</v>
      </c>
      <c r="BE399" s="17"/>
      <c r="BF399" s="27"/>
      <c r="BG399" s="57"/>
      <c r="BH399" s="35">
        <f t="shared" si="303"/>
        <v>0</v>
      </c>
      <c r="BI399" s="36"/>
      <c r="BJ399" s="37"/>
      <c r="BK399" s="21"/>
      <c r="BL399" s="22">
        <f t="shared" si="312"/>
        <v>0</v>
      </c>
      <c r="BM399" s="17"/>
      <c r="BN399" s="24"/>
      <c r="BO399" s="23"/>
      <c r="BP399" s="22">
        <f t="shared" si="313"/>
        <v>0</v>
      </c>
      <c r="BQ399" s="17"/>
      <c r="BR399" s="27"/>
      <c r="BS399" s="21">
        <f t="shared" si="267"/>
        <v>0</v>
      </c>
      <c r="BT399" s="24">
        <f t="shared" si="257"/>
        <v>0</v>
      </c>
      <c r="BU399" s="27" t="str">
        <f t="shared" si="258"/>
        <v>Ajourné</v>
      </c>
      <c r="BV399" s="17" t="s">
        <v>2</v>
      </c>
      <c r="BW399" s="27"/>
      <c r="BX399" s="38">
        <f t="shared" si="259"/>
        <v>0</v>
      </c>
      <c r="BY399" s="27" t="str">
        <f t="shared" si="260"/>
        <v>Ajourné</v>
      </c>
    </row>
    <row r="400" spans="1:77" x14ac:dyDescent="0.55000000000000004">
      <c r="A400" s="98">
        <v>387</v>
      </c>
      <c r="B400" s="100" t="s">
        <v>1672</v>
      </c>
      <c r="C400" s="101" t="s">
        <v>1673</v>
      </c>
      <c r="D400" s="71" t="s">
        <v>1674</v>
      </c>
      <c r="E400" s="71" t="s">
        <v>1675</v>
      </c>
      <c r="F400" s="102">
        <v>36512</v>
      </c>
      <c r="G400" s="62" t="s">
        <v>553</v>
      </c>
      <c r="H400" s="62" t="s">
        <v>52</v>
      </c>
      <c r="I400" s="62" t="s">
        <v>72</v>
      </c>
      <c r="J400" s="21">
        <v>18</v>
      </c>
      <c r="K400" s="239">
        <v>4</v>
      </c>
      <c r="L400" s="17" t="s">
        <v>2</v>
      </c>
      <c r="M400" s="69">
        <v>2</v>
      </c>
      <c r="N400" s="226">
        <v>10</v>
      </c>
      <c r="O400" s="22">
        <f t="shared" si="306"/>
        <v>5</v>
      </c>
      <c r="P400" s="17" t="s">
        <v>60</v>
      </c>
      <c r="Q400" s="17">
        <v>2</v>
      </c>
      <c r="R400" s="45">
        <v>14.09</v>
      </c>
      <c r="S400" s="22">
        <f t="shared" si="314"/>
        <v>3</v>
      </c>
      <c r="T400" s="17" t="s">
        <v>60</v>
      </c>
      <c r="U400" s="17">
        <v>2</v>
      </c>
      <c r="V400" s="23">
        <v>11.02</v>
      </c>
      <c r="W400" s="239">
        <f t="shared" si="307"/>
        <v>4</v>
      </c>
      <c r="X400" s="17" t="s">
        <v>61</v>
      </c>
      <c r="Y400" s="17">
        <v>2</v>
      </c>
      <c r="Z400" s="27">
        <v>10</v>
      </c>
      <c r="AA400" s="22">
        <f t="shared" si="308"/>
        <v>5</v>
      </c>
      <c r="AB400" s="20" t="s">
        <v>60</v>
      </c>
      <c r="AC400" s="44">
        <v>2</v>
      </c>
      <c r="AD400" s="21">
        <v>10</v>
      </c>
      <c r="AE400" s="22">
        <f t="shared" si="309"/>
        <v>6</v>
      </c>
      <c r="AF400" s="17" t="s">
        <v>60</v>
      </c>
      <c r="AG400" s="17">
        <v>2</v>
      </c>
      <c r="AH400" s="23">
        <v>13.61</v>
      </c>
      <c r="AI400" s="22">
        <f t="shared" si="310"/>
        <v>3</v>
      </c>
      <c r="AJ400" s="17" t="s">
        <v>60</v>
      </c>
      <c r="AK400" s="24">
        <v>2</v>
      </c>
      <c r="AL400" s="21">
        <f t="shared" ref="AL400:AL463" si="315">(J400*4+N400*5+R400*3+V400*4+Z400*5+AD400*6+AH400*3)/30</f>
        <v>11.972666666666665</v>
      </c>
      <c r="AM400" s="24">
        <f t="shared" ref="AM400:AM463" si="316">AI400+AE400+AA400+W400+S400+O400+K400</f>
        <v>30</v>
      </c>
      <c r="AN400" s="27" t="str">
        <f t="shared" ref="AN400:AN463" si="317">IF(AM400&gt;=30,"Admis","Ajourné")</f>
        <v>Admis</v>
      </c>
      <c r="AO400" s="17" t="s">
        <v>2</v>
      </c>
      <c r="AP400" s="17">
        <v>2</v>
      </c>
      <c r="AQ400" s="45">
        <v>7.9819999999999993</v>
      </c>
      <c r="AR400" s="22">
        <f t="shared" ref="AR400:AR401" si="318">IF(AQ400&gt;=10,6,0)</f>
        <v>0</v>
      </c>
      <c r="AS400" s="17" t="s">
        <v>2</v>
      </c>
      <c r="AT400" s="24">
        <v>2</v>
      </c>
      <c r="AU400" s="45">
        <v>10</v>
      </c>
      <c r="AV400" s="232">
        <f t="shared" ref="AV400:AV401" si="319">IF(AU400&gt;=10,6,0)</f>
        <v>6</v>
      </c>
      <c r="AW400" s="17" t="s">
        <v>60</v>
      </c>
      <c r="AX400" s="233">
        <v>2</v>
      </c>
      <c r="AY400" s="21">
        <v>12.66</v>
      </c>
      <c r="AZ400" s="22">
        <f>IF(AY400&gt;=10,4,0)</f>
        <v>4</v>
      </c>
      <c r="BA400" s="17" t="s">
        <v>60</v>
      </c>
      <c r="BB400" s="24">
        <v>2</v>
      </c>
      <c r="BC400" s="23">
        <v>13.26</v>
      </c>
      <c r="BD400" s="22">
        <f t="shared" si="311"/>
        <v>6</v>
      </c>
      <c r="BE400" s="17" t="s">
        <v>60</v>
      </c>
      <c r="BF400" s="24">
        <v>2</v>
      </c>
      <c r="BG400" s="34">
        <v>10</v>
      </c>
      <c r="BH400" s="35">
        <f t="shared" si="303"/>
        <v>4</v>
      </c>
      <c r="BI400" s="36" t="s">
        <v>60</v>
      </c>
      <c r="BJ400" s="37">
        <v>2</v>
      </c>
      <c r="BK400" s="21">
        <v>6</v>
      </c>
      <c r="BL400" s="22">
        <f t="shared" si="312"/>
        <v>0</v>
      </c>
      <c r="BM400" s="17" t="s">
        <v>2</v>
      </c>
      <c r="BN400" s="24">
        <v>2</v>
      </c>
      <c r="BO400" s="23">
        <v>12</v>
      </c>
      <c r="BP400" s="22">
        <f t="shared" si="313"/>
        <v>2</v>
      </c>
      <c r="BQ400" s="17" t="s">
        <v>60</v>
      </c>
      <c r="BR400" s="24">
        <v>2</v>
      </c>
      <c r="BS400" s="21">
        <f t="shared" si="267"/>
        <v>10.469733333333332</v>
      </c>
      <c r="BT400" s="24">
        <f t="shared" ref="BT400:BT463" si="320">BP400+BL400+BH400+BD400+AZ400+AV400+AR400</f>
        <v>22</v>
      </c>
      <c r="BU400" s="27" t="str">
        <f t="shared" ref="BU400:BU463" si="321">IF(BT400&gt;=30,"Admis","Ajourné")</f>
        <v>Ajourné</v>
      </c>
      <c r="BV400" s="17" t="s">
        <v>2</v>
      </c>
      <c r="BW400" s="38">
        <v>2</v>
      </c>
      <c r="BX400" s="38">
        <f t="shared" ref="BX400:BX463" si="322">AM400+BT400</f>
        <v>52</v>
      </c>
      <c r="BY400" s="27" t="str">
        <f t="shared" ref="BY400:BY463" si="323">IF(BX400&gt;=60,"Admis",IF(BX400&gt;=48,"Autorisé","Ajourné"))</f>
        <v>Autorisé</v>
      </c>
    </row>
    <row r="401" spans="1:77" x14ac:dyDescent="0.55000000000000004">
      <c r="A401" s="12">
        <v>388</v>
      </c>
      <c r="B401" s="13" t="s">
        <v>1676</v>
      </c>
      <c r="C401" s="27" t="s">
        <v>1677</v>
      </c>
      <c r="D401" s="42" t="s">
        <v>1678</v>
      </c>
      <c r="E401" s="42" t="s">
        <v>1679</v>
      </c>
      <c r="F401" s="66">
        <v>34064</v>
      </c>
      <c r="G401" s="13" t="s">
        <v>813</v>
      </c>
      <c r="H401" s="13" t="s">
        <v>59</v>
      </c>
      <c r="I401" s="13" t="s">
        <v>72</v>
      </c>
      <c r="J401" s="235">
        <v>11</v>
      </c>
      <c r="K401" s="156">
        <v>4</v>
      </c>
      <c r="L401" s="17" t="s">
        <v>2</v>
      </c>
      <c r="M401" s="69">
        <v>1</v>
      </c>
      <c r="N401" s="21">
        <v>10.98</v>
      </c>
      <c r="O401" s="22">
        <f t="shared" si="306"/>
        <v>5</v>
      </c>
      <c r="P401" s="17" t="s">
        <v>60</v>
      </c>
      <c r="Q401" s="17">
        <v>2</v>
      </c>
      <c r="R401" s="45">
        <v>12.22</v>
      </c>
      <c r="S401" s="22">
        <f t="shared" si="314"/>
        <v>3</v>
      </c>
      <c r="T401" s="17" t="s">
        <v>60</v>
      </c>
      <c r="U401" s="17">
        <v>2</v>
      </c>
      <c r="V401" s="21">
        <v>10.64</v>
      </c>
      <c r="W401" s="156">
        <f t="shared" si="307"/>
        <v>4</v>
      </c>
      <c r="X401" s="17" t="s">
        <v>60</v>
      </c>
      <c r="Y401" s="17">
        <v>2</v>
      </c>
      <c r="Z401" s="45">
        <v>7.57</v>
      </c>
      <c r="AA401" s="22">
        <f t="shared" si="308"/>
        <v>0</v>
      </c>
      <c r="AB401" s="20" t="s">
        <v>2</v>
      </c>
      <c r="AC401" s="20">
        <v>2</v>
      </c>
      <c r="AD401" s="21">
        <v>10.32</v>
      </c>
      <c r="AE401" s="22">
        <f t="shared" si="309"/>
        <v>6</v>
      </c>
      <c r="AF401" s="17" t="s">
        <v>60</v>
      </c>
      <c r="AG401" s="17">
        <v>2</v>
      </c>
      <c r="AH401" s="23">
        <v>12.6</v>
      </c>
      <c r="AI401" s="22">
        <f t="shared" si="310"/>
        <v>3</v>
      </c>
      <c r="AJ401" s="17" t="s">
        <v>60</v>
      </c>
      <c r="AK401" s="24">
        <v>2</v>
      </c>
      <c r="AL401" s="21">
        <f t="shared" si="315"/>
        <v>10.523</v>
      </c>
      <c r="AM401" s="24">
        <f t="shared" si="316"/>
        <v>25</v>
      </c>
      <c r="AN401" s="27" t="str">
        <f t="shared" si="317"/>
        <v>Ajourné</v>
      </c>
      <c r="AO401" s="17" t="s">
        <v>2</v>
      </c>
      <c r="AP401" s="17">
        <v>2</v>
      </c>
      <c r="AQ401" s="21">
        <v>10.75</v>
      </c>
      <c r="AR401" s="29">
        <f t="shared" si="318"/>
        <v>6</v>
      </c>
      <c r="AS401" s="17" t="s">
        <v>60</v>
      </c>
      <c r="AT401" s="24">
        <v>2</v>
      </c>
      <c r="AU401" s="45">
        <v>10</v>
      </c>
      <c r="AV401" s="32">
        <f t="shared" si="319"/>
        <v>6</v>
      </c>
      <c r="AW401" s="17" t="s">
        <v>60</v>
      </c>
      <c r="AX401" s="233">
        <v>2</v>
      </c>
      <c r="AY401" s="21">
        <v>10.210000000000001</v>
      </c>
      <c r="AZ401" s="22">
        <f t="shared" ref="AZ401" si="324">IF(AY401&gt;=10,4,0)</f>
        <v>4</v>
      </c>
      <c r="BA401" s="17" t="s">
        <v>60</v>
      </c>
      <c r="BB401" s="24">
        <v>2</v>
      </c>
      <c r="BC401" s="23">
        <v>12.53</v>
      </c>
      <c r="BD401" s="22">
        <f t="shared" si="311"/>
        <v>6</v>
      </c>
      <c r="BE401" s="17" t="s">
        <v>60</v>
      </c>
      <c r="BF401" s="24">
        <v>2</v>
      </c>
      <c r="BG401" s="34">
        <v>10.76</v>
      </c>
      <c r="BH401" s="35">
        <f t="shared" si="303"/>
        <v>4</v>
      </c>
      <c r="BI401" s="17" t="s">
        <v>60</v>
      </c>
      <c r="BJ401" s="24">
        <v>2</v>
      </c>
      <c r="BK401" s="21">
        <v>13.63</v>
      </c>
      <c r="BL401" s="22">
        <f t="shared" si="312"/>
        <v>2</v>
      </c>
      <c r="BM401" s="17" t="s">
        <v>60</v>
      </c>
      <c r="BN401" s="24">
        <v>2</v>
      </c>
      <c r="BO401" s="23">
        <v>13</v>
      </c>
      <c r="BP401" s="22">
        <f t="shared" si="313"/>
        <v>2</v>
      </c>
      <c r="BQ401" s="17" t="s">
        <v>60</v>
      </c>
      <c r="BR401" s="24">
        <v>2</v>
      </c>
      <c r="BS401" s="21">
        <f t="shared" si="267"/>
        <v>11.227333333333332</v>
      </c>
      <c r="BT401" s="24">
        <f t="shared" si="320"/>
        <v>30</v>
      </c>
      <c r="BU401" s="27" t="str">
        <f t="shared" si="321"/>
        <v>Admis</v>
      </c>
      <c r="BV401" s="17" t="s">
        <v>2</v>
      </c>
      <c r="BW401" s="38">
        <v>2</v>
      </c>
      <c r="BX401" s="38">
        <f t="shared" si="322"/>
        <v>55</v>
      </c>
      <c r="BY401" s="27" t="str">
        <f t="shared" si="323"/>
        <v>Autorisé</v>
      </c>
    </row>
    <row r="402" spans="1:77" x14ac:dyDescent="0.55000000000000004">
      <c r="A402" s="20">
        <v>389</v>
      </c>
      <c r="B402" s="13" t="s">
        <v>1680</v>
      </c>
      <c r="C402" s="14" t="s">
        <v>1681</v>
      </c>
      <c r="D402" s="13" t="s">
        <v>1682</v>
      </c>
      <c r="E402" s="13" t="s">
        <v>1683</v>
      </c>
      <c r="F402" s="16">
        <v>37658</v>
      </c>
      <c r="G402" s="13" t="s">
        <v>1684</v>
      </c>
      <c r="H402" s="13" t="s">
        <v>52</v>
      </c>
      <c r="I402" s="13"/>
      <c r="J402" s="21">
        <v>14.5</v>
      </c>
      <c r="K402" s="239">
        <v>4</v>
      </c>
      <c r="L402" s="17" t="s">
        <v>2</v>
      </c>
      <c r="M402" s="69">
        <v>2</v>
      </c>
      <c r="N402" s="230">
        <v>11.47</v>
      </c>
      <c r="O402" s="22">
        <f t="shared" si="306"/>
        <v>5</v>
      </c>
      <c r="P402" s="17" t="s">
        <v>2</v>
      </c>
      <c r="Q402" s="17">
        <v>2</v>
      </c>
      <c r="R402" s="45">
        <v>11.57</v>
      </c>
      <c r="S402" s="22">
        <f t="shared" si="314"/>
        <v>3</v>
      </c>
      <c r="T402" s="17" t="s">
        <v>2</v>
      </c>
      <c r="U402" s="17">
        <v>1</v>
      </c>
      <c r="V402" s="45">
        <v>13.056000000000001</v>
      </c>
      <c r="W402" s="239">
        <f t="shared" si="307"/>
        <v>4</v>
      </c>
      <c r="X402" s="17" t="s">
        <v>2</v>
      </c>
      <c r="Y402" s="17">
        <v>2</v>
      </c>
      <c r="Z402" s="14">
        <v>10.330000000000002</v>
      </c>
      <c r="AA402" s="22">
        <f t="shared" si="308"/>
        <v>5</v>
      </c>
      <c r="AB402" s="20" t="s">
        <v>2</v>
      </c>
      <c r="AC402" s="20">
        <v>1</v>
      </c>
      <c r="AD402" s="21">
        <v>10</v>
      </c>
      <c r="AE402" s="22">
        <f t="shared" si="309"/>
        <v>6</v>
      </c>
      <c r="AF402" s="17" t="s">
        <v>2</v>
      </c>
      <c r="AG402" s="17">
        <v>1</v>
      </c>
      <c r="AH402" s="23">
        <v>10.599333333333334</v>
      </c>
      <c r="AI402" s="22">
        <f t="shared" si="310"/>
        <v>3</v>
      </c>
      <c r="AJ402" s="17" t="s">
        <v>2</v>
      </c>
      <c r="AK402" s="24">
        <v>1</v>
      </c>
      <c r="AL402" s="21">
        <f t="shared" si="315"/>
        <v>11.524399999999998</v>
      </c>
      <c r="AM402" s="24">
        <f t="shared" si="316"/>
        <v>30</v>
      </c>
      <c r="AN402" s="27" t="str">
        <f t="shared" si="317"/>
        <v>Admis</v>
      </c>
      <c r="AO402" s="17" t="s">
        <v>2</v>
      </c>
      <c r="AP402" s="17">
        <v>2</v>
      </c>
      <c r="AQ402" s="45">
        <v>12.933</v>
      </c>
      <c r="AR402" s="22">
        <f t="shared" ref="AR402:AR420" si="325">IF(AQ402&gt;=10,6,0)</f>
        <v>6</v>
      </c>
      <c r="AS402" s="17" t="s">
        <v>2</v>
      </c>
      <c r="AT402" s="24">
        <v>1</v>
      </c>
      <c r="AU402" s="45">
        <v>10.826000000000001</v>
      </c>
      <c r="AV402" s="232">
        <f>IF(AU402&gt;=10,6,0)</f>
        <v>6</v>
      </c>
      <c r="AW402" s="17" t="s">
        <v>2</v>
      </c>
      <c r="AX402" s="233">
        <v>1</v>
      </c>
      <c r="AY402" s="57">
        <v>12.33</v>
      </c>
      <c r="AZ402" s="22">
        <f>IF(AY402&gt;=10,4,0)</f>
        <v>4</v>
      </c>
      <c r="BA402" s="17" t="s">
        <v>2</v>
      </c>
      <c r="BB402" s="24">
        <v>1</v>
      </c>
      <c r="BC402" s="23">
        <v>10</v>
      </c>
      <c r="BD402" s="22">
        <f t="shared" si="311"/>
        <v>6</v>
      </c>
      <c r="BE402" s="17" t="s">
        <v>2</v>
      </c>
      <c r="BF402" s="24">
        <v>1</v>
      </c>
      <c r="BG402" s="21">
        <v>10.45</v>
      </c>
      <c r="BH402" s="22">
        <f t="shared" si="303"/>
        <v>4</v>
      </c>
      <c r="BI402" s="17" t="s">
        <v>2</v>
      </c>
      <c r="BJ402" s="24">
        <v>1</v>
      </c>
      <c r="BK402" s="21">
        <v>10.78</v>
      </c>
      <c r="BL402" s="22">
        <f t="shared" si="312"/>
        <v>2</v>
      </c>
      <c r="BM402" s="17" t="s">
        <v>2</v>
      </c>
      <c r="BN402" s="24">
        <v>1</v>
      </c>
      <c r="BO402" s="23">
        <v>16</v>
      </c>
      <c r="BP402" s="22">
        <f t="shared" si="313"/>
        <v>2</v>
      </c>
      <c r="BQ402" s="17" t="s">
        <v>2</v>
      </c>
      <c r="BR402" s="24">
        <v>1</v>
      </c>
      <c r="BS402" s="21">
        <f t="shared" si="267"/>
        <v>11.574466666666666</v>
      </c>
      <c r="BT402" s="24">
        <f t="shared" si="320"/>
        <v>30</v>
      </c>
      <c r="BU402" s="27" t="str">
        <f t="shared" si="321"/>
        <v>Admis</v>
      </c>
      <c r="BV402" s="17" t="s">
        <v>2</v>
      </c>
      <c r="BW402" s="38">
        <v>2</v>
      </c>
      <c r="BX402" s="38">
        <f t="shared" si="322"/>
        <v>60</v>
      </c>
      <c r="BY402" s="27" t="str">
        <f t="shared" si="323"/>
        <v>Admis</v>
      </c>
    </row>
    <row r="403" spans="1:77" x14ac:dyDescent="0.55000000000000004">
      <c r="A403" s="12">
        <v>390</v>
      </c>
      <c r="B403" s="13" t="s">
        <v>1685</v>
      </c>
      <c r="C403" s="14" t="s">
        <v>1686</v>
      </c>
      <c r="D403" s="13" t="s">
        <v>1687</v>
      </c>
      <c r="E403" s="13" t="s">
        <v>1688</v>
      </c>
      <c r="F403" s="16">
        <v>35810</v>
      </c>
      <c r="G403" s="13" t="s">
        <v>135</v>
      </c>
      <c r="H403" s="13" t="s">
        <v>52</v>
      </c>
      <c r="I403" s="13" t="s">
        <v>72</v>
      </c>
      <c r="J403" s="235">
        <v>10</v>
      </c>
      <c r="K403" s="239">
        <f>IF(J403&gt;=10,4,0)</f>
        <v>4</v>
      </c>
      <c r="L403" s="17" t="s">
        <v>2</v>
      </c>
      <c r="M403" s="69">
        <v>1</v>
      </c>
      <c r="N403" s="57">
        <v>11.309999999999999</v>
      </c>
      <c r="O403" s="22">
        <f t="shared" si="306"/>
        <v>5</v>
      </c>
      <c r="P403" s="17" t="s">
        <v>2</v>
      </c>
      <c r="Q403" s="17">
        <v>2</v>
      </c>
      <c r="R403" s="45">
        <v>12.63</v>
      </c>
      <c r="S403" s="22">
        <f t="shared" si="314"/>
        <v>3</v>
      </c>
      <c r="T403" s="17" t="s">
        <v>2</v>
      </c>
      <c r="U403" s="17">
        <v>1</v>
      </c>
      <c r="V403" s="45">
        <v>12.522666666666666</v>
      </c>
      <c r="W403" s="239">
        <f t="shared" si="307"/>
        <v>4</v>
      </c>
      <c r="X403" s="17" t="s">
        <v>2</v>
      </c>
      <c r="Y403" s="17">
        <v>2</v>
      </c>
      <c r="Z403" s="14">
        <v>10</v>
      </c>
      <c r="AA403" s="22">
        <f t="shared" si="308"/>
        <v>5</v>
      </c>
      <c r="AB403" s="20" t="s">
        <v>2</v>
      </c>
      <c r="AC403" s="20">
        <v>1</v>
      </c>
      <c r="AD403" s="21">
        <v>10</v>
      </c>
      <c r="AE403" s="22">
        <f t="shared" si="309"/>
        <v>6</v>
      </c>
      <c r="AF403" s="17" t="s">
        <v>2</v>
      </c>
      <c r="AG403" s="17">
        <v>2</v>
      </c>
      <c r="AH403" s="23">
        <v>12.794666666666666</v>
      </c>
      <c r="AI403" s="22">
        <f t="shared" si="310"/>
        <v>3</v>
      </c>
      <c r="AJ403" s="17" t="s">
        <v>2</v>
      </c>
      <c r="AK403" s="24">
        <v>2</v>
      </c>
      <c r="AL403" s="21">
        <f t="shared" si="315"/>
        <v>11.097155555555556</v>
      </c>
      <c r="AM403" s="24">
        <f t="shared" si="316"/>
        <v>30</v>
      </c>
      <c r="AN403" s="27" t="str">
        <f t="shared" si="317"/>
        <v>Admis</v>
      </c>
      <c r="AO403" s="17" t="s">
        <v>2</v>
      </c>
      <c r="AP403" s="17">
        <v>2</v>
      </c>
      <c r="AQ403" s="45">
        <v>11.167999999999999</v>
      </c>
      <c r="AR403" s="22">
        <f t="shared" si="325"/>
        <v>6</v>
      </c>
      <c r="AS403" s="17" t="s">
        <v>2</v>
      </c>
      <c r="AT403" s="24">
        <v>2</v>
      </c>
      <c r="AU403" s="45">
        <v>10.613999999999999</v>
      </c>
      <c r="AV403" s="232">
        <f>IF(AU403&gt;=10,6,0)</f>
        <v>6</v>
      </c>
      <c r="AW403" s="17" t="s">
        <v>2</v>
      </c>
      <c r="AX403" s="233">
        <v>1</v>
      </c>
      <c r="AY403" s="57">
        <v>10</v>
      </c>
      <c r="AZ403" s="22">
        <f>IF(AY403&gt;=10,4,0)</f>
        <v>4</v>
      </c>
      <c r="BA403" s="17" t="s">
        <v>2</v>
      </c>
      <c r="BB403" s="24">
        <v>1</v>
      </c>
      <c r="BC403" s="23">
        <v>8.4239999999999995</v>
      </c>
      <c r="BD403" s="22">
        <f t="shared" si="311"/>
        <v>0</v>
      </c>
      <c r="BE403" s="17" t="s">
        <v>2</v>
      </c>
      <c r="BF403" s="24">
        <v>2</v>
      </c>
      <c r="BG403" s="34">
        <v>10</v>
      </c>
      <c r="BH403" s="35">
        <f t="shared" si="303"/>
        <v>4</v>
      </c>
      <c r="BI403" s="36" t="s">
        <v>2</v>
      </c>
      <c r="BJ403" s="37">
        <v>2</v>
      </c>
      <c r="BK403" s="21">
        <v>10</v>
      </c>
      <c r="BL403" s="22">
        <f t="shared" si="312"/>
        <v>2</v>
      </c>
      <c r="BM403" s="17" t="s">
        <v>2</v>
      </c>
      <c r="BN403" s="24">
        <v>2</v>
      </c>
      <c r="BO403" s="23">
        <v>14</v>
      </c>
      <c r="BP403" s="22">
        <f t="shared" si="313"/>
        <v>2</v>
      </c>
      <c r="BQ403" s="17" t="s">
        <v>2</v>
      </c>
      <c r="BR403" s="24">
        <v>1</v>
      </c>
      <c r="BS403" s="21">
        <f t="shared" si="267"/>
        <v>10.307866666666666</v>
      </c>
      <c r="BT403" s="24">
        <f t="shared" si="320"/>
        <v>24</v>
      </c>
      <c r="BU403" s="27" t="str">
        <f t="shared" si="321"/>
        <v>Ajourné</v>
      </c>
      <c r="BV403" s="17" t="s">
        <v>2</v>
      </c>
      <c r="BW403" s="38">
        <v>2</v>
      </c>
      <c r="BX403" s="38">
        <f t="shared" si="322"/>
        <v>54</v>
      </c>
      <c r="BY403" s="27" t="str">
        <f t="shared" si="323"/>
        <v>Autorisé</v>
      </c>
    </row>
    <row r="404" spans="1:77" x14ac:dyDescent="0.55000000000000004">
      <c r="A404" s="85">
        <v>391</v>
      </c>
      <c r="B404" s="13" t="s">
        <v>1689</v>
      </c>
      <c r="C404" s="27" t="s">
        <v>1690</v>
      </c>
      <c r="D404" s="42" t="s">
        <v>1691</v>
      </c>
      <c r="E404" s="42" t="s">
        <v>1692</v>
      </c>
      <c r="F404" s="66">
        <v>37462</v>
      </c>
      <c r="G404" s="13" t="s">
        <v>1693</v>
      </c>
      <c r="H404" s="13" t="s">
        <v>59</v>
      </c>
      <c r="I404" s="13" t="s">
        <v>72</v>
      </c>
      <c r="J404" s="47">
        <v>10</v>
      </c>
      <c r="K404" s="239">
        <f>IF(J404&gt;=10,4,0)</f>
        <v>4</v>
      </c>
      <c r="L404" s="17" t="s">
        <v>60</v>
      </c>
      <c r="M404" s="69">
        <v>2</v>
      </c>
      <c r="N404" s="50">
        <v>10</v>
      </c>
      <c r="O404" s="22">
        <f t="shared" si="306"/>
        <v>5</v>
      </c>
      <c r="P404" s="17" t="s">
        <v>60</v>
      </c>
      <c r="Q404" s="17">
        <v>2</v>
      </c>
      <c r="R404" s="47">
        <v>12.72</v>
      </c>
      <c r="S404" s="22">
        <f t="shared" si="314"/>
        <v>3</v>
      </c>
      <c r="T404" s="17" t="s">
        <v>60</v>
      </c>
      <c r="U404" s="17">
        <v>2</v>
      </c>
      <c r="V404" s="48">
        <v>10</v>
      </c>
      <c r="W404" s="239">
        <f t="shared" si="307"/>
        <v>4</v>
      </c>
      <c r="X404" s="17" t="s">
        <v>61</v>
      </c>
      <c r="Y404" s="17">
        <v>2</v>
      </c>
      <c r="Z404" s="72">
        <v>10.82</v>
      </c>
      <c r="AA404" s="22">
        <f t="shared" si="308"/>
        <v>5</v>
      </c>
      <c r="AB404" s="20" t="s">
        <v>60</v>
      </c>
      <c r="AC404" s="44">
        <v>2</v>
      </c>
      <c r="AD404" s="50">
        <v>10.95</v>
      </c>
      <c r="AE404" s="22">
        <f t="shared" si="309"/>
        <v>6</v>
      </c>
      <c r="AF404" s="17" t="s">
        <v>60</v>
      </c>
      <c r="AG404" s="17">
        <v>2</v>
      </c>
      <c r="AH404" s="48">
        <v>10.45</v>
      </c>
      <c r="AI404" s="22">
        <f t="shared" si="310"/>
        <v>3</v>
      </c>
      <c r="AJ404" s="17" t="s">
        <v>60</v>
      </c>
      <c r="AK404" s="24">
        <v>2</v>
      </c>
      <c r="AL404" s="50">
        <f t="shared" si="315"/>
        <v>10.643666666666666</v>
      </c>
      <c r="AM404" s="24">
        <f t="shared" si="316"/>
        <v>30</v>
      </c>
      <c r="AN404" s="27" t="str">
        <f t="shared" si="317"/>
        <v>Admis</v>
      </c>
      <c r="AO404" s="17" t="s">
        <v>61</v>
      </c>
      <c r="AP404" s="17">
        <v>2</v>
      </c>
      <c r="AQ404" s="50">
        <v>10</v>
      </c>
      <c r="AR404" s="22">
        <f t="shared" si="325"/>
        <v>6</v>
      </c>
      <c r="AS404" s="17" t="s">
        <v>61</v>
      </c>
      <c r="AT404" s="24">
        <v>2</v>
      </c>
      <c r="AU404" s="47">
        <v>10</v>
      </c>
      <c r="AV404" s="232">
        <f t="shared" ref="AV404:AV406" si="326">IF(AU404&gt;=10,6,0)</f>
        <v>6</v>
      </c>
      <c r="AW404" s="17" t="s">
        <v>60</v>
      </c>
      <c r="AX404" s="233">
        <v>2</v>
      </c>
      <c r="AY404" s="50">
        <v>10</v>
      </c>
      <c r="AZ404" s="22">
        <f t="shared" ref="AZ404" si="327">IF(AY404&gt;=10,4,0)</f>
        <v>4</v>
      </c>
      <c r="BA404" s="17" t="s">
        <v>60</v>
      </c>
      <c r="BB404" s="24">
        <v>2</v>
      </c>
      <c r="BC404" s="48">
        <v>12.43</v>
      </c>
      <c r="BD404" s="22">
        <f t="shared" si="311"/>
        <v>6</v>
      </c>
      <c r="BE404" s="17" t="s">
        <v>60</v>
      </c>
      <c r="BF404" s="24">
        <v>2</v>
      </c>
      <c r="BG404" s="50">
        <v>10</v>
      </c>
      <c r="BH404" s="22">
        <f t="shared" si="303"/>
        <v>4</v>
      </c>
      <c r="BI404" s="17" t="s">
        <v>2</v>
      </c>
      <c r="BJ404" s="24">
        <v>1</v>
      </c>
      <c r="BK404" s="50">
        <v>5.87</v>
      </c>
      <c r="BL404" s="22">
        <f t="shared" si="312"/>
        <v>0</v>
      </c>
      <c r="BM404" s="17" t="s">
        <v>2</v>
      </c>
      <c r="BN404" s="24">
        <v>2</v>
      </c>
      <c r="BO404" s="48">
        <v>12</v>
      </c>
      <c r="BP404" s="22">
        <f t="shared" si="313"/>
        <v>2</v>
      </c>
      <c r="BQ404" s="17" t="s">
        <v>60</v>
      </c>
      <c r="BR404" s="24">
        <v>2</v>
      </c>
      <c r="BS404" s="50">
        <f t="shared" si="267"/>
        <v>10.343999999999999</v>
      </c>
      <c r="BT404" s="24">
        <f t="shared" si="320"/>
        <v>28</v>
      </c>
      <c r="BU404" s="27" t="str">
        <f t="shared" si="321"/>
        <v>Ajourné</v>
      </c>
      <c r="BV404" s="17" t="s">
        <v>2</v>
      </c>
      <c r="BW404" s="38">
        <v>2</v>
      </c>
      <c r="BX404" s="38">
        <f t="shared" si="322"/>
        <v>58</v>
      </c>
      <c r="BY404" s="27" t="str">
        <f t="shared" si="323"/>
        <v>Autorisé</v>
      </c>
    </row>
    <row r="405" spans="1:77" x14ac:dyDescent="0.55000000000000004">
      <c r="A405" s="20">
        <v>392</v>
      </c>
      <c r="B405" s="13" t="s">
        <v>1694</v>
      </c>
      <c r="C405" s="14" t="s">
        <v>1695</v>
      </c>
      <c r="D405" s="13" t="s">
        <v>1696</v>
      </c>
      <c r="E405" s="13" t="s">
        <v>1697</v>
      </c>
      <c r="F405" s="16">
        <v>37604</v>
      </c>
      <c r="G405" s="13" t="s">
        <v>71</v>
      </c>
      <c r="H405" s="13" t="s">
        <v>59</v>
      </c>
      <c r="I405" s="13" t="s">
        <v>72</v>
      </c>
      <c r="J405" s="21">
        <v>16</v>
      </c>
      <c r="K405" s="239">
        <v>4</v>
      </c>
      <c r="L405" s="17" t="s">
        <v>2</v>
      </c>
      <c r="M405" s="69">
        <v>2</v>
      </c>
      <c r="N405" s="230">
        <v>13.024000000000001</v>
      </c>
      <c r="O405" s="22">
        <f t="shared" si="306"/>
        <v>5</v>
      </c>
      <c r="P405" s="17" t="s">
        <v>2</v>
      </c>
      <c r="Q405" s="17">
        <v>2</v>
      </c>
      <c r="R405" s="45">
        <v>12.63</v>
      </c>
      <c r="S405" s="22">
        <f t="shared" si="314"/>
        <v>3</v>
      </c>
      <c r="T405" s="17" t="s">
        <v>2</v>
      </c>
      <c r="U405" s="17">
        <v>1</v>
      </c>
      <c r="V405" s="45">
        <v>13.650666666666668</v>
      </c>
      <c r="W405" s="239">
        <f t="shared" si="307"/>
        <v>4</v>
      </c>
      <c r="X405" s="17" t="s">
        <v>2</v>
      </c>
      <c r="Y405" s="17">
        <v>2</v>
      </c>
      <c r="Z405" s="14">
        <v>10</v>
      </c>
      <c r="AA405" s="22">
        <f t="shared" si="308"/>
        <v>5</v>
      </c>
      <c r="AB405" s="20" t="s">
        <v>2</v>
      </c>
      <c r="AC405" s="20">
        <v>1</v>
      </c>
      <c r="AD405" s="21">
        <v>10.1</v>
      </c>
      <c r="AE405" s="22">
        <f t="shared" si="309"/>
        <v>6</v>
      </c>
      <c r="AF405" s="17" t="s">
        <v>2</v>
      </c>
      <c r="AG405" s="17">
        <v>2</v>
      </c>
      <c r="AH405" s="23">
        <v>13.778666666666666</v>
      </c>
      <c r="AI405" s="22">
        <f t="shared" si="310"/>
        <v>3</v>
      </c>
      <c r="AJ405" s="17" t="s">
        <v>2</v>
      </c>
      <c r="AK405" s="24">
        <v>2</v>
      </c>
      <c r="AL405" s="21">
        <f t="shared" si="315"/>
        <v>12.451622222222223</v>
      </c>
      <c r="AM405" s="24">
        <f t="shared" si="316"/>
        <v>30</v>
      </c>
      <c r="AN405" s="27" t="str">
        <f t="shared" si="317"/>
        <v>Admis</v>
      </c>
      <c r="AO405" s="17" t="s">
        <v>2</v>
      </c>
      <c r="AP405" s="17"/>
      <c r="AQ405" s="45">
        <v>10.378</v>
      </c>
      <c r="AR405" s="22">
        <f t="shared" si="325"/>
        <v>6</v>
      </c>
      <c r="AS405" s="17" t="s">
        <v>2</v>
      </c>
      <c r="AT405" s="17">
        <v>1</v>
      </c>
      <c r="AU405" s="45">
        <v>10.504000000000001</v>
      </c>
      <c r="AV405" s="232">
        <f>IF(AU405&gt;=10,6,0)</f>
        <v>6</v>
      </c>
      <c r="AW405" s="17" t="s">
        <v>2</v>
      </c>
      <c r="AX405" s="233">
        <v>1</v>
      </c>
      <c r="AY405" s="45">
        <v>14.33</v>
      </c>
      <c r="AZ405" s="22">
        <f>IF(AY405&gt;=10,4,0)</f>
        <v>4</v>
      </c>
      <c r="BA405" s="17" t="s">
        <v>2</v>
      </c>
      <c r="BB405" s="24">
        <v>2</v>
      </c>
      <c r="BC405" s="23">
        <v>11.7</v>
      </c>
      <c r="BD405" s="22">
        <f t="shared" si="311"/>
        <v>6</v>
      </c>
      <c r="BE405" s="17" t="s">
        <v>2</v>
      </c>
      <c r="BF405" s="24">
        <v>2</v>
      </c>
      <c r="BG405" s="21">
        <v>10.16</v>
      </c>
      <c r="BH405" s="22">
        <f t="shared" si="303"/>
        <v>4</v>
      </c>
      <c r="BI405" s="17" t="s">
        <v>2</v>
      </c>
      <c r="BJ405" s="24">
        <v>1</v>
      </c>
      <c r="BK405" s="21">
        <v>10</v>
      </c>
      <c r="BL405" s="22">
        <f t="shared" si="312"/>
        <v>2</v>
      </c>
      <c r="BM405" s="17" t="s">
        <v>2</v>
      </c>
      <c r="BN405" s="24">
        <v>2</v>
      </c>
      <c r="BO405" s="23">
        <v>15</v>
      </c>
      <c r="BP405" s="22">
        <f t="shared" si="313"/>
        <v>2</v>
      </c>
      <c r="BQ405" s="17" t="s">
        <v>2</v>
      </c>
      <c r="BR405" s="24">
        <v>1</v>
      </c>
      <c r="BS405" s="21">
        <f t="shared" si="267"/>
        <v>11.448399999999999</v>
      </c>
      <c r="BT405" s="24">
        <f t="shared" si="320"/>
        <v>30</v>
      </c>
      <c r="BU405" s="27" t="str">
        <f t="shared" si="321"/>
        <v>Admis</v>
      </c>
      <c r="BV405" s="17" t="s">
        <v>2</v>
      </c>
      <c r="BW405" s="38"/>
      <c r="BX405" s="38">
        <f t="shared" si="322"/>
        <v>60</v>
      </c>
      <c r="BY405" s="27" t="str">
        <f t="shared" si="323"/>
        <v>Admis</v>
      </c>
    </row>
    <row r="406" spans="1:77" x14ac:dyDescent="0.55000000000000004">
      <c r="A406" s="85">
        <v>393</v>
      </c>
      <c r="B406" s="13" t="s">
        <v>1698</v>
      </c>
      <c r="C406" s="14" t="s">
        <v>1699</v>
      </c>
      <c r="D406" s="42" t="s">
        <v>1700</v>
      </c>
      <c r="E406" s="42" t="s">
        <v>1701</v>
      </c>
      <c r="F406" s="16">
        <v>36567</v>
      </c>
      <c r="G406" s="13" t="s">
        <v>621</v>
      </c>
      <c r="H406" s="13" t="s">
        <v>59</v>
      </c>
      <c r="I406" s="13" t="s">
        <v>72</v>
      </c>
      <c r="J406" s="47">
        <v>10</v>
      </c>
      <c r="K406" s="239">
        <f>IF(J406&gt;=10,4,0)</f>
        <v>4</v>
      </c>
      <c r="L406" s="17" t="s">
        <v>60</v>
      </c>
      <c r="M406" s="69">
        <v>2</v>
      </c>
      <c r="N406" s="50">
        <v>10</v>
      </c>
      <c r="O406" s="22">
        <f t="shared" si="306"/>
        <v>5</v>
      </c>
      <c r="P406" s="17" t="s">
        <v>60</v>
      </c>
      <c r="Q406" s="17">
        <v>2</v>
      </c>
      <c r="R406" s="47">
        <v>13.4</v>
      </c>
      <c r="S406" s="22">
        <f t="shared" si="314"/>
        <v>3</v>
      </c>
      <c r="T406" s="17" t="s">
        <v>60</v>
      </c>
      <c r="U406" s="17">
        <v>2</v>
      </c>
      <c r="V406" s="47">
        <v>10.012</v>
      </c>
      <c r="W406" s="239">
        <f t="shared" si="307"/>
        <v>4</v>
      </c>
      <c r="X406" s="17" t="s">
        <v>2</v>
      </c>
      <c r="Y406" s="17">
        <v>2</v>
      </c>
      <c r="Z406" s="72">
        <v>11.32</v>
      </c>
      <c r="AA406" s="22">
        <f t="shared" si="308"/>
        <v>5</v>
      </c>
      <c r="AB406" s="20" t="s">
        <v>60</v>
      </c>
      <c r="AC406" s="44">
        <v>2</v>
      </c>
      <c r="AD406" s="50">
        <v>6.64</v>
      </c>
      <c r="AE406" s="22">
        <f t="shared" si="309"/>
        <v>0</v>
      </c>
      <c r="AF406" s="17" t="s">
        <v>2</v>
      </c>
      <c r="AG406" s="17">
        <v>2</v>
      </c>
      <c r="AH406" s="48">
        <v>11.91</v>
      </c>
      <c r="AI406" s="22">
        <f t="shared" si="310"/>
        <v>3</v>
      </c>
      <c r="AJ406" s="17" t="s">
        <v>60</v>
      </c>
      <c r="AK406" s="24">
        <v>2</v>
      </c>
      <c r="AL406" s="50">
        <f t="shared" si="315"/>
        <v>10.0806</v>
      </c>
      <c r="AM406" s="24">
        <f t="shared" si="316"/>
        <v>24</v>
      </c>
      <c r="AN406" s="27" t="str">
        <f t="shared" si="317"/>
        <v>Ajourné</v>
      </c>
      <c r="AO406" s="17" t="s">
        <v>2</v>
      </c>
      <c r="AP406" s="17">
        <v>2</v>
      </c>
      <c r="AQ406" s="47">
        <v>10</v>
      </c>
      <c r="AR406" s="22">
        <f t="shared" si="325"/>
        <v>6</v>
      </c>
      <c r="AS406" s="17" t="s">
        <v>2</v>
      </c>
      <c r="AT406" s="24">
        <v>2</v>
      </c>
      <c r="AU406" s="47">
        <v>13</v>
      </c>
      <c r="AV406" s="232">
        <f t="shared" si="326"/>
        <v>6</v>
      </c>
      <c r="AW406" s="17" t="s">
        <v>61</v>
      </c>
      <c r="AX406" s="233">
        <v>2</v>
      </c>
      <c r="AY406" s="50">
        <v>10.8</v>
      </c>
      <c r="AZ406" s="22">
        <f t="shared" ref="AZ406" si="328">IF(AY406&gt;=10,4,0)</f>
        <v>4</v>
      </c>
      <c r="BA406" s="17" t="s">
        <v>60</v>
      </c>
      <c r="BB406" s="24">
        <v>2</v>
      </c>
      <c r="BC406" s="48">
        <v>13.9</v>
      </c>
      <c r="BD406" s="22">
        <f t="shared" si="311"/>
        <v>6</v>
      </c>
      <c r="BE406" s="17" t="s">
        <v>60</v>
      </c>
      <c r="BF406" s="24">
        <v>2</v>
      </c>
      <c r="BG406" s="64">
        <v>10</v>
      </c>
      <c r="BH406" s="35">
        <f t="shared" si="303"/>
        <v>4</v>
      </c>
      <c r="BI406" s="36" t="s">
        <v>61</v>
      </c>
      <c r="BJ406" s="37">
        <v>1</v>
      </c>
      <c r="BK406" s="50">
        <v>5.13</v>
      </c>
      <c r="BL406" s="22">
        <f t="shared" si="312"/>
        <v>0</v>
      </c>
      <c r="BM406" s="17" t="s">
        <v>2</v>
      </c>
      <c r="BN406" s="24">
        <v>2</v>
      </c>
      <c r="BO406" s="48">
        <v>12</v>
      </c>
      <c r="BP406" s="22">
        <f t="shared" si="313"/>
        <v>2</v>
      </c>
      <c r="BQ406" s="17" t="s">
        <v>60</v>
      </c>
      <c r="BR406" s="24">
        <v>2</v>
      </c>
      <c r="BS406" s="50">
        <f t="shared" ref="BS406:BS469" si="329">(AQ406*6+AU406*6+AY406*4+BC406*6+BG406*4+BK406*2+BO406*2)/30</f>
        <v>11.295333333333334</v>
      </c>
      <c r="BT406" s="24">
        <f t="shared" si="320"/>
        <v>28</v>
      </c>
      <c r="BU406" s="27" t="str">
        <f t="shared" si="321"/>
        <v>Ajourné</v>
      </c>
      <c r="BV406" s="17" t="s">
        <v>2</v>
      </c>
      <c r="BW406" s="38">
        <v>2</v>
      </c>
      <c r="BX406" s="38">
        <f t="shared" si="322"/>
        <v>52</v>
      </c>
      <c r="BY406" s="27" t="str">
        <f t="shared" si="323"/>
        <v>Autorisé</v>
      </c>
    </row>
    <row r="407" spans="1:77" x14ac:dyDescent="0.55000000000000004">
      <c r="A407" s="12">
        <v>394</v>
      </c>
      <c r="B407" s="62" t="s">
        <v>1702</v>
      </c>
      <c r="C407" s="76" t="s">
        <v>1703</v>
      </c>
      <c r="D407" s="62" t="s">
        <v>1700</v>
      </c>
      <c r="E407" s="62" t="s">
        <v>1704</v>
      </c>
      <c r="F407" s="63">
        <v>37257</v>
      </c>
      <c r="G407" s="62" t="s">
        <v>1705</v>
      </c>
      <c r="H407" s="62" t="s">
        <v>52</v>
      </c>
      <c r="I407" s="62"/>
      <c r="J407" s="21">
        <v>17</v>
      </c>
      <c r="K407" s="239">
        <v>4</v>
      </c>
      <c r="L407" s="17" t="s">
        <v>2</v>
      </c>
      <c r="M407" s="69">
        <v>2</v>
      </c>
      <c r="N407" s="230">
        <v>12.2</v>
      </c>
      <c r="O407" s="22">
        <f t="shared" si="306"/>
        <v>5</v>
      </c>
      <c r="P407" s="17" t="s">
        <v>2</v>
      </c>
      <c r="Q407" s="17">
        <v>2</v>
      </c>
      <c r="R407" s="45">
        <v>10</v>
      </c>
      <c r="S407" s="22">
        <f t="shared" si="314"/>
        <v>3</v>
      </c>
      <c r="T407" s="17" t="s">
        <v>2</v>
      </c>
      <c r="U407" s="17">
        <v>1</v>
      </c>
      <c r="V407" s="45">
        <v>11.483333333333334</v>
      </c>
      <c r="W407" s="239">
        <f t="shared" si="307"/>
        <v>4</v>
      </c>
      <c r="X407" s="17" t="s">
        <v>2</v>
      </c>
      <c r="Y407" s="17">
        <v>2</v>
      </c>
      <c r="Z407" s="14">
        <v>10.059999999999999</v>
      </c>
      <c r="AA407" s="22">
        <f t="shared" si="308"/>
        <v>5</v>
      </c>
      <c r="AB407" s="20" t="s">
        <v>2</v>
      </c>
      <c r="AC407" s="20">
        <v>1</v>
      </c>
      <c r="AD407" s="21">
        <v>10</v>
      </c>
      <c r="AE407" s="22">
        <f t="shared" si="309"/>
        <v>6</v>
      </c>
      <c r="AF407" s="17" t="s">
        <v>2</v>
      </c>
      <c r="AG407" s="17">
        <v>2</v>
      </c>
      <c r="AH407" s="23">
        <v>11.668666333333332</v>
      </c>
      <c r="AI407" s="22">
        <f t="shared" si="310"/>
        <v>3</v>
      </c>
      <c r="AJ407" s="17" t="s">
        <v>2</v>
      </c>
      <c r="AK407" s="24">
        <v>2</v>
      </c>
      <c r="AL407" s="21">
        <f t="shared" si="315"/>
        <v>11.67464441111111</v>
      </c>
      <c r="AM407" s="24">
        <f t="shared" si="316"/>
        <v>30</v>
      </c>
      <c r="AN407" s="27" t="str">
        <f t="shared" si="317"/>
        <v>Admis</v>
      </c>
      <c r="AO407" s="17" t="s">
        <v>2</v>
      </c>
      <c r="AP407" s="17">
        <v>2</v>
      </c>
      <c r="AQ407" s="45">
        <v>10.628</v>
      </c>
      <c r="AR407" s="22">
        <f t="shared" si="325"/>
        <v>6</v>
      </c>
      <c r="AS407" s="17" t="s">
        <v>2</v>
      </c>
      <c r="AT407" s="24">
        <v>2</v>
      </c>
      <c r="AU407" s="45">
        <v>10.98</v>
      </c>
      <c r="AV407" s="232">
        <f>IF(AU407&gt;=10,6,0)</f>
        <v>6</v>
      </c>
      <c r="AW407" s="17" t="s">
        <v>2</v>
      </c>
      <c r="AX407" s="233">
        <v>1</v>
      </c>
      <c r="AY407" s="45">
        <v>13.16</v>
      </c>
      <c r="AZ407" s="22">
        <f>IF(AY407&gt;=10,4,0)</f>
        <v>4</v>
      </c>
      <c r="BA407" s="17" t="s">
        <v>2</v>
      </c>
      <c r="BB407" s="24">
        <v>2</v>
      </c>
      <c r="BC407" s="23">
        <v>10.207000000000001</v>
      </c>
      <c r="BD407" s="22">
        <f t="shared" si="311"/>
        <v>6</v>
      </c>
      <c r="BE407" s="17" t="s">
        <v>2</v>
      </c>
      <c r="BF407" s="24">
        <v>1</v>
      </c>
      <c r="BG407" s="34">
        <v>10.130000000000001</v>
      </c>
      <c r="BH407" s="35">
        <f t="shared" si="303"/>
        <v>4</v>
      </c>
      <c r="BI407" s="36" t="s">
        <v>2</v>
      </c>
      <c r="BJ407" s="37">
        <v>2</v>
      </c>
      <c r="BK407" s="21">
        <v>11.09</v>
      </c>
      <c r="BL407" s="22">
        <f t="shared" si="312"/>
        <v>2</v>
      </c>
      <c r="BM407" s="17" t="s">
        <v>2</v>
      </c>
      <c r="BN407" s="24">
        <v>1</v>
      </c>
      <c r="BO407" s="23">
        <v>15</v>
      </c>
      <c r="BP407" s="22">
        <f t="shared" si="313"/>
        <v>2</v>
      </c>
      <c r="BQ407" s="17" t="s">
        <v>2</v>
      </c>
      <c r="BR407" s="24">
        <v>1</v>
      </c>
      <c r="BS407" s="21">
        <f t="shared" si="329"/>
        <v>11.207666666666666</v>
      </c>
      <c r="BT407" s="24">
        <f t="shared" si="320"/>
        <v>30</v>
      </c>
      <c r="BU407" s="27" t="str">
        <f t="shared" si="321"/>
        <v>Admis</v>
      </c>
      <c r="BV407" s="17" t="s">
        <v>2</v>
      </c>
      <c r="BW407" s="38">
        <v>2</v>
      </c>
      <c r="BX407" s="38">
        <f t="shared" si="322"/>
        <v>60</v>
      </c>
      <c r="BY407" s="27" t="str">
        <f t="shared" si="323"/>
        <v>Admis</v>
      </c>
    </row>
    <row r="408" spans="1:77" x14ac:dyDescent="0.55000000000000004">
      <c r="A408" s="20">
        <v>395</v>
      </c>
      <c r="B408" s="13" t="s">
        <v>1706</v>
      </c>
      <c r="C408" s="14" t="s">
        <v>1707</v>
      </c>
      <c r="D408" s="13" t="s">
        <v>1708</v>
      </c>
      <c r="E408" s="13" t="s">
        <v>1709</v>
      </c>
      <c r="F408" s="16">
        <v>37342</v>
      </c>
      <c r="G408" s="13" t="s">
        <v>464</v>
      </c>
      <c r="H408" s="13" t="s">
        <v>52</v>
      </c>
      <c r="I408" s="13" t="s">
        <v>72</v>
      </c>
      <c r="J408" s="21">
        <v>16.5</v>
      </c>
      <c r="K408" s="239">
        <v>4</v>
      </c>
      <c r="L408" s="17" t="s">
        <v>2</v>
      </c>
      <c r="M408" s="69">
        <v>2</v>
      </c>
      <c r="N408" s="230">
        <v>11.373999999999999</v>
      </c>
      <c r="O408" s="22">
        <f t="shared" si="306"/>
        <v>5</v>
      </c>
      <c r="P408" s="17" t="s">
        <v>2</v>
      </c>
      <c r="Q408" s="17">
        <v>2</v>
      </c>
      <c r="R408" s="45">
        <v>11.05</v>
      </c>
      <c r="S408" s="22">
        <f t="shared" si="314"/>
        <v>3</v>
      </c>
      <c r="T408" s="17" t="s">
        <v>2</v>
      </c>
      <c r="U408" s="17">
        <v>1</v>
      </c>
      <c r="V408" s="45">
        <v>10.274666666666667</v>
      </c>
      <c r="W408" s="239">
        <f t="shared" si="307"/>
        <v>4</v>
      </c>
      <c r="X408" s="17" t="s">
        <v>2</v>
      </c>
      <c r="Y408" s="17">
        <v>1</v>
      </c>
      <c r="Z408" s="14">
        <v>10.984000000000002</v>
      </c>
      <c r="AA408" s="22">
        <f t="shared" si="308"/>
        <v>5</v>
      </c>
      <c r="AB408" s="20" t="s">
        <v>2</v>
      </c>
      <c r="AC408" s="20">
        <v>1</v>
      </c>
      <c r="AD408" s="21">
        <v>11.57</v>
      </c>
      <c r="AE408" s="22">
        <f t="shared" si="309"/>
        <v>6</v>
      </c>
      <c r="AF408" s="17" t="s">
        <v>2</v>
      </c>
      <c r="AG408" s="17">
        <v>1</v>
      </c>
      <c r="AH408" s="23">
        <v>11.454666666666668</v>
      </c>
      <c r="AI408" s="22">
        <f t="shared" si="310"/>
        <v>3</v>
      </c>
      <c r="AJ408" s="17" t="s">
        <v>2</v>
      </c>
      <c r="AK408" s="24">
        <v>1</v>
      </c>
      <c r="AL408" s="21">
        <f t="shared" si="315"/>
        <v>11.860755555555556</v>
      </c>
      <c r="AM408" s="24">
        <f t="shared" si="316"/>
        <v>30</v>
      </c>
      <c r="AN408" s="27" t="str">
        <f t="shared" si="317"/>
        <v>Admis</v>
      </c>
      <c r="AO408" s="17" t="s">
        <v>2</v>
      </c>
      <c r="AP408" s="17">
        <v>2</v>
      </c>
      <c r="AQ408" s="45">
        <v>10.15</v>
      </c>
      <c r="AR408" s="22">
        <f t="shared" si="325"/>
        <v>6</v>
      </c>
      <c r="AS408" s="17" t="s">
        <v>2</v>
      </c>
      <c r="AT408" s="17">
        <v>2</v>
      </c>
      <c r="AU408" s="45">
        <v>12.4</v>
      </c>
      <c r="AV408" s="232">
        <f>IF(AU408&gt;=10,6,0)</f>
        <v>6</v>
      </c>
      <c r="AW408" s="17" t="s">
        <v>2</v>
      </c>
      <c r="AX408" s="17">
        <v>2</v>
      </c>
      <c r="AY408" s="45">
        <v>11</v>
      </c>
      <c r="AZ408" s="22">
        <f>IF(AY408&gt;=10,4,0)</f>
        <v>4</v>
      </c>
      <c r="BA408" s="17" t="s">
        <v>2</v>
      </c>
      <c r="BB408" s="24">
        <v>2</v>
      </c>
      <c r="BC408" s="23">
        <v>10.319333333333333</v>
      </c>
      <c r="BD408" s="22">
        <f t="shared" si="311"/>
        <v>6</v>
      </c>
      <c r="BE408" s="17" t="s">
        <v>2</v>
      </c>
      <c r="BF408" s="24">
        <v>1</v>
      </c>
      <c r="BG408" s="21">
        <v>10.81</v>
      </c>
      <c r="BH408" s="22">
        <f t="shared" si="303"/>
        <v>4</v>
      </c>
      <c r="BI408" s="17" t="s">
        <v>2</v>
      </c>
      <c r="BJ408" s="24">
        <v>1</v>
      </c>
      <c r="BK408" s="21">
        <v>10.3</v>
      </c>
      <c r="BL408" s="22">
        <f t="shared" si="312"/>
        <v>2</v>
      </c>
      <c r="BM408" s="17" t="s">
        <v>2</v>
      </c>
      <c r="BN408" s="24">
        <v>1</v>
      </c>
      <c r="BO408" s="23">
        <v>15</v>
      </c>
      <c r="BP408" s="22">
        <f t="shared" si="313"/>
        <v>2</v>
      </c>
      <c r="BQ408" s="17" t="s">
        <v>2</v>
      </c>
      <c r="BR408" s="24">
        <v>1</v>
      </c>
      <c r="BS408" s="21">
        <f t="shared" si="329"/>
        <v>11.168533333333334</v>
      </c>
      <c r="BT408" s="24">
        <f t="shared" si="320"/>
        <v>30</v>
      </c>
      <c r="BU408" s="27" t="str">
        <f t="shared" si="321"/>
        <v>Admis</v>
      </c>
      <c r="BV408" s="17" t="s">
        <v>2</v>
      </c>
      <c r="BW408" s="38">
        <v>2</v>
      </c>
      <c r="BX408" s="38">
        <f t="shared" si="322"/>
        <v>60</v>
      </c>
      <c r="BY408" s="27" t="str">
        <f t="shared" si="323"/>
        <v>Admis</v>
      </c>
    </row>
    <row r="409" spans="1:77" x14ac:dyDescent="0.55000000000000004">
      <c r="A409" s="85">
        <v>396</v>
      </c>
      <c r="B409" s="55" t="s">
        <v>1710</v>
      </c>
      <c r="C409" s="72" t="s">
        <v>1711</v>
      </c>
      <c r="D409" s="42" t="s">
        <v>1712</v>
      </c>
      <c r="E409" s="42" t="s">
        <v>1713</v>
      </c>
      <c r="F409" s="54">
        <v>37265</v>
      </c>
      <c r="G409" s="55" t="s">
        <v>1714</v>
      </c>
      <c r="H409" s="56" t="s">
        <v>52</v>
      </c>
      <c r="I409" s="56" t="s">
        <v>72</v>
      </c>
      <c r="J409" s="241">
        <v>13</v>
      </c>
      <c r="K409" s="239">
        <f>IF(J409&gt;=10,4,0)</f>
        <v>4</v>
      </c>
      <c r="L409" s="17" t="s">
        <v>2</v>
      </c>
      <c r="M409" s="69">
        <v>1</v>
      </c>
      <c r="N409" s="125">
        <v>10.83</v>
      </c>
      <c r="O409" s="22">
        <f t="shared" si="306"/>
        <v>5</v>
      </c>
      <c r="P409" s="17" t="s">
        <v>61</v>
      </c>
      <c r="Q409" s="17">
        <v>1</v>
      </c>
      <c r="R409" s="125">
        <v>12.06</v>
      </c>
      <c r="S409" s="22">
        <f t="shared" si="314"/>
        <v>3</v>
      </c>
      <c r="T409" s="17" t="s">
        <v>61</v>
      </c>
      <c r="U409" s="17">
        <v>1</v>
      </c>
      <c r="V409" s="45">
        <v>7.79</v>
      </c>
      <c r="W409" s="239">
        <f t="shared" si="307"/>
        <v>0</v>
      </c>
      <c r="X409" s="17" t="s">
        <v>2</v>
      </c>
      <c r="Y409" s="17">
        <v>2</v>
      </c>
      <c r="Z409" s="101">
        <v>11.35</v>
      </c>
      <c r="AA409" s="22">
        <f t="shared" si="308"/>
        <v>5</v>
      </c>
      <c r="AB409" s="20" t="s">
        <v>61</v>
      </c>
      <c r="AC409" s="44">
        <v>1</v>
      </c>
      <c r="AD409" s="125">
        <v>10.58</v>
      </c>
      <c r="AE409" s="22">
        <f t="shared" si="309"/>
        <v>6</v>
      </c>
      <c r="AF409" s="17" t="s">
        <v>61</v>
      </c>
      <c r="AG409" s="17">
        <v>1</v>
      </c>
      <c r="AH409" s="87">
        <v>11.15</v>
      </c>
      <c r="AI409" s="22">
        <f t="shared" si="310"/>
        <v>3</v>
      </c>
      <c r="AJ409" s="17" t="s">
        <v>61</v>
      </c>
      <c r="AK409" s="17">
        <v>1</v>
      </c>
      <c r="AL409" s="21">
        <f t="shared" si="315"/>
        <v>10.905666666666667</v>
      </c>
      <c r="AM409" s="24">
        <f t="shared" si="316"/>
        <v>26</v>
      </c>
      <c r="AN409" s="27" t="str">
        <f t="shared" si="317"/>
        <v>Ajourné</v>
      </c>
      <c r="AO409" s="17" t="s">
        <v>2</v>
      </c>
      <c r="AP409" s="27"/>
      <c r="AQ409" s="45"/>
      <c r="AR409" s="22">
        <f t="shared" si="325"/>
        <v>0</v>
      </c>
      <c r="AS409" s="17"/>
      <c r="AT409" s="17"/>
      <c r="AU409" s="17"/>
      <c r="AV409" s="232">
        <f t="shared" ref="AV409" si="330">IF(AU409&gt;=10,6,0)</f>
        <v>0</v>
      </c>
      <c r="AW409" s="17"/>
      <c r="AX409" s="17"/>
      <c r="AY409" s="17"/>
      <c r="AZ409" s="22">
        <f t="shared" ref="AZ409" si="331">IF(AY409&gt;=10,4,0)</f>
        <v>0</v>
      </c>
      <c r="BA409" s="17"/>
      <c r="BB409" s="17"/>
      <c r="BC409" s="23"/>
      <c r="BD409" s="22">
        <f t="shared" si="311"/>
        <v>0</v>
      </c>
      <c r="BE409" s="17"/>
      <c r="BF409" s="27"/>
      <c r="BG409" s="57"/>
      <c r="BH409" s="35">
        <f t="shared" si="303"/>
        <v>0</v>
      </c>
      <c r="BI409" s="36"/>
      <c r="BJ409" s="37"/>
      <c r="BK409" s="21"/>
      <c r="BL409" s="22">
        <f t="shared" si="312"/>
        <v>0</v>
      </c>
      <c r="BM409" s="17"/>
      <c r="BN409" s="24"/>
      <c r="BO409" s="23"/>
      <c r="BP409" s="22">
        <f t="shared" si="313"/>
        <v>0</v>
      </c>
      <c r="BQ409" s="17"/>
      <c r="BR409" s="27"/>
      <c r="BS409" s="21">
        <f t="shared" si="329"/>
        <v>0</v>
      </c>
      <c r="BT409" s="24">
        <f t="shared" si="320"/>
        <v>0</v>
      </c>
      <c r="BU409" s="27" t="str">
        <f t="shared" si="321"/>
        <v>Ajourné</v>
      </c>
      <c r="BV409" s="17" t="s">
        <v>2</v>
      </c>
      <c r="BW409" s="27"/>
      <c r="BX409" s="38">
        <f t="shared" si="322"/>
        <v>26</v>
      </c>
      <c r="BY409" s="27" t="str">
        <f t="shared" si="323"/>
        <v>Ajourné</v>
      </c>
    </row>
    <row r="410" spans="1:77" x14ac:dyDescent="0.55000000000000004">
      <c r="A410" s="12">
        <v>397</v>
      </c>
      <c r="B410" s="13" t="s">
        <v>1715</v>
      </c>
      <c r="C410" s="14" t="s">
        <v>1716</v>
      </c>
      <c r="D410" s="13" t="s">
        <v>1717</v>
      </c>
      <c r="E410" s="13" t="s">
        <v>1718</v>
      </c>
      <c r="F410" s="16">
        <v>37218</v>
      </c>
      <c r="G410" s="13" t="s">
        <v>1719</v>
      </c>
      <c r="H410" s="13" t="s">
        <v>59</v>
      </c>
      <c r="I410" s="13"/>
      <c r="J410" s="21">
        <v>18</v>
      </c>
      <c r="K410" s="239">
        <v>4</v>
      </c>
      <c r="L410" s="17" t="s">
        <v>2</v>
      </c>
      <c r="M410" s="69">
        <v>2</v>
      </c>
      <c r="N410" s="230">
        <v>10</v>
      </c>
      <c r="O410" s="22">
        <f t="shared" si="306"/>
        <v>5</v>
      </c>
      <c r="P410" s="17" t="s">
        <v>2</v>
      </c>
      <c r="Q410" s="17">
        <v>2</v>
      </c>
      <c r="R410" s="45">
        <v>14.73</v>
      </c>
      <c r="S410" s="22">
        <f t="shared" si="314"/>
        <v>3</v>
      </c>
      <c r="T410" s="17" t="s">
        <v>2</v>
      </c>
      <c r="U410" s="17">
        <v>2</v>
      </c>
      <c r="V410" s="45">
        <v>10</v>
      </c>
      <c r="W410" s="239">
        <f t="shared" si="307"/>
        <v>4</v>
      </c>
      <c r="X410" s="17" t="s">
        <v>2</v>
      </c>
      <c r="Y410" s="17">
        <v>2</v>
      </c>
      <c r="Z410" s="14">
        <v>10</v>
      </c>
      <c r="AA410" s="22">
        <f t="shared" si="308"/>
        <v>5</v>
      </c>
      <c r="AB410" s="20" t="s">
        <v>2</v>
      </c>
      <c r="AC410" s="20">
        <v>2</v>
      </c>
      <c r="AD410" s="21">
        <v>5.45</v>
      </c>
      <c r="AE410" s="22">
        <f t="shared" si="309"/>
        <v>0</v>
      </c>
      <c r="AF410" s="17" t="s">
        <v>2</v>
      </c>
      <c r="AG410" s="17">
        <v>2</v>
      </c>
      <c r="AH410" s="23">
        <v>10</v>
      </c>
      <c r="AI410" s="22">
        <f t="shared" si="310"/>
        <v>3</v>
      </c>
      <c r="AJ410" s="17" t="s">
        <v>2</v>
      </c>
      <c r="AK410" s="24">
        <v>2</v>
      </c>
      <c r="AL410" s="21">
        <f t="shared" si="315"/>
        <v>10.629666666666667</v>
      </c>
      <c r="AM410" s="24">
        <f t="shared" si="316"/>
        <v>24</v>
      </c>
      <c r="AN410" s="27" t="str">
        <f t="shared" si="317"/>
        <v>Ajourné</v>
      </c>
      <c r="AO410" s="17" t="s">
        <v>2</v>
      </c>
      <c r="AP410" s="17"/>
      <c r="AQ410" s="45">
        <v>10</v>
      </c>
      <c r="AR410" s="22">
        <f t="shared" si="325"/>
        <v>6</v>
      </c>
      <c r="AS410" s="17" t="s">
        <v>2</v>
      </c>
      <c r="AT410" s="17">
        <v>2</v>
      </c>
      <c r="AU410" s="45">
        <v>8.6</v>
      </c>
      <c r="AV410" s="232">
        <f>IF(AU410&gt;=10,6,0)</f>
        <v>0</v>
      </c>
      <c r="AW410" s="17" t="s">
        <v>2</v>
      </c>
      <c r="AX410" s="17">
        <v>2</v>
      </c>
      <c r="AY410" s="45">
        <v>15</v>
      </c>
      <c r="AZ410" s="22">
        <f>IF(AY410&gt;=10,4,0)</f>
        <v>4</v>
      </c>
      <c r="BA410" s="17" t="s">
        <v>2</v>
      </c>
      <c r="BB410" s="24">
        <v>2</v>
      </c>
      <c r="BC410" s="23">
        <v>8.0020000000000007</v>
      </c>
      <c r="BD410" s="22">
        <f t="shared" si="311"/>
        <v>0</v>
      </c>
      <c r="BE410" s="17" t="s">
        <v>2</v>
      </c>
      <c r="BF410" s="24">
        <v>2</v>
      </c>
      <c r="BG410" s="34">
        <v>7.44</v>
      </c>
      <c r="BH410" s="35">
        <f t="shared" si="303"/>
        <v>0</v>
      </c>
      <c r="BI410" s="36" t="s">
        <v>2</v>
      </c>
      <c r="BJ410" s="37">
        <v>2</v>
      </c>
      <c r="BK410" s="21">
        <v>5.69</v>
      </c>
      <c r="BL410" s="22">
        <f t="shared" si="312"/>
        <v>0</v>
      </c>
      <c r="BM410" s="17" t="s">
        <v>2</v>
      </c>
      <c r="BN410" s="24">
        <v>2</v>
      </c>
      <c r="BO410" s="23">
        <v>15</v>
      </c>
      <c r="BP410" s="22">
        <f t="shared" si="313"/>
        <v>2</v>
      </c>
      <c r="BQ410" s="17" t="s">
        <v>2</v>
      </c>
      <c r="BR410" s="24">
        <v>1</v>
      </c>
      <c r="BS410" s="21">
        <f t="shared" si="329"/>
        <v>9.6917333333333335</v>
      </c>
      <c r="BT410" s="24">
        <f t="shared" si="320"/>
        <v>12</v>
      </c>
      <c r="BU410" s="27" t="str">
        <f t="shared" si="321"/>
        <v>Ajourné</v>
      </c>
      <c r="BV410" s="17" t="s">
        <v>2</v>
      </c>
      <c r="BW410" s="38">
        <v>2</v>
      </c>
      <c r="BX410" s="38">
        <f t="shared" si="322"/>
        <v>36</v>
      </c>
      <c r="BY410" s="27" t="str">
        <f t="shared" si="323"/>
        <v>Ajourné</v>
      </c>
    </row>
    <row r="411" spans="1:77" x14ac:dyDescent="0.55000000000000004">
      <c r="A411" s="20">
        <v>398</v>
      </c>
      <c r="B411" s="13" t="s">
        <v>1720</v>
      </c>
      <c r="C411" s="14" t="s">
        <v>1721</v>
      </c>
      <c r="D411" s="14" t="s">
        <v>1722</v>
      </c>
      <c r="E411" s="14" t="s">
        <v>1723</v>
      </c>
      <c r="F411" s="65">
        <v>35953</v>
      </c>
      <c r="G411" s="13" t="s">
        <v>713</v>
      </c>
      <c r="H411" s="13" t="s">
        <v>52</v>
      </c>
      <c r="I411" s="13" t="s">
        <v>72</v>
      </c>
      <c r="J411" s="235">
        <v>15</v>
      </c>
      <c r="K411" s="239">
        <f>IF(J411&gt;=10,4,0)</f>
        <v>4</v>
      </c>
      <c r="L411" s="17" t="s">
        <v>2</v>
      </c>
      <c r="M411" s="69">
        <v>1</v>
      </c>
      <c r="N411" s="45">
        <v>11.028</v>
      </c>
      <c r="O411" s="22">
        <f t="shared" si="306"/>
        <v>5</v>
      </c>
      <c r="P411" s="17" t="s">
        <v>2</v>
      </c>
      <c r="Q411" s="17">
        <v>1</v>
      </c>
      <c r="R411" s="45"/>
      <c r="S411" s="22">
        <f t="shared" si="314"/>
        <v>0</v>
      </c>
      <c r="T411" s="17"/>
      <c r="U411" s="17"/>
      <c r="V411" s="45">
        <v>15.426666666666669</v>
      </c>
      <c r="W411" s="239">
        <f t="shared" si="307"/>
        <v>4</v>
      </c>
      <c r="X411" s="17" t="s">
        <v>2</v>
      </c>
      <c r="Y411" s="17">
        <v>2</v>
      </c>
      <c r="Z411" s="27">
        <v>12.43</v>
      </c>
      <c r="AA411" s="22">
        <f t="shared" si="308"/>
        <v>5</v>
      </c>
      <c r="AB411" s="20" t="s">
        <v>2</v>
      </c>
      <c r="AC411" s="18">
        <v>1</v>
      </c>
      <c r="AD411" s="21">
        <v>12.33</v>
      </c>
      <c r="AE411" s="22">
        <f t="shared" si="309"/>
        <v>6</v>
      </c>
      <c r="AF411" s="17" t="s">
        <v>2</v>
      </c>
      <c r="AG411" s="17">
        <v>1</v>
      </c>
      <c r="AH411" s="23">
        <v>12.928666333333332</v>
      </c>
      <c r="AI411" s="22">
        <f t="shared" si="310"/>
        <v>3</v>
      </c>
      <c r="AJ411" s="17" t="s">
        <v>2</v>
      </c>
      <c r="AK411" s="24">
        <v>2</v>
      </c>
      <c r="AL411" s="21">
        <f t="shared" si="315"/>
        <v>11.72542218888889</v>
      </c>
      <c r="AM411" s="24">
        <f t="shared" si="316"/>
        <v>27</v>
      </c>
      <c r="AN411" s="27" t="str">
        <f t="shared" si="317"/>
        <v>Ajourné</v>
      </c>
      <c r="AO411" s="17" t="s">
        <v>2</v>
      </c>
      <c r="AP411" s="17"/>
      <c r="AQ411" s="45">
        <v>10</v>
      </c>
      <c r="AR411" s="22">
        <f t="shared" si="325"/>
        <v>6</v>
      </c>
      <c r="AS411" s="17" t="s">
        <v>2</v>
      </c>
      <c r="AT411" s="17">
        <v>1</v>
      </c>
      <c r="AU411" s="45">
        <v>12.6</v>
      </c>
      <c r="AV411" s="232">
        <f>IF(AU411&gt;=10,6,0)</f>
        <v>6</v>
      </c>
      <c r="AW411" s="17" t="s">
        <v>2</v>
      </c>
      <c r="AX411" s="17">
        <v>2</v>
      </c>
      <c r="AY411" s="57">
        <v>10</v>
      </c>
      <c r="AZ411" s="22">
        <f>IF(AY411&gt;=10,4,0)</f>
        <v>4</v>
      </c>
      <c r="BA411" s="17" t="s">
        <v>2</v>
      </c>
      <c r="BB411" s="24">
        <v>1</v>
      </c>
      <c r="BC411" s="23">
        <v>11.572333333333333</v>
      </c>
      <c r="BD411" s="22">
        <f t="shared" si="311"/>
        <v>6</v>
      </c>
      <c r="BE411" s="17" t="s">
        <v>2</v>
      </c>
      <c r="BF411" s="24">
        <v>1</v>
      </c>
      <c r="BG411" s="21">
        <v>11.04</v>
      </c>
      <c r="BH411" s="22">
        <f t="shared" si="303"/>
        <v>4</v>
      </c>
      <c r="BI411" s="17" t="s">
        <v>2</v>
      </c>
      <c r="BJ411" s="24">
        <v>1</v>
      </c>
      <c r="BK411" s="21">
        <v>13</v>
      </c>
      <c r="BL411" s="22">
        <f t="shared" si="312"/>
        <v>2</v>
      </c>
      <c r="BM411" s="17" t="s">
        <v>2</v>
      </c>
      <c r="BN411" s="24">
        <v>2</v>
      </c>
      <c r="BO411" s="23">
        <v>14</v>
      </c>
      <c r="BP411" s="22">
        <f t="shared" si="313"/>
        <v>2</v>
      </c>
      <c r="BQ411" s="17" t="s">
        <v>2</v>
      </c>
      <c r="BR411" s="24">
        <v>1</v>
      </c>
      <c r="BS411" s="21">
        <f t="shared" si="329"/>
        <v>11.439799999999998</v>
      </c>
      <c r="BT411" s="24">
        <f t="shared" si="320"/>
        <v>30</v>
      </c>
      <c r="BU411" s="27" t="str">
        <f t="shared" si="321"/>
        <v>Admis</v>
      </c>
      <c r="BV411" s="17" t="s">
        <v>2</v>
      </c>
      <c r="BW411" s="38">
        <v>2</v>
      </c>
      <c r="BX411" s="38">
        <f t="shared" si="322"/>
        <v>57</v>
      </c>
      <c r="BY411" s="27" t="str">
        <f t="shared" si="323"/>
        <v>Autorisé</v>
      </c>
    </row>
    <row r="412" spans="1:77" x14ac:dyDescent="0.55000000000000004">
      <c r="A412" s="85">
        <v>399</v>
      </c>
      <c r="B412" s="13" t="s">
        <v>1724</v>
      </c>
      <c r="C412" s="27" t="s">
        <v>1725</v>
      </c>
      <c r="D412" s="42" t="s">
        <v>1726</v>
      </c>
      <c r="E412" s="42" t="s">
        <v>1727</v>
      </c>
      <c r="F412" s="16">
        <v>37336</v>
      </c>
      <c r="G412" s="13" t="s">
        <v>1728</v>
      </c>
      <c r="H412" s="13" t="s">
        <v>52</v>
      </c>
      <c r="I412" s="13"/>
      <c r="J412" s="21">
        <v>15</v>
      </c>
      <c r="K412" s="239">
        <v>4</v>
      </c>
      <c r="L412" s="17" t="s">
        <v>2</v>
      </c>
      <c r="M412" s="69">
        <v>2</v>
      </c>
      <c r="N412" s="228">
        <v>10.19</v>
      </c>
      <c r="O412" s="22">
        <f t="shared" si="306"/>
        <v>5</v>
      </c>
      <c r="P412" s="17" t="s">
        <v>61</v>
      </c>
      <c r="Q412" s="17">
        <v>1</v>
      </c>
      <c r="R412" s="125">
        <v>10.15</v>
      </c>
      <c r="S412" s="22">
        <f t="shared" si="314"/>
        <v>3</v>
      </c>
      <c r="T412" s="17" t="s">
        <v>61</v>
      </c>
      <c r="U412" s="17">
        <v>2</v>
      </c>
      <c r="V412" s="86">
        <v>11.34</v>
      </c>
      <c r="W412" s="239">
        <f t="shared" si="307"/>
        <v>4</v>
      </c>
      <c r="X412" s="17" t="s">
        <v>61</v>
      </c>
      <c r="Y412" s="17">
        <v>2</v>
      </c>
      <c r="Z412" s="101">
        <v>11.56</v>
      </c>
      <c r="AA412" s="22">
        <f t="shared" si="308"/>
        <v>5</v>
      </c>
      <c r="AB412" s="20" t="s">
        <v>61</v>
      </c>
      <c r="AC412" s="44">
        <v>1</v>
      </c>
      <c r="AD412" s="86">
        <v>10.58</v>
      </c>
      <c r="AE412" s="22">
        <f t="shared" si="309"/>
        <v>6</v>
      </c>
      <c r="AF412" s="17" t="s">
        <v>61</v>
      </c>
      <c r="AG412" s="17">
        <v>2</v>
      </c>
      <c r="AH412" s="87">
        <v>10</v>
      </c>
      <c r="AI412" s="22">
        <f t="shared" si="310"/>
        <v>3</v>
      </c>
      <c r="AJ412" s="17" t="s">
        <v>61</v>
      </c>
      <c r="AK412" s="24">
        <v>1</v>
      </c>
      <c r="AL412" s="21">
        <f t="shared" si="315"/>
        <v>11.268000000000001</v>
      </c>
      <c r="AM412" s="24">
        <f t="shared" si="316"/>
        <v>30</v>
      </c>
      <c r="AN412" s="27" t="str">
        <f t="shared" si="317"/>
        <v>Admis</v>
      </c>
      <c r="AO412" s="17" t="s">
        <v>2</v>
      </c>
      <c r="AP412" s="17"/>
      <c r="AQ412" s="86">
        <v>10.67</v>
      </c>
      <c r="AR412" s="22">
        <f t="shared" si="325"/>
        <v>6</v>
      </c>
      <c r="AS412" s="17" t="s">
        <v>61</v>
      </c>
      <c r="AT412" s="17">
        <v>1</v>
      </c>
      <c r="AU412" s="125">
        <v>10</v>
      </c>
      <c r="AV412" s="232">
        <f t="shared" ref="AV412" si="332">IF(AU412&gt;=10,6,0)</f>
        <v>6</v>
      </c>
      <c r="AW412" s="17" t="s">
        <v>61</v>
      </c>
      <c r="AX412" s="17">
        <v>1</v>
      </c>
      <c r="AY412" s="86">
        <v>10</v>
      </c>
      <c r="AZ412" s="22">
        <f t="shared" ref="AZ412" si="333">IF(AY412&gt;=10,4,0)</f>
        <v>4</v>
      </c>
      <c r="BA412" s="17" t="s">
        <v>61</v>
      </c>
      <c r="BB412" s="24">
        <v>1</v>
      </c>
      <c r="BC412" s="87">
        <v>10.99</v>
      </c>
      <c r="BD412" s="22">
        <f t="shared" si="311"/>
        <v>6</v>
      </c>
      <c r="BE412" s="17" t="s">
        <v>61</v>
      </c>
      <c r="BF412" s="24">
        <v>1</v>
      </c>
      <c r="BG412" s="90">
        <v>11.09</v>
      </c>
      <c r="BH412" s="35">
        <f t="shared" si="303"/>
        <v>4</v>
      </c>
      <c r="BI412" s="36" t="s">
        <v>61</v>
      </c>
      <c r="BJ412" s="37">
        <v>1</v>
      </c>
      <c r="BK412" s="86">
        <v>12.75</v>
      </c>
      <c r="BL412" s="22">
        <f t="shared" si="312"/>
        <v>2</v>
      </c>
      <c r="BM412" s="17" t="s">
        <v>61</v>
      </c>
      <c r="BN412" s="24">
        <v>1</v>
      </c>
      <c r="BO412" s="87">
        <v>14.25</v>
      </c>
      <c r="BP412" s="22">
        <f t="shared" si="313"/>
        <v>2</v>
      </c>
      <c r="BQ412" s="17" t="s">
        <v>61</v>
      </c>
      <c r="BR412" s="24">
        <v>1</v>
      </c>
      <c r="BS412" s="21">
        <f t="shared" si="329"/>
        <v>10.943999999999999</v>
      </c>
      <c r="BT412" s="24">
        <f t="shared" si="320"/>
        <v>30</v>
      </c>
      <c r="BU412" s="27" t="str">
        <f t="shared" si="321"/>
        <v>Admis</v>
      </c>
      <c r="BV412" s="17" t="s">
        <v>2</v>
      </c>
      <c r="BW412" s="38">
        <v>2</v>
      </c>
      <c r="BX412" s="38">
        <f t="shared" si="322"/>
        <v>60</v>
      </c>
      <c r="BY412" s="27" t="str">
        <f t="shared" si="323"/>
        <v>Admis</v>
      </c>
    </row>
    <row r="413" spans="1:77" x14ac:dyDescent="0.55000000000000004">
      <c r="A413" s="12">
        <v>400</v>
      </c>
      <c r="B413" s="13" t="s">
        <v>1729</v>
      </c>
      <c r="C413" s="14" t="s">
        <v>1730</v>
      </c>
      <c r="D413" s="13" t="s">
        <v>1731</v>
      </c>
      <c r="E413" s="13" t="s">
        <v>1732</v>
      </c>
      <c r="F413" s="16">
        <v>37769</v>
      </c>
      <c r="G413" s="13" t="s">
        <v>1286</v>
      </c>
      <c r="H413" s="13" t="s">
        <v>59</v>
      </c>
      <c r="I413" s="13" t="s">
        <v>72</v>
      </c>
      <c r="J413" s="235">
        <v>15</v>
      </c>
      <c r="K413" s="239">
        <f>IF(J413&gt;=10,4,0)</f>
        <v>4</v>
      </c>
      <c r="L413" s="17" t="s">
        <v>2</v>
      </c>
      <c r="M413" s="69">
        <v>1</v>
      </c>
      <c r="N413" s="57">
        <v>13.432</v>
      </c>
      <c r="O413" s="22">
        <f t="shared" si="306"/>
        <v>5</v>
      </c>
      <c r="P413" s="17" t="s">
        <v>2</v>
      </c>
      <c r="Q413" s="17">
        <v>2</v>
      </c>
      <c r="R413" s="45">
        <v>12.1</v>
      </c>
      <c r="S413" s="22">
        <f t="shared" si="314"/>
        <v>3</v>
      </c>
      <c r="T413" s="17" t="s">
        <v>2</v>
      </c>
      <c r="U413" s="17">
        <v>1</v>
      </c>
      <c r="V413" s="45">
        <v>15.126666666666669</v>
      </c>
      <c r="W413" s="239">
        <f t="shared" si="307"/>
        <v>4</v>
      </c>
      <c r="X413" s="17" t="s">
        <v>2</v>
      </c>
      <c r="Y413" s="17">
        <v>2</v>
      </c>
      <c r="Z413" s="14">
        <v>10.676000000000002</v>
      </c>
      <c r="AA413" s="22">
        <f t="shared" si="308"/>
        <v>5</v>
      </c>
      <c r="AB413" s="20" t="s">
        <v>2</v>
      </c>
      <c r="AC413" s="20">
        <v>1</v>
      </c>
      <c r="AD413" s="21">
        <v>11.21</v>
      </c>
      <c r="AE413" s="22">
        <f t="shared" si="309"/>
        <v>6</v>
      </c>
      <c r="AF413" s="17" t="s">
        <v>2</v>
      </c>
      <c r="AG413" s="17">
        <v>1</v>
      </c>
      <c r="AH413" s="23">
        <v>10.276666666666666</v>
      </c>
      <c r="AI413" s="22">
        <f t="shared" si="310"/>
        <v>3</v>
      </c>
      <c r="AJ413" s="17" t="s">
        <v>2</v>
      </c>
      <c r="AK413" s="24">
        <v>1</v>
      </c>
      <c r="AL413" s="21">
        <f t="shared" si="315"/>
        <v>12.514555555555553</v>
      </c>
      <c r="AM413" s="24">
        <f t="shared" si="316"/>
        <v>30</v>
      </c>
      <c r="AN413" s="27" t="str">
        <f t="shared" si="317"/>
        <v>Admis</v>
      </c>
      <c r="AO413" s="17" t="s">
        <v>2</v>
      </c>
      <c r="AP413" s="17">
        <v>2</v>
      </c>
      <c r="AQ413" s="45">
        <v>11.836000000000002</v>
      </c>
      <c r="AR413" s="22">
        <f t="shared" si="325"/>
        <v>6</v>
      </c>
      <c r="AS413" s="17" t="s">
        <v>2</v>
      </c>
      <c r="AT413" s="17">
        <v>1</v>
      </c>
      <c r="AU413" s="45">
        <v>12.28</v>
      </c>
      <c r="AV413" s="232">
        <f>IF(AU413&gt;=10,6,0)</f>
        <v>6</v>
      </c>
      <c r="AW413" s="17" t="s">
        <v>2</v>
      </c>
      <c r="AX413" s="17">
        <v>2</v>
      </c>
      <c r="AY413" s="45">
        <v>15.83</v>
      </c>
      <c r="AZ413" s="22">
        <f>IF(AY413&gt;=10,4,0)</f>
        <v>4</v>
      </c>
      <c r="BA413" s="17" t="s">
        <v>2</v>
      </c>
      <c r="BB413" s="24">
        <v>2</v>
      </c>
      <c r="BC413" s="23">
        <v>10.718666666666667</v>
      </c>
      <c r="BD413" s="22">
        <f t="shared" si="311"/>
        <v>6</v>
      </c>
      <c r="BE413" s="17" t="s">
        <v>2</v>
      </c>
      <c r="BF413" s="24">
        <v>1</v>
      </c>
      <c r="BG413" s="21">
        <v>11.07</v>
      </c>
      <c r="BH413" s="22">
        <f t="shared" si="303"/>
        <v>4</v>
      </c>
      <c r="BI413" s="17" t="s">
        <v>2</v>
      </c>
      <c r="BJ413" s="24">
        <v>1</v>
      </c>
      <c r="BK413" s="21">
        <v>11.87</v>
      </c>
      <c r="BL413" s="22">
        <f t="shared" si="312"/>
        <v>2</v>
      </c>
      <c r="BM413" s="17" t="s">
        <v>2</v>
      </c>
      <c r="BN413" s="24">
        <v>2</v>
      </c>
      <c r="BO413" s="23">
        <v>13</v>
      </c>
      <c r="BP413" s="22">
        <f t="shared" si="313"/>
        <v>2</v>
      </c>
      <c r="BQ413" s="17" t="s">
        <v>2</v>
      </c>
      <c r="BR413" s="24">
        <v>1</v>
      </c>
      <c r="BS413" s="21">
        <f t="shared" si="329"/>
        <v>12.211600000000002</v>
      </c>
      <c r="BT413" s="24">
        <f t="shared" si="320"/>
        <v>30</v>
      </c>
      <c r="BU413" s="27" t="str">
        <f t="shared" si="321"/>
        <v>Admis</v>
      </c>
      <c r="BV413" s="17" t="s">
        <v>2</v>
      </c>
      <c r="BW413" s="38">
        <v>2</v>
      </c>
      <c r="BX413" s="38">
        <f t="shared" si="322"/>
        <v>60</v>
      </c>
      <c r="BY413" s="27" t="str">
        <f t="shared" si="323"/>
        <v>Admis</v>
      </c>
    </row>
    <row r="414" spans="1:77" x14ac:dyDescent="0.55000000000000004">
      <c r="A414" s="20">
        <v>401</v>
      </c>
      <c r="B414" s="13" t="s">
        <v>1733</v>
      </c>
      <c r="C414" s="14" t="s">
        <v>1734</v>
      </c>
      <c r="D414" s="13" t="s">
        <v>1735</v>
      </c>
      <c r="E414" s="13" t="s">
        <v>1736</v>
      </c>
      <c r="F414" s="16">
        <v>38214</v>
      </c>
      <c r="G414" s="13" t="s">
        <v>71</v>
      </c>
      <c r="H414" s="13" t="s">
        <v>59</v>
      </c>
      <c r="I414" s="13"/>
      <c r="J414" s="21">
        <v>18</v>
      </c>
      <c r="K414" s="239">
        <v>4</v>
      </c>
      <c r="L414" s="17" t="s">
        <v>2</v>
      </c>
      <c r="M414" s="69">
        <v>2</v>
      </c>
      <c r="N414" s="230">
        <v>10</v>
      </c>
      <c r="O414" s="22">
        <f t="shared" si="306"/>
        <v>5</v>
      </c>
      <c r="P414" s="17" t="s">
        <v>2</v>
      </c>
      <c r="Q414" s="17">
        <v>2</v>
      </c>
      <c r="R414" s="45">
        <v>12.63</v>
      </c>
      <c r="S414" s="22">
        <f t="shared" si="314"/>
        <v>3</v>
      </c>
      <c r="T414" s="17" t="s">
        <v>2</v>
      </c>
      <c r="U414" s="17">
        <v>1</v>
      </c>
      <c r="V414" s="45">
        <v>12.509333333333334</v>
      </c>
      <c r="W414" s="239">
        <f t="shared" si="307"/>
        <v>4</v>
      </c>
      <c r="X414" s="17" t="s">
        <v>2</v>
      </c>
      <c r="Y414" s="17">
        <v>2</v>
      </c>
      <c r="Z414" s="14">
        <v>10.074</v>
      </c>
      <c r="AA414" s="22">
        <f t="shared" si="308"/>
        <v>5</v>
      </c>
      <c r="AB414" s="20" t="s">
        <v>2</v>
      </c>
      <c r="AC414" s="20">
        <v>1</v>
      </c>
      <c r="AD414" s="21">
        <v>10</v>
      </c>
      <c r="AE414" s="22">
        <f t="shared" si="309"/>
        <v>6</v>
      </c>
      <c r="AF414" s="17" t="s">
        <v>2</v>
      </c>
      <c r="AG414" s="17">
        <v>1</v>
      </c>
      <c r="AH414" s="23">
        <v>12.711999999999998</v>
      </c>
      <c r="AI414" s="22">
        <f t="shared" si="310"/>
        <v>3</v>
      </c>
      <c r="AJ414" s="17" t="s">
        <v>2</v>
      </c>
      <c r="AK414" s="24">
        <v>2</v>
      </c>
      <c r="AL414" s="21">
        <f t="shared" si="315"/>
        <v>11.947777777777777</v>
      </c>
      <c r="AM414" s="24">
        <f t="shared" si="316"/>
        <v>30</v>
      </c>
      <c r="AN414" s="27" t="str">
        <f t="shared" si="317"/>
        <v>Admis</v>
      </c>
      <c r="AO414" s="17" t="s">
        <v>2</v>
      </c>
      <c r="AP414" s="17">
        <v>2</v>
      </c>
      <c r="AQ414" s="45">
        <v>10.818</v>
      </c>
      <c r="AR414" s="22">
        <f t="shared" si="325"/>
        <v>6</v>
      </c>
      <c r="AS414" s="17" t="s">
        <v>2</v>
      </c>
      <c r="AT414" s="17">
        <v>1</v>
      </c>
      <c r="AU414" s="45">
        <v>8.8739999999999988</v>
      </c>
      <c r="AV414" s="232">
        <f>IF(AU414&gt;=10,6,0)</f>
        <v>0</v>
      </c>
      <c r="AW414" s="17" t="s">
        <v>2</v>
      </c>
      <c r="AX414" s="17">
        <v>2</v>
      </c>
      <c r="AY414" s="45">
        <v>13</v>
      </c>
      <c r="AZ414" s="22">
        <f>IF(AY414&gt;=10,4,0)</f>
        <v>4</v>
      </c>
      <c r="BA414" s="17" t="s">
        <v>2</v>
      </c>
      <c r="BB414" s="24">
        <v>2</v>
      </c>
      <c r="BC414" s="23">
        <v>10</v>
      </c>
      <c r="BD414" s="22">
        <f t="shared" si="311"/>
        <v>6</v>
      </c>
      <c r="BE414" s="17" t="s">
        <v>2</v>
      </c>
      <c r="BF414" s="24">
        <v>2</v>
      </c>
      <c r="BG414" s="21">
        <v>10.039999999999999</v>
      </c>
      <c r="BH414" s="22">
        <f t="shared" si="303"/>
        <v>4</v>
      </c>
      <c r="BI414" s="17" t="s">
        <v>2</v>
      </c>
      <c r="BJ414" s="24">
        <v>1</v>
      </c>
      <c r="BK414" s="21">
        <v>7.13</v>
      </c>
      <c r="BL414" s="22">
        <f t="shared" si="312"/>
        <v>0</v>
      </c>
      <c r="BM414" s="17" t="s">
        <v>2</v>
      </c>
      <c r="BN414" s="24">
        <v>2</v>
      </c>
      <c r="BO414" s="23">
        <v>13</v>
      </c>
      <c r="BP414" s="22">
        <f t="shared" si="313"/>
        <v>2</v>
      </c>
      <c r="BQ414" s="17" t="s">
        <v>2</v>
      </c>
      <c r="BR414" s="24">
        <v>1</v>
      </c>
      <c r="BS414" s="21">
        <f t="shared" si="329"/>
        <v>10.352399999999999</v>
      </c>
      <c r="BT414" s="24">
        <f t="shared" si="320"/>
        <v>22</v>
      </c>
      <c r="BU414" s="27" t="str">
        <f t="shared" si="321"/>
        <v>Ajourné</v>
      </c>
      <c r="BV414" s="17" t="s">
        <v>2</v>
      </c>
      <c r="BW414" s="38">
        <v>2</v>
      </c>
      <c r="BX414" s="38">
        <f t="shared" si="322"/>
        <v>52</v>
      </c>
      <c r="BY414" s="27" t="str">
        <f t="shared" si="323"/>
        <v>Autorisé</v>
      </c>
    </row>
    <row r="415" spans="1:77" x14ac:dyDescent="0.55000000000000004">
      <c r="A415" s="85">
        <v>402</v>
      </c>
      <c r="B415" s="13" t="s">
        <v>1737</v>
      </c>
      <c r="C415" s="14" t="s">
        <v>1738</v>
      </c>
      <c r="D415" s="42" t="s">
        <v>1739</v>
      </c>
      <c r="E415" s="42" t="s">
        <v>1740</v>
      </c>
      <c r="F415" s="65">
        <v>37303</v>
      </c>
      <c r="G415" s="13" t="s">
        <v>553</v>
      </c>
      <c r="H415" s="13" t="s">
        <v>59</v>
      </c>
      <c r="I415" s="13" t="s">
        <v>72</v>
      </c>
      <c r="J415" s="235">
        <v>13</v>
      </c>
      <c r="K415" s="239">
        <f>IF(J415&gt;=10,4,0)</f>
        <v>4</v>
      </c>
      <c r="L415" s="17" t="s">
        <v>2</v>
      </c>
      <c r="M415" s="69">
        <v>1</v>
      </c>
      <c r="N415" s="57">
        <v>12.162000000000001</v>
      </c>
      <c r="O415" s="22">
        <f t="shared" si="306"/>
        <v>5</v>
      </c>
      <c r="P415" s="17" t="s">
        <v>2</v>
      </c>
      <c r="Q415" s="17">
        <v>2</v>
      </c>
      <c r="R415" s="125">
        <v>10</v>
      </c>
      <c r="S415" s="22">
        <f t="shared" si="314"/>
        <v>3</v>
      </c>
      <c r="T415" s="17" t="s">
        <v>61</v>
      </c>
      <c r="U415" s="17">
        <v>2</v>
      </c>
      <c r="V415" s="45">
        <v>13.058666666666667</v>
      </c>
      <c r="W415" s="239">
        <f t="shared" si="307"/>
        <v>4</v>
      </c>
      <c r="X415" s="17" t="s">
        <v>2</v>
      </c>
      <c r="Y415" s="17">
        <v>2</v>
      </c>
      <c r="Z415" s="101">
        <v>13.93</v>
      </c>
      <c r="AA415" s="22">
        <f t="shared" si="308"/>
        <v>5</v>
      </c>
      <c r="AB415" s="20" t="s">
        <v>60</v>
      </c>
      <c r="AC415" s="44">
        <v>2</v>
      </c>
      <c r="AD415" s="21">
        <v>11.03</v>
      </c>
      <c r="AE415" s="22">
        <f t="shared" si="309"/>
        <v>6</v>
      </c>
      <c r="AF415" s="17" t="s">
        <v>2</v>
      </c>
      <c r="AG415" s="17">
        <v>1</v>
      </c>
      <c r="AH415" s="87">
        <v>11.85</v>
      </c>
      <c r="AI415" s="22">
        <f t="shared" si="310"/>
        <v>3</v>
      </c>
      <c r="AJ415" s="17" t="s">
        <v>60</v>
      </c>
      <c r="AK415" s="24">
        <v>2</v>
      </c>
      <c r="AL415" s="21">
        <f t="shared" si="315"/>
        <v>12.214155555555555</v>
      </c>
      <c r="AM415" s="24">
        <f t="shared" si="316"/>
        <v>30</v>
      </c>
      <c r="AN415" s="27" t="str">
        <f t="shared" si="317"/>
        <v>Admis</v>
      </c>
      <c r="AO415" s="17" t="s">
        <v>2</v>
      </c>
      <c r="AP415" s="17"/>
      <c r="AQ415" s="86">
        <v>10</v>
      </c>
      <c r="AR415" s="22">
        <f t="shared" si="325"/>
        <v>6</v>
      </c>
      <c r="AS415" s="17" t="s">
        <v>60</v>
      </c>
      <c r="AT415" s="17">
        <v>2</v>
      </c>
      <c r="AU415" s="125">
        <v>14.72</v>
      </c>
      <c r="AV415" s="232">
        <f t="shared" ref="AV415" si="334">IF(AU415&gt;=10,6,0)</f>
        <v>6</v>
      </c>
      <c r="AW415" s="17" t="s">
        <v>60</v>
      </c>
      <c r="AX415" s="17">
        <v>2</v>
      </c>
      <c r="AY415" s="57">
        <v>12.37</v>
      </c>
      <c r="AZ415" s="22">
        <f t="shared" ref="AZ415" si="335">IF(AY415&gt;=10,4,0)</f>
        <v>4</v>
      </c>
      <c r="BA415" s="17" t="s">
        <v>2</v>
      </c>
      <c r="BB415" s="24">
        <v>1</v>
      </c>
      <c r="BC415" s="87">
        <v>15.05</v>
      </c>
      <c r="BD415" s="22">
        <f t="shared" si="311"/>
        <v>6</v>
      </c>
      <c r="BE415" s="17" t="s">
        <v>60</v>
      </c>
      <c r="BF415" s="24">
        <v>2</v>
      </c>
      <c r="BG415" s="21">
        <v>11.14</v>
      </c>
      <c r="BH415" s="22">
        <f t="shared" si="303"/>
        <v>4</v>
      </c>
      <c r="BI415" s="17" t="s">
        <v>2</v>
      </c>
      <c r="BJ415" s="24">
        <v>1</v>
      </c>
      <c r="BK415" s="86">
        <v>10</v>
      </c>
      <c r="BL415" s="22">
        <f t="shared" si="312"/>
        <v>2</v>
      </c>
      <c r="BM415" s="17" t="s">
        <v>60</v>
      </c>
      <c r="BN415" s="24">
        <v>2</v>
      </c>
      <c r="BO415" s="87">
        <v>14</v>
      </c>
      <c r="BP415" s="22">
        <f t="shared" si="313"/>
        <v>2</v>
      </c>
      <c r="BQ415" s="17" t="s">
        <v>61</v>
      </c>
      <c r="BR415" s="24">
        <v>1</v>
      </c>
      <c r="BS415" s="21">
        <f t="shared" si="329"/>
        <v>12.688666666666668</v>
      </c>
      <c r="BT415" s="24">
        <f t="shared" si="320"/>
        <v>30</v>
      </c>
      <c r="BU415" s="27" t="str">
        <f t="shared" si="321"/>
        <v>Admis</v>
      </c>
      <c r="BV415" s="17" t="s">
        <v>2</v>
      </c>
      <c r="BW415" s="38">
        <v>2</v>
      </c>
      <c r="BX415" s="38">
        <f t="shared" si="322"/>
        <v>60</v>
      </c>
      <c r="BY415" s="27" t="str">
        <f t="shared" si="323"/>
        <v>Admis</v>
      </c>
    </row>
    <row r="416" spans="1:77" x14ac:dyDescent="0.55000000000000004">
      <c r="A416" s="12">
        <v>403</v>
      </c>
      <c r="B416" s="13" t="s">
        <v>1741</v>
      </c>
      <c r="C416" s="14" t="s">
        <v>1742</v>
      </c>
      <c r="D416" s="13" t="s">
        <v>1743</v>
      </c>
      <c r="E416" s="13" t="s">
        <v>1744</v>
      </c>
      <c r="F416" s="16">
        <v>35742</v>
      </c>
      <c r="G416" s="13" t="s">
        <v>1745</v>
      </c>
      <c r="H416" s="13" t="s">
        <v>59</v>
      </c>
      <c r="I416" s="13" t="s">
        <v>72</v>
      </c>
      <c r="J416" s="21">
        <v>13</v>
      </c>
      <c r="K416" s="239">
        <v>4</v>
      </c>
      <c r="L416" s="17" t="s">
        <v>2</v>
      </c>
      <c r="M416" s="69">
        <v>2</v>
      </c>
      <c r="N416" s="226">
        <v>10.29</v>
      </c>
      <c r="O416" s="22">
        <f t="shared" si="306"/>
        <v>5</v>
      </c>
      <c r="P416" s="17" t="s">
        <v>2</v>
      </c>
      <c r="Q416" s="17">
        <v>2</v>
      </c>
      <c r="R416" s="45">
        <v>11.57</v>
      </c>
      <c r="S416" s="22">
        <f t="shared" si="314"/>
        <v>3</v>
      </c>
      <c r="T416" s="17" t="s">
        <v>2</v>
      </c>
      <c r="U416" s="17">
        <v>1</v>
      </c>
      <c r="V416" s="45">
        <v>10.425333333333334</v>
      </c>
      <c r="W416" s="239">
        <f t="shared" si="307"/>
        <v>4</v>
      </c>
      <c r="X416" s="17" t="s">
        <v>2</v>
      </c>
      <c r="Y416" s="17">
        <v>2</v>
      </c>
      <c r="Z416" s="14">
        <v>10.576000000000001</v>
      </c>
      <c r="AA416" s="22">
        <f t="shared" si="308"/>
        <v>5</v>
      </c>
      <c r="AB416" s="20" t="s">
        <v>2</v>
      </c>
      <c r="AC416" s="20">
        <v>2</v>
      </c>
      <c r="AD416" s="21">
        <v>6.34</v>
      </c>
      <c r="AE416" s="22">
        <f t="shared" si="309"/>
        <v>0</v>
      </c>
      <c r="AF416" s="17" t="s">
        <v>2</v>
      </c>
      <c r="AG416" s="17">
        <v>2</v>
      </c>
      <c r="AH416" s="23">
        <v>13.815333333333333</v>
      </c>
      <c r="AI416" s="22">
        <f t="shared" si="310"/>
        <v>3</v>
      </c>
      <c r="AJ416" s="17" t="s">
        <v>2</v>
      </c>
      <c r="AK416" s="24">
        <v>2</v>
      </c>
      <c r="AL416" s="21">
        <f t="shared" si="315"/>
        <v>10.40757777777778</v>
      </c>
      <c r="AM416" s="24">
        <f t="shared" si="316"/>
        <v>24</v>
      </c>
      <c r="AN416" s="27" t="str">
        <f t="shared" si="317"/>
        <v>Ajourné</v>
      </c>
      <c r="AO416" s="17" t="s">
        <v>2</v>
      </c>
      <c r="AP416" s="17">
        <v>2</v>
      </c>
      <c r="AQ416" s="45">
        <v>10</v>
      </c>
      <c r="AR416" s="22">
        <f t="shared" si="325"/>
        <v>6</v>
      </c>
      <c r="AS416" s="17" t="s">
        <v>2</v>
      </c>
      <c r="AT416" s="17">
        <v>2</v>
      </c>
      <c r="AU416" s="45">
        <v>11.134</v>
      </c>
      <c r="AV416" s="232">
        <f>IF(AU416&gt;=10,6,0)</f>
        <v>6</v>
      </c>
      <c r="AW416" s="17" t="s">
        <v>2</v>
      </c>
      <c r="AX416" s="17">
        <v>1</v>
      </c>
      <c r="AY416" s="57">
        <v>11.52</v>
      </c>
      <c r="AZ416" s="22">
        <f>IF(AY416&gt;=10,4,0)</f>
        <v>4</v>
      </c>
      <c r="BA416" s="17" t="s">
        <v>2</v>
      </c>
      <c r="BB416" s="24">
        <v>1</v>
      </c>
      <c r="BC416" s="23">
        <v>10</v>
      </c>
      <c r="BD416" s="22">
        <f t="shared" si="311"/>
        <v>6</v>
      </c>
      <c r="BE416" s="17" t="s">
        <v>2</v>
      </c>
      <c r="BF416" s="24">
        <v>2</v>
      </c>
      <c r="BG416" s="34">
        <v>10.33</v>
      </c>
      <c r="BH416" s="35">
        <f t="shared" si="303"/>
        <v>4</v>
      </c>
      <c r="BI416" s="36" t="s">
        <v>2</v>
      </c>
      <c r="BJ416" s="37">
        <v>2</v>
      </c>
      <c r="BK416" s="21">
        <v>6.25</v>
      </c>
      <c r="BL416" s="22">
        <f t="shared" si="312"/>
        <v>0</v>
      </c>
      <c r="BM416" s="17" t="s">
        <v>2</v>
      </c>
      <c r="BN416" s="24">
        <v>2</v>
      </c>
      <c r="BO416" s="23">
        <v>15</v>
      </c>
      <c r="BP416" s="22">
        <f t="shared" si="313"/>
        <v>2</v>
      </c>
      <c r="BQ416" s="17" t="s">
        <v>2</v>
      </c>
      <c r="BR416" s="24">
        <v>1</v>
      </c>
      <c r="BS416" s="21">
        <f t="shared" si="329"/>
        <v>10.556800000000001</v>
      </c>
      <c r="BT416" s="24">
        <f t="shared" si="320"/>
        <v>28</v>
      </c>
      <c r="BU416" s="27" t="str">
        <f t="shared" si="321"/>
        <v>Ajourné</v>
      </c>
      <c r="BV416" s="17" t="s">
        <v>2</v>
      </c>
      <c r="BW416" s="38">
        <v>1</v>
      </c>
      <c r="BX416" s="38">
        <f t="shared" si="322"/>
        <v>52</v>
      </c>
      <c r="BY416" s="27" t="str">
        <f t="shared" si="323"/>
        <v>Autorisé</v>
      </c>
    </row>
    <row r="417" spans="1:77" x14ac:dyDescent="0.55000000000000004">
      <c r="A417" s="20">
        <v>404</v>
      </c>
      <c r="B417" s="13" t="s">
        <v>1746</v>
      </c>
      <c r="C417" s="14" t="s">
        <v>1747</v>
      </c>
      <c r="D417" s="13" t="s">
        <v>1748</v>
      </c>
      <c r="E417" s="13" t="s">
        <v>1749</v>
      </c>
      <c r="F417" s="16">
        <v>38537</v>
      </c>
      <c r="G417" s="13" t="s">
        <v>135</v>
      </c>
      <c r="H417" s="13" t="s">
        <v>52</v>
      </c>
      <c r="I417" s="13"/>
      <c r="J417" s="21">
        <v>15</v>
      </c>
      <c r="K417" s="239">
        <v>4</v>
      </c>
      <c r="L417" s="17" t="s">
        <v>2</v>
      </c>
      <c r="M417" s="69">
        <v>2</v>
      </c>
      <c r="N417" s="230">
        <v>12.278</v>
      </c>
      <c r="O417" s="22">
        <f t="shared" si="306"/>
        <v>5</v>
      </c>
      <c r="P417" s="17" t="s">
        <v>2</v>
      </c>
      <c r="Q417" s="17">
        <v>2</v>
      </c>
      <c r="R417" s="45">
        <v>10</v>
      </c>
      <c r="S417" s="22">
        <f t="shared" si="314"/>
        <v>3</v>
      </c>
      <c r="T417" s="17" t="s">
        <v>2</v>
      </c>
      <c r="U417" s="17">
        <v>1</v>
      </c>
      <c r="V417" s="45">
        <v>12.536000000000001</v>
      </c>
      <c r="W417" s="239">
        <f t="shared" si="307"/>
        <v>4</v>
      </c>
      <c r="X417" s="17" t="s">
        <v>2</v>
      </c>
      <c r="Y417" s="17">
        <v>2</v>
      </c>
      <c r="Z417" s="14">
        <v>10</v>
      </c>
      <c r="AA417" s="22">
        <f t="shared" si="308"/>
        <v>5</v>
      </c>
      <c r="AB417" s="20" t="s">
        <v>2</v>
      </c>
      <c r="AC417" s="20">
        <v>2</v>
      </c>
      <c r="AD417" s="21">
        <v>10</v>
      </c>
      <c r="AE417" s="22">
        <f t="shared" si="309"/>
        <v>6</v>
      </c>
      <c r="AF417" s="17" t="s">
        <v>2</v>
      </c>
      <c r="AG417" s="17">
        <v>2</v>
      </c>
      <c r="AH417" s="23">
        <v>12.352666666666666</v>
      </c>
      <c r="AI417" s="22">
        <f t="shared" si="310"/>
        <v>3</v>
      </c>
      <c r="AJ417" s="17" t="s">
        <v>2</v>
      </c>
      <c r="AK417" s="24">
        <v>2</v>
      </c>
      <c r="AL417" s="21">
        <f t="shared" si="315"/>
        <v>11.619733333333333</v>
      </c>
      <c r="AM417" s="24">
        <f t="shared" si="316"/>
        <v>30</v>
      </c>
      <c r="AN417" s="27" t="str">
        <f t="shared" si="317"/>
        <v>Admis</v>
      </c>
      <c r="AO417" s="17" t="s">
        <v>2</v>
      </c>
      <c r="AP417" s="17"/>
      <c r="AQ417" s="45">
        <v>10.585000000000001</v>
      </c>
      <c r="AR417" s="22">
        <f t="shared" si="325"/>
        <v>6</v>
      </c>
      <c r="AS417" s="17" t="s">
        <v>2</v>
      </c>
      <c r="AT417" s="17">
        <v>2</v>
      </c>
      <c r="AU417" s="45">
        <v>10.606</v>
      </c>
      <c r="AV417" s="232">
        <f>IF(AU417&gt;=10,6,0)</f>
        <v>6</v>
      </c>
      <c r="AW417" s="17" t="s">
        <v>2</v>
      </c>
      <c r="AX417" s="17">
        <v>1</v>
      </c>
      <c r="AY417" s="21"/>
      <c r="AZ417" s="22"/>
      <c r="BA417" s="17"/>
      <c r="BB417" s="24"/>
      <c r="BC417" s="23">
        <v>10.321333333333333</v>
      </c>
      <c r="BD417" s="22">
        <f t="shared" si="311"/>
        <v>6</v>
      </c>
      <c r="BE417" s="17" t="s">
        <v>2</v>
      </c>
      <c r="BF417" s="24">
        <v>2</v>
      </c>
      <c r="BG417" s="21">
        <v>10.64</v>
      </c>
      <c r="BH417" s="22">
        <f t="shared" si="303"/>
        <v>4</v>
      </c>
      <c r="BI417" s="17" t="s">
        <v>2</v>
      </c>
      <c r="BJ417" s="24">
        <v>1</v>
      </c>
      <c r="BK417" s="21">
        <v>13.62</v>
      </c>
      <c r="BL417" s="22">
        <f t="shared" si="312"/>
        <v>2</v>
      </c>
      <c r="BM417" s="17" t="s">
        <v>2</v>
      </c>
      <c r="BN417" s="24">
        <v>2</v>
      </c>
      <c r="BO417" s="23">
        <v>14</v>
      </c>
      <c r="BP417" s="22">
        <f t="shared" si="313"/>
        <v>2</v>
      </c>
      <c r="BQ417" s="17" t="s">
        <v>2</v>
      </c>
      <c r="BR417" s="24">
        <v>1</v>
      </c>
      <c r="BS417" s="21">
        <f t="shared" si="329"/>
        <v>9.5624666666666673</v>
      </c>
      <c r="BT417" s="24">
        <f t="shared" si="320"/>
        <v>26</v>
      </c>
      <c r="BU417" s="27" t="str">
        <f t="shared" si="321"/>
        <v>Ajourné</v>
      </c>
      <c r="BV417" s="17" t="s">
        <v>2</v>
      </c>
      <c r="BW417" s="38">
        <v>2</v>
      </c>
      <c r="BX417" s="38">
        <f t="shared" si="322"/>
        <v>56</v>
      </c>
      <c r="BY417" s="27" t="str">
        <f t="shared" si="323"/>
        <v>Autorisé</v>
      </c>
    </row>
    <row r="418" spans="1:77" x14ac:dyDescent="0.55000000000000004">
      <c r="A418" s="12">
        <v>405</v>
      </c>
      <c r="B418" s="13" t="s">
        <v>1750</v>
      </c>
      <c r="C418" s="14" t="s">
        <v>1751</v>
      </c>
      <c r="D418" s="13" t="s">
        <v>1752</v>
      </c>
      <c r="E418" s="13" t="s">
        <v>1753</v>
      </c>
      <c r="F418" s="16">
        <v>37402</v>
      </c>
      <c r="G418" s="13" t="s">
        <v>722</v>
      </c>
      <c r="H418" s="13" t="s">
        <v>59</v>
      </c>
      <c r="I418" s="13"/>
      <c r="J418" s="21">
        <v>16</v>
      </c>
      <c r="K418" s="239">
        <v>4</v>
      </c>
      <c r="L418" s="17" t="s">
        <v>2</v>
      </c>
      <c r="M418" s="69">
        <v>2</v>
      </c>
      <c r="N418" s="230">
        <v>12.364000000000001</v>
      </c>
      <c r="O418" s="22">
        <f t="shared" si="306"/>
        <v>5</v>
      </c>
      <c r="P418" s="17" t="s">
        <v>2</v>
      </c>
      <c r="Q418" s="17">
        <v>2</v>
      </c>
      <c r="R418" s="45">
        <v>11.05</v>
      </c>
      <c r="S418" s="22">
        <f t="shared" si="314"/>
        <v>3</v>
      </c>
      <c r="T418" s="17" t="s">
        <v>2</v>
      </c>
      <c r="U418" s="17">
        <v>1</v>
      </c>
      <c r="V418" s="45">
        <v>13.417999999999999</v>
      </c>
      <c r="W418" s="239">
        <f t="shared" si="307"/>
        <v>4</v>
      </c>
      <c r="X418" s="17" t="s">
        <v>2</v>
      </c>
      <c r="Y418" s="17">
        <v>2</v>
      </c>
      <c r="Z418" s="14">
        <v>10</v>
      </c>
      <c r="AA418" s="22">
        <f t="shared" si="308"/>
        <v>5</v>
      </c>
      <c r="AB418" s="20" t="s">
        <v>2</v>
      </c>
      <c r="AC418" s="20">
        <v>1</v>
      </c>
      <c r="AD418" s="21">
        <v>10.119999999999999</v>
      </c>
      <c r="AE418" s="22">
        <f t="shared" si="309"/>
        <v>6</v>
      </c>
      <c r="AF418" s="17" t="s">
        <v>2</v>
      </c>
      <c r="AG418" s="17">
        <v>1</v>
      </c>
      <c r="AH418" s="23">
        <v>11.252666666666668</v>
      </c>
      <c r="AI418" s="22">
        <f t="shared" si="310"/>
        <v>3</v>
      </c>
      <c r="AJ418" s="17" t="s">
        <v>2</v>
      </c>
      <c r="AK418" s="24">
        <v>1</v>
      </c>
      <c r="AL418" s="21">
        <f t="shared" si="315"/>
        <v>11.904000000000002</v>
      </c>
      <c r="AM418" s="24">
        <f t="shared" si="316"/>
        <v>30</v>
      </c>
      <c r="AN418" s="27" t="str">
        <f t="shared" si="317"/>
        <v>Admis</v>
      </c>
      <c r="AO418" s="17" t="s">
        <v>2</v>
      </c>
      <c r="AP418" s="17">
        <v>2</v>
      </c>
      <c r="AQ418" s="45">
        <v>10</v>
      </c>
      <c r="AR418" s="22">
        <f t="shared" si="325"/>
        <v>6</v>
      </c>
      <c r="AS418" s="17" t="s">
        <v>2</v>
      </c>
      <c r="AT418" s="17">
        <v>2</v>
      </c>
      <c r="AU418" s="45">
        <v>10.834</v>
      </c>
      <c r="AV418" s="232">
        <f>IF(AU418&gt;=10,6,0)</f>
        <v>6</v>
      </c>
      <c r="AW418" s="17" t="s">
        <v>2</v>
      </c>
      <c r="AX418" s="17">
        <v>1</v>
      </c>
      <c r="AY418" s="45">
        <v>17</v>
      </c>
      <c r="AZ418" s="22">
        <f>IF(AY418&gt;=10,4,0)</f>
        <v>4</v>
      </c>
      <c r="BA418" s="17" t="s">
        <v>2</v>
      </c>
      <c r="BB418" s="24">
        <v>2</v>
      </c>
      <c r="BC418" s="23">
        <v>11.156333333333333</v>
      </c>
      <c r="BD418" s="22">
        <f t="shared" si="311"/>
        <v>6</v>
      </c>
      <c r="BE418" s="17" t="s">
        <v>2</v>
      </c>
      <c r="BF418" s="24">
        <v>1</v>
      </c>
      <c r="BG418" s="21">
        <v>10.9</v>
      </c>
      <c r="BH418" s="22">
        <f t="shared" si="303"/>
        <v>4</v>
      </c>
      <c r="BI418" s="17" t="s">
        <v>2</v>
      </c>
      <c r="BJ418" s="24">
        <v>1</v>
      </c>
      <c r="BK418" s="21">
        <v>10.38</v>
      </c>
      <c r="BL418" s="22">
        <f t="shared" si="312"/>
        <v>2</v>
      </c>
      <c r="BM418" s="17" t="s">
        <v>2</v>
      </c>
      <c r="BN418" s="24">
        <v>1</v>
      </c>
      <c r="BO418" s="23">
        <v>15</v>
      </c>
      <c r="BP418" s="22">
        <f t="shared" si="313"/>
        <v>2</v>
      </c>
      <c r="BQ418" s="17" t="s">
        <v>2</v>
      </c>
      <c r="BR418" s="24">
        <v>1</v>
      </c>
      <c r="BS418" s="21">
        <f t="shared" si="329"/>
        <v>11.810066666666668</v>
      </c>
      <c r="BT418" s="24">
        <f t="shared" si="320"/>
        <v>30</v>
      </c>
      <c r="BU418" s="27" t="str">
        <f t="shared" si="321"/>
        <v>Admis</v>
      </c>
      <c r="BV418" s="17" t="s">
        <v>2</v>
      </c>
      <c r="BW418" s="38">
        <v>2</v>
      </c>
      <c r="BX418" s="38">
        <f t="shared" si="322"/>
        <v>60</v>
      </c>
      <c r="BY418" s="27" t="str">
        <f t="shared" si="323"/>
        <v>Admis</v>
      </c>
    </row>
    <row r="419" spans="1:77" x14ac:dyDescent="0.55000000000000004">
      <c r="A419" s="12">
        <v>406</v>
      </c>
      <c r="B419" s="13" t="s">
        <v>1754</v>
      </c>
      <c r="C419" s="14" t="s">
        <v>1755</v>
      </c>
      <c r="D419" s="14" t="s">
        <v>1756</v>
      </c>
      <c r="E419" s="14" t="s">
        <v>1757</v>
      </c>
      <c r="F419" s="65">
        <v>37612</v>
      </c>
      <c r="G419" s="43" t="s">
        <v>1584</v>
      </c>
      <c r="H419" s="13" t="s">
        <v>52</v>
      </c>
      <c r="I419" s="44"/>
      <c r="J419" s="21">
        <v>15</v>
      </c>
      <c r="K419" s="239">
        <v>4</v>
      </c>
      <c r="L419" s="17" t="s">
        <v>2</v>
      </c>
      <c r="M419" s="69">
        <v>2</v>
      </c>
      <c r="N419" s="230">
        <v>10</v>
      </c>
      <c r="O419" s="22">
        <f t="shared" si="306"/>
        <v>5</v>
      </c>
      <c r="P419" s="17" t="s">
        <v>2</v>
      </c>
      <c r="Q419" s="17">
        <v>2</v>
      </c>
      <c r="R419" s="45"/>
      <c r="S419" s="22">
        <f t="shared" si="314"/>
        <v>0</v>
      </c>
      <c r="T419" s="17"/>
      <c r="U419" s="17"/>
      <c r="V419" s="45">
        <v>10.344666666666669</v>
      </c>
      <c r="W419" s="239">
        <f t="shared" si="307"/>
        <v>4</v>
      </c>
      <c r="X419" s="17" t="s">
        <v>2</v>
      </c>
      <c r="Y419" s="17">
        <v>1</v>
      </c>
      <c r="Z419" s="27">
        <v>10.09</v>
      </c>
      <c r="AA419" s="22">
        <f t="shared" si="308"/>
        <v>5</v>
      </c>
      <c r="AB419" s="20" t="s">
        <v>2</v>
      </c>
      <c r="AC419" s="18">
        <v>1</v>
      </c>
      <c r="AD419" s="45">
        <v>10</v>
      </c>
      <c r="AE419" s="22">
        <f t="shared" si="309"/>
        <v>6</v>
      </c>
      <c r="AF419" s="17" t="s">
        <v>2</v>
      </c>
      <c r="AG419" s="17">
        <v>2</v>
      </c>
      <c r="AH419" s="23">
        <v>10.995333333333333</v>
      </c>
      <c r="AI419" s="22">
        <f t="shared" si="310"/>
        <v>3</v>
      </c>
      <c r="AJ419" s="17" t="s">
        <v>2</v>
      </c>
      <c r="AK419" s="24">
        <v>2</v>
      </c>
      <c r="AL419" s="21">
        <f t="shared" si="315"/>
        <v>9.8271555555555548</v>
      </c>
      <c r="AM419" s="24">
        <f t="shared" si="316"/>
        <v>27</v>
      </c>
      <c r="AN419" s="27" t="str">
        <f t="shared" si="317"/>
        <v>Ajourné</v>
      </c>
      <c r="AO419" s="17" t="s">
        <v>2</v>
      </c>
      <c r="AP419" s="27"/>
      <c r="AQ419" s="45">
        <v>10</v>
      </c>
      <c r="AR419" s="22">
        <f t="shared" si="325"/>
        <v>6</v>
      </c>
      <c r="AS419" s="17" t="s">
        <v>2</v>
      </c>
      <c r="AT419" s="17">
        <v>2</v>
      </c>
      <c r="AU419" s="45">
        <v>10.8</v>
      </c>
      <c r="AV419" s="232">
        <f>IF(AU419&gt;=10,6,0)</f>
        <v>6</v>
      </c>
      <c r="AW419" s="17" t="s">
        <v>2</v>
      </c>
      <c r="AX419" s="17">
        <v>2</v>
      </c>
      <c r="AY419" s="45">
        <v>10</v>
      </c>
      <c r="AZ419" s="22">
        <f>IF(AY419&gt;=10,4,0)</f>
        <v>4</v>
      </c>
      <c r="BA419" s="17" t="s">
        <v>2</v>
      </c>
      <c r="BB419" s="17">
        <v>2</v>
      </c>
      <c r="BC419" s="23">
        <v>10</v>
      </c>
      <c r="BD419" s="22">
        <f t="shared" si="311"/>
        <v>6</v>
      </c>
      <c r="BE419" s="17" t="s">
        <v>2</v>
      </c>
      <c r="BF419" s="24">
        <v>1</v>
      </c>
      <c r="BG419" s="57">
        <v>10</v>
      </c>
      <c r="BH419" s="35">
        <f t="shared" si="303"/>
        <v>4</v>
      </c>
      <c r="BI419" s="36" t="s">
        <v>2</v>
      </c>
      <c r="BJ419" s="37">
        <v>2</v>
      </c>
      <c r="BK419" s="21">
        <v>6.63</v>
      </c>
      <c r="BL419" s="22">
        <f t="shared" si="312"/>
        <v>0</v>
      </c>
      <c r="BM419" s="17" t="s">
        <v>2</v>
      </c>
      <c r="BN419" s="24">
        <v>2</v>
      </c>
      <c r="BO419" s="23"/>
      <c r="BP419" s="22">
        <f t="shared" si="313"/>
        <v>0</v>
      </c>
      <c r="BQ419" s="17"/>
      <c r="BR419" s="24"/>
      <c r="BS419" s="21">
        <f t="shared" si="329"/>
        <v>9.2686666666666664</v>
      </c>
      <c r="BT419" s="24">
        <f t="shared" si="320"/>
        <v>26</v>
      </c>
      <c r="BU419" s="27" t="str">
        <f t="shared" si="321"/>
        <v>Ajourné</v>
      </c>
      <c r="BV419" s="17" t="s">
        <v>2</v>
      </c>
      <c r="BW419" s="27"/>
      <c r="BX419" s="38">
        <f t="shared" si="322"/>
        <v>53</v>
      </c>
      <c r="BY419" s="27" t="str">
        <f t="shared" si="323"/>
        <v>Autorisé</v>
      </c>
    </row>
    <row r="420" spans="1:77" x14ac:dyDescent="0.55000000000000004">
      <c r="A420" s="20">
        <v>407</v>
      </c>
      <c r="B420" s="13" t="s">
        <v>1758</v>
      </c>
      <c r="C420" s="14" t="s">
        <v>1759</v>
      </c>
      <c r="D420" s="13" t="s">
        <v>1760</v>
      </c>
      <c r="E420" s="13" t="s">
        <v>1761</v>
      </c>
      <c r="F420" s="16">
        <v>36843</v>
      </c>
      <c r="G420" s="13" t="s">
        <v>1762</v>
      </c>
      <c r="H420" s="13" t="s">
        <v>59</v>
      </c>
      <c r="I420" s="13" t="s">
        <v>72</v>
      </c>
      <c r="J420" s="21">
        <v>17</v>
      </c>
      <c r="K420" s="239">
        <v>4</v>
      </c>
      <c r="L420" s="17" t="s">
        <v>2</v>
      </c>
      <c r="M420" s="69">
        <v>2</v>
      </c>
      <c r="N420" s="230">
        <v>10</v>
      </c>
      <c r="O420" s="22">
        <f t="shared" si="306"/>
        <v>5</v>
      </c>
      <c r="P420" s="17" t="s">
        <v>2</v>
      </c>
      <c r="Q420" s="17">
        <v>2</v>
      </c>
      <c r="R420" s="45">
        <v>11.31</v>
      </c>
      <c r="S420" s="22">
        <f t="shared" si="314"/>
        <v>3</v>
      </c>
      <c r="T420" s="17" t="s">
        <v>2</v>
      </c>
      <c r="U420" s="69">
        <v>2</v>
      </c>
      <c r="V420" s="45">
        <v>10</v>
      </c>
      <c r="W420" s="239">
        <f t="shared" si="307"/>
        <v>4</v>
      </c>
      <c r="X420" s="17" t="s">
        <v>2</v>
      </c>
      <c r="Y420" s="17">
        <v>2</v>
      </c>
      <c r="Z420" s="14">
        <v>10</v>
      </c>
      <c r="AA420" s="22">
        <f t="shared" si="308"/>
        <v>5</v>
      </c>
      <c r="AB420" s="20" t="s">
        <v>2</v>
      </c>
      <c r="AC420" s="20">
        <v>2</v>
      </c>
      <c r="AD420" s="21">
        <v>7.36</v>
      </c>
      <c r="AE420" s="22">
        <f t="shared" si="309"/>
        <v>0</v>
      </c>
      <c r="AF420" s="17" t="s">
        <v>2</v>
      </c>
      <c r="AG420" s="69">
        <v>2</v>
      </c>
      <c r="AH420" s="23">
        <v>10.999333333333334</v>
      </c>
      <c r="AI420" s="22">
        <f t="shared" si="310"/>
        <v>3</v>
      </c>
      <c r="AJ420" s="17" t="s">
        <v>2</v>
      </c>
      <c r="AK420" s="24">
        <v>2</v>
      </c>
      <c r="AL420" s="21">
        <f t="shared" si="315"/>
        <v>10.636266666666668</v>
      </c>
      <c r="AM420" s="24">
        <f t="shared" si="316"/>
        <v>24</v>
      </c>
      <c r="AN420" s="27" t="str">
        <f t="shared" si="317"/>
        <v>Ajourné</v>
      </c>
      <c r="AO420" s="17" t="s">
        <v>2</v>
      </c>
      <c r="AP420" s="69"/>
      <c r="AQ420" s="45">
        <v>10</v>
      </c>
      <c r="AR420" s="22">
        <f t="shared" si="325"/>
        <v>6</v>
      </c>
      <c r="AS420" s="17" t="s">
        <v>2</v>
      </c>
      <c r="AT420" s="17">
        <v>2</v>
      </c>
      <c r="AU420" s="45">
        <v>10.492000000000001</v>
      </c>
      <c r="AV420" s="232">
        <f>IF(AU420&gt;=10,6,0)</f>
        <v>6</v>
      </c>
      <c r="AW420" s="17" t="s">
        <v>2</v>
      </c>
      <c r="AX420" s="17">
        <v>1</v>
      </c>
      <c r="AY420" s="57">
        <v>10</v>
      </c>
      <c r="AZ420" s="22">
        <f>IF(AY420&gt;=10,4,0)</f>
        <v>4</v>
      </c>
      <c r="BA420" s="17" t="s">
        <v>2</v>
      </c>
      <c r="BB420" s="24">
        <v>1</v>
      </c>
      <c r="BC420" s="23">
        <v>6.6373333333333333</v>
      </c>
      <c r="BD420" s="22">
        <f t="shared" si="311"/>
        <v>0</v>
      </c>
      <c r="BE420" s="17" t="s">
        <v>2</v>
      </c>
      <c r="BF420" s="24">
        <v>2</v>
      </c>
      <c r="BG420" s="34">
        <v>10.84</v>
      </c>
      <c r="BH420" s="35">
        <f t="shared" si="303"/>
        <v>4</v>
      </c>
      <c r="BI420" s="36" t="s">
        <v>2</v>
      </c>
      <c r="BJ420" s="37">
        <v>2</v>
      </c>
      <c r="BK420" s="21">
        <v>7.75</v>
      </c>
      <c r="BL420" s="22">
        <f t="shared" si="312"/>
        <v>0</v>
      </c>
      <c r="BM420" s="17" t="s">
        <v>2</v>
      </c>
      <c r="BN420" s="24">
        <v>2</v>
      </c>
      <c r="BO420" s="23">
        <v>13</v>
      </c>
      <c r="BP420" s="22">
        <f t="shared" si="313"/>
        <v>2</v>
      </c>
      <c r="BQ420" s="17" t="s">
        <v>2</v>
      </c>
      <c r="BR420" s="24">
        <v>1</v>
      </c>
      <c r="BS420" s="21">
        <f t="shared" si="329"/>
        <v>9.5878666666666668</v>
      </c>
      <c r="BT420" s="24">
        <f t="shared" si="320"/>
        <v>22</v>
      </c>
      <c r="BU420" s="27" t="str">
        <f t="shared" si="321"/>
        <v>Ajourné</v>
      </c>
      <c r="BV420" s="17" t="s">
        <v>2</v>
      </c>
      <c r="BW420" s="38">
        <v>2</v>
      </c>
      <c r="BX420" s="38">
        <f t="shared" si="322"/>
        <v>46</v>
      </c>
      <c r="BY420" s="27" t="str">
        <f t="shared" si="323"/>
        <v>Ajourné</v>
      </c>
    </row>
    <row r="421" spans="1:77" x14ac:dyDescent="0.55000000000000004">
      <c r="A421" s="12">
        <v>408</v>
      </c>
      <c r="B421" s="56" t="s">
        <v>1763</v>
      </c>
      <c r="C421" s="72" t="s">
        <v>1764</v>
      </c>
      <c r="D421" s="59" t="s">
        <v>1765</v>
      </c>
      <c r="E421" s="59" t="s">
        <v>1766</v>
      </c>
      <c r="F421" s="75">
        <v>36909</v>
      </c>
      <c r="G421" s="44"/>
      <c r="H421" s="13" t="s">
        <v>59</v>
      </c>
      <c r="I421" s="13" t="s">
        <v>72</v>
      </c>
      <c r="J421" s="45"/>
      <c r="K421" s="239">
        <f t="shared" ref="K421:K427" si="336">IF(J421&gt;=10,4,0)</f>
        <v>0</v>
      </c>
      <c r="L421" s="17"/>
      <c r="M421" s="69"/>
      <c r="N421" s="23"/>
      <c r="O421" s="22">
        <f t="shared" si="306"/>
        <v>0</v>
      </c>
      <c r="P421" s="17"/>
      <c r="Q421" s="17"/>
      <c r="R421" s="45"/>
      <c r="S421" s="22">
        <f t="shared" si="314"/>
        <v>0</v>
      </c>
      <c r="T421" s="17"/>
      <c r="U421" s="17"/>
      <c r="V421" s="23"/>
      <c r="W421" s="239">
        <f t="shared" si="307"/>
        <v>0</v>
      </c>
      <c r="X421" s="17"/>
      <c r="Y421" s="17"/>
      <c r="Z421" s="27"/>
      <c r="AA421" s="22">
        <f t="shared" si="308"/>
        <v>0</v>
      </c>
      <c r="AB421" s="20"/>
      <c r="AC421" s="44"/>
      <c r="AD421" s="21"/>
      <c r="AE421" s="22">
        <f t="shared" si="309"/>
        <v>0</v>
      </c>
      <c r="AF421" s="17"/>
      <c r="AG421" s="17"/>
      <c r="AH421" s="23"/>
      <c r="AI421" s="22">
        <f t="shared" si="310"/>
        <v>0</v>
      </c>
      <c r="AJ421" s="17"/>
      <c r="AK421" s="24"/>
      <c r="AL421" s="21">
        <f t="shared" si="315"/>
        <v>0</v>
      </c>
      <c r="AM421" s="24">
        <f t="shared" si="316"/>
        <v>0</v>
      </c>
      <c r="AN421" s="27" t="str">
        <f t="shared" si="317"/>
        <v>Ajourné</v>
      </c>
      <c r="AO421" s="17" t="s">
        <v>2</v>
      </c>
      <c r="AP421" s="17">
        <v>2</v>
      </c>
      <c r="AQ421" s="21"/>
      <c r="AR421" s="22"/>
      <c r="AS421" s="17"/>
      <c r="AT421" s="17"/>
      <c r="AU421" s="45"/>
      <c r="AV421" s="232"/>
      <c r="AW421" s="17"/>
      <c r="AX421" s="17"/>
      <c r="AY421" s="21"/>
      <c r="AZ421" s="22"/>
      <c r="BA421" s="17"/>
      <c r="BB421" s="24"/>
      <c r="BC421" s="23"/>
      <c r="BD421" s="22">
        <f t="shared" si="311"/>
        <v>0</v>
      </c>
      <c r="BE421" s="17"/>
      <c r="BF421" s="24"/>
      <c r="BG421" s="34"/>
      <c r="BH421" s="35">
        <f t="shared" si="303"/>
        <v>0</v>
      </c>
      <c r="BI421" s="36"/>
      <c r="BJ421" s="37"/>
      <c r="BK421" s="21"/>
      <c r="BL421" s="22">
        <f t="shared" si="312"/>
        <v>0</v>
      </c>
      <c r="BM421" s="17"/>
      <c r="BN421" s="24"/>
      <c r="BO421" s="23"/>
      <c r="BP421" s="22">
        <f t="shared" si="313"/>
        <v>0</v>
      </c>
      <c r="BQ421" s="17"/>
      <c r="BR421" s="24"/>
      <c r="BS421" s="21">
        <f t="shared" si="329"/>
        <v>0</v>
      </c>
      <c r="BT421" s="24">
        <f t="shared" si="320"/>
        <v>0</v>
      </c>
      <c r="BU421" s="27" t="str">
        <f t="shared" si="321"/>
        <v>Ajourné</v>
      </c>
      <c r="BV421" s="17" t="s">
        <v>2</v>
      </c>
      <c r="BW421" s="38">
        <v>2</v>
      </c>
      <c r="BX421" s="38">
        <f t="shared" si="322"/>
        <v>0</v>
      </c>
      <c r="BY421" s="27" t="str">
        <f t="shared" si="323"/>
        <v>Ajourné</v>
      </c>
    </row>
    <row r="422" spans="1:77" x14ac:dyDescent="0.55000000000000004">
      <c r="A422" s="12">
        <v>409</v>
      </c>
      <c r="B422" s="13" t="s">
        <v>1767</v>
      </c>
      <c r="C422" s="14" t="s">
        <v>1768</v>
      </c>
      <c r="D422" s="13" t="s">
        <v>1769</v>
      </c>
      <c r="E422" s="13" t="s">
        <v>1770</v>
      </c>
      <c r="F422" s="16">
        <v>36914</v>
      </c>
      <c r="G422" s="13" t="s">
        <v>135</v>
      </c>
      <c r="H422" s="13" t="s">
        <v>52</v>
      </c>
      <c r="I422" s="13" t="s">
        <v>72</v>
      </c>
      <c r="J422" s="235">
        <v>10</v>
      </c>
      <c r="K422" s="239">
        <f t="shared" si="336"/>
        <v>4</v>
      </c>
      <c r="L422" s="17" t="s">
        <v>2</v>
      </c>
      <c r="M422" s="69">
        <v>1</v>
      </c>
      <c r="N422" s="45">
        <v>10</v>
      </c>
      <c r="O422" s="22">
        <f t="shared" si="306"/>
        <v>5</v>
      </c>
      <c r="P422" s="17" t="s">
        <v>2</v>
      </c>
      <c r="Q422" s="17">
        <v>1</v>
      </c>
      <c r="R422" s="45">
        <v>12.1</v>
      </c>
      <c r="S422" s="22">
        <f t="shared" si="314"/>
        <v>3</v>
      </c>
      <c r="T422" s="17" t="s">
        <v>2</v>
      </c>
      <c r="U422" s="17">
        <v>1</v>
      </c>
      <c r="V422" s="45">
        <v>11.84</v>
      </c>
      <c r="W422" s="239">
        <f t="shared" si="307"/>
        <v>4</v>
      </c>
      <c r="X422" s="17" t="s">
        <v>2</v>
      </c>
      <c r="Y422" s="17">
        <v>1</v>
      </c>
      <c r="Z422" s="14">
        <v>10.33</v>
      </c>
      <c r="AA422" s="22">
        <f t="shared" si="308"/>
        <v>5</v>
      </c>
      <c r="AB422" s="20" t="s">
        <v>2</v>
      </c>
      <c r="AC422" s="20">
        <v>1</v>
      </c>
      <c r="AD422" s="45">
        <v>10</v>
      </c>
      <c r="AE422" s="22">
        <f t="shared" si="309"/>
        <v>6</v>
      </c>
      <c r="AF422" s="17" t="s">
        <v>2</v>
      </c>
      <c r="AG422" s="17">
        <v>1</v>
      </c>
      <c r="AH422" s="23">
        <v>10.170666666666667</v>
      </c>
      <c r="AI422" s="22">
        <f t="shared" si="310"/>
        <v>3</v>
      </c>
      <c r="AJ422" s="17" t="s">
        <v>2</v>
      </c>
      <c r="AK422" s="24">
        <v>1</v>
      </c>
      <c r="AL422" s="21">
        <f t="shared" si="315"/>
        <v>10.5274</v>
      </c>
      <c r="AM422" s="24">
        <f t="shared" si="316"/>
        <v>30</v>
      </c>
      <c r="AN422" s="27" t="str">
        <f t="shared" si="317"/>
        <v>Admis</v>
      </c>
      <c r="AO422" s="17" t="s">
        <v>2</v>
      </c>
      <c r="AP422" s="27"/>
      <c r="AQ422" s="45">
        <v>11.088000000000001</v>
      </c>
      <c r="AR422" s="22">
        <f>IF(AQ422&gt;=10,6,0)</f>
        <v>6</v>
      </c>
      <c r="AS422" s="17" t="s">
        <v>2</v>
      </c>
      <c r="AT422" s="17">
        <v>1</v>
      </c>
      <c r="AU422" s="45">
        <v>10.948</v>
      </c>
      <c r="AV422" s="232">
        <f>IF(AU422&gt;=10,6,0)</f>
        <v>6</v>
      </c>
      <c r="AW422" s="17" t="s">
        <v>2</v>
      </c>
      <c r="AX422" s="17">
        <v>1</v>
      </c>
      <c r="AY422" s="57">
        <v>11.83</v>
      </c>
      <c r="AZ422" s="22">
        <f>IF(AY422&gt;=10,4,0)</f>
        <v>4</v>
      </c>
      <c r="BA422" s="17" t="s">
        <v>2</v>
      </c>
      <c r="BB422" s="17">
        <v>1</v>
      </c>
      <c r="BC422" s="23">
        <v>10</v>
      </c>
      <c r="BD422" s="22">
        <f t="shared" si="311"/>
        <v>6</v>
      </c>
      <c r="BE422" s="17" t="s">
        <v>2</v>
      </c>
      <c r="BF422" s="24">
        <v>1</v>
      </c>
      <c r="BG422" s="45">
        <v>10.79</v>
      </c>
      <c r="BH422" s="22">
        <f t="shared" si="303"/>
        <v>4</v>
      </c>
      <c r="BI422" s="17" t="s">
        <v>2</v>
      </c>
      <c r="BJ422" s="24">
        <v>1</v>
      </c>
      <c r="BK422" s="21">
        <v>12.12</v>
      </c>
      <c r="BL422" s="22">
        <f t="shared" si="312"/>
        <v>2</v>
      </c>
      <c r="BM422" s="17" t="s">
        <v>2</v>
      </c>
      <c r="BN422" s="24">
        <v>2</v>
      </c>
      <c r="BO422" s="23">
        <v>15</v>
      </c>
      <c r="BP422" s="22">
        <f t="shared" si="313"/>
        <v>2</v>
      </c>
      <c r="BQ422" s="17" t="s">
        <v>2</v>
      </c>
      <c r="BR422" s="24">
        <v>1</v>
      </c>
      <c r="BS422" s="21">
        <f t="shared" si="329"/>
        <v>11.231200000000001</v>
      </c>
      <c r="BT422" s="24">
        <f t="shared" si="320"/>
        <v>30</v>
      </c>
      <c r="BU422" s="27" t="str">
        <f t="shared" si="321"/>
        <v>Admis</v>
      </c>
      <c r="BV422" s="17" t="s">
        <v>2</v>
      </c>
      <c r="BW422" s="27"/>
      <c r="BX422" s="38">
        <f t="shared" si="322"/>
        <v>60</v>
      </c>
      <c r="BY422" s="27" t="str">
        <f t="shared" si="323"/>
        <v>Admis</v>
      </c>
    </row>
    <row r="423" spans="1:77" x14ac:dyDescent="0.55000000000000004">
      <c r="A423" s="91">
        <v>410</v>
      </c>
      <c r="B423" s="13" t="s">
        <v>1771</v>
      </c>
      <c r="C423" s="27" t="s">
        <v>1772</v>
      </c>
      <c r="D423" s="42" t="s">
        <v>1773</v>
      </c>
      <c r="E423" s="42" t="s">
        <v>1774</v>
      </c>
      <c r="F423" s="16">
        <v>37350</v>
      </c>
      <c r="G423" s="13" t="s">
        <v>130</v>
      </c>
      <c r="H423" s="13" t="s">
        <v>59</v>
      </c>
      <c r="I423" s="13" t="s">
        <v>72</v>
      </c>
      <c r="J423" s="235">
        <v>10</v>
      </c>
      <c r="K423" s="239">
        <f t="shared" si="336"/>
        <v>4</v>
      </c>
      <c r="L423" s="17" t="s">
        <v>2</v>
      </c>
      <c r="M423" s="69">
        <v>1</v>
      </c>
      <c r="N423" s="86">
        <v>10</v>
      </c>
      <c r="O423" s="22">
        <f t="shared" si="306"/>
        <v>5</v>
      </c>
      <c r="P423" s="17" t="s">
        <v>60</v>
      </c>
      <c r="Q423" s="17">
        <v>2</v>
      </c>
      <c r="R423" s="125">
        <v>13.18</v>
      </c>
      <c r="S423" s="22">
        <f t="shared" si="314"/>
        <v>3</v>
      </c>
      <c r="T423" s="17" t="s">
        <v>60</v>
      </c>
      <c r="U423" s="17">
        <v>2</v>
      </c>
      <c r="V423" s="86">
        <v>10.8</v>
      </c>
      <c r="W423" s="239">
        <f t="shared" si="307"/>
        <v>4</v>
      </c>
      <c r="X423" s="17" t="s">
        <v>60</v>
      </c>
      <c r="Y423" s="17">
        <v>2</v>
      </c>
      <c r="Z423" s="101">
        <v>11.03</v>
      </c>
      <c r="AA423" s="22">
        <f t="shared" si="308"/>
        <v>5</v>
      </c>
      <c r="AB423" s="20" t="s">
        <v>60</v>
      </c>
      <c r="AC423" s="44">
        <v>2</v>
      </c>
      <c r="AD423" s="86">
        <v>11.42</v>
      </c>
      <c r="AE423" s="22">
        <f t="shared" si="309"/>
        <v>6</v>
      </c>
      <c r="AF423" s="17" t="s">
        <v>60</v>
      </c>
      <c r="AG423" s="17">
        <v>2</v>
      </c>
      <c r="AH423" s="87">
        <v>10.18</v>
      </c>
      <c r="AI423" s="22">
        <f t="shared" si="310"/>
        <v>3</v>
      </c>
      <c r="AJ423" s="17" t="s">
        <v>60</v>
      </c>
      <c r="AK423" s="24">
        <v>2</v>
      </c>
      <c r="AL423" s="21">
        <f t="shared" si="315"/>
        <v>10.898333333333335</v>
      </c>
      <c r="AM423" s="24">
        <f t="shared" si="316"/>
        <v>30</v>
      </c>
      <c r="AN423" s="27" t="str">
        <f t="shared" si="317"/>
        <v>Admis</v>
      </c>
      <c r="AO423" s="17" t="s">
        <v>2</v>
      </c>
      <c r="AP423" s="17"/>
      <c r="AQ423" s="86">
        <v>10.65</v>
      </c>
      <c r="AR423" s="22">
        <f>IF(AQ423&gt;=10,6,0)</f>
        <v>6</v>
      </c>
      <c r="AS423" s="17" t="s">
        <v>60</v>
      </c>
      <c r="AT423" s="17">
        <v>2</v>
      </c>
      <c r="AU423" s="125">
        <v>11.96</v>
      </c>
      <c r="AV423" s="232">
        <f t="shared" ref="AV423" si="337">IF(AU423&gt;=10,6,0)</f>
        <v>6</v>
      </c>
      <c r="AW423" s="17" t="s">
        <v>61</v>
      </c>
      <c r="AX423" s="17">
        <v>1</v>
      </c>
      <c r="AY423" s="86">
        <v>10</v>
      </c>
      <c r="AZ423" s="22">
        <f t="shared" ref="AZ423" si="338">IF(AY423&gt;=10,4,0)</f>
        <v>4</v>
      </c>
      <c r="BA423" s="17" t="s">
        <v>61</v>
      </c>
      <c r="BB423" s="24">
        <v>1</v>
      </c>
      <c r="BC423" s="87">
        <v>10.62</v>
      </c>
      <c r="BD423" s="22">
        <f t="shared" si="311"/>
        <v>6</v>
      </c>
      <c r="BE423" s="17" t="s">
        <v>60</v>
      </c>
      <c r="BF423" s="24">
        <v>2</v>
      </c>
      <c r="BG423" s="90">
        <v>11.23</v>
      </c>
      <c r="BH423" s="35">
        <f t="shared" si="303"/>
        <v>4</v>
      </c>
      <c r="BI423" s="36" t="s">
        <v>60</v>
      </c>
      <c r="BJ423" s="37">
        <v>2</v>
      </c>
      <c r="BK423" s="86">
        <v>10.039999999999999</v>
      </c>
      <c r="BL423" s="22">
        <f t="shared" si="312"/>
        <v>2</v>
      </c>
      <c r="BM423" s="17" t="s">
        <v>60</v>
      </c>
      <c r="BN423" s="24">
        <v>2</v>
      </c>
      <c r="BO423" s="87">
        <v>12</v>
      </c>
      <c r="BP423" s="22">
        <f t="shared" si="313"/>
        <v>2</v>
      </c>
      <c r="BQ423" s="17" t="s">
        <v>60</v>
      </c>
      <c r="BR423" s="24">
        <v>2</v>
      </c>
      <c r="BS423" s="21">
        <f t="shared" si="329"/>
        <v>10.946</v>
      </c>
      <c r="BT423" s="24">
        <f t="shared" si="320"/>
        <v>30</v>
      </c>
      <c r="BU423" s="27" t="str">
        <f t="shared" si="321"/>
        <v>Admis</v>
      </c>
      <c r="BV423" s="17" t="s">
        <v>2</v>
      </c>
      <c r="BW423" s="38">
        <v>2</v>
      </c>
      <c r="BX423" s="38">
        <f t="shared" si="322"/>
        <v>60</v>
      </c>
      <c r="BY423" s="27" t="str">
        <f t="shared" si="323"/>
        <v>Admis</v>
      </c>
    </row>
    <row r="424" spans="1:77" x14ac:dyDescent="0.55000000000000004">
      <c r="A424" s="12">
        <v>411</v>
      </c>
      <c r="B424" s="13" t="s">
        <v>1775</v>
      </c>
      <c r="C424" s="27" t="s">
        <v>1776</v>
      </c>
      <c r="D424" s="13" t="s">
        <v>1777</v>
      </c>
      <c r="E424" s="13" t="s">
        <v>1778</v>
      </c>
      <c r="F424" s="16">
        <v>37619</v>
      </c>
      <c r="G424" s="13" t="s">
        <v>208</v>
      </c>
      <c r="H424" s="13" t="s">
        <v>52</v>
      </c>
      <c r="I424" s="13"/>
      <c r="J424" s="45"/>
      <c r="K424" s="239">
        <f t="shared" si="336"/>
        <v>0</v>
      </c>
      <c r="L424" s="17"/>
      <c r="M424" s="69"/>
      <c r="N424" s="17"/>
      <c r="O424" s="22">
        <f t="shared" si="306"/>
        <v>0</v>
      </c>
      <c r="P424" s="17"/>
      <c r="Q424" s="17"/>
      <c r="R424" s="45"/>
      <c r="S424" s="22">
        <f t="shared" si="314"/>
        <v>0</v>
      </c>
      <c r="T424" s="17"/>
      <c r="U424" s="17"/>
      <c r="V424" s="17"/>
      <c r="W424" s="239">
        <f t="shared" si="307"/>
        <v>0</v>
      </c>
      <c r="X424" s="17" t="s">
        <v>2</v>
      </c>
      <c r="Y424" s="17">
        <v>2</v>
      </c>
      <c r="Z424" s="27"/>
      <c r="AA424" s="22">
        <f t="shared" si="308"/>
        <v>0</v>
      </c>
      <c r="AB424" s="20"/>
      <c r="AC424" s="44"/>
      <c r="AD424" s="45"/>
      <c r="AE424" s="22">
        <f t="shared" si="309"/>
        <v>0</v>
      </c>
      <c r="AF424" s="17"/>
      <c r="AG424" s="17"/>
      <c r="AH424" s="23"/>
      <c r="AI424" s="22">
        <f t="shared" si="310"/>
        <v>0</v>
      </c>
      <c r="AJ424" s="17"/>
      <c r="AK424" s="17"/>
      <c r="AL424" s="21">
        <f t="shared" si="315"/>
        <v>0</v>
      </c>
      <c r="AM424" s="24">
        <f t="shared" si="316"/>
        <v>0</v>
      </c>
      <c r="AN424" s="27" t="str">
        <f t="shared" si="317"/>
        <v>Ajourné</v>
      </c>
      <c r="AO424" s="17" t="s">
        <v>2</v>
      </c>
      <c r="AP424" s="27"/>
      <c r="AQ424" s="45"/>
      <c r="AR424" s="22"/>
      <c r="AS424" s="17"/>
      <c r="AT424" s="17"/>
      <c r="AU424" s="17"/>
      <c r="AV424" s="232"/>
      <c r="AW424" s="17"/>
      <c r="AX424" s="17"/>
      <c r="AY424" s="17"/>
      <c r="AZ424" s="22"/>
      <c r="BA424" s="17"/>
      <c r="BB424" s="17"/>
      <c r="BC424" s="23"/>
      <c r="BD424" s="22">
        <f t="shared" si="311"/>
        <v>0</v>
      </c>
      <c r="BE424" s="17"/>
      <c r="BF424" s="27"/>
      <c r="BG424" s="45">
        <v>10.18</v>
      </c>
      <c r="BH424" s="22">
        <f t="shared" si="303"/>
        <v>4</v>
      </c>
      <c r="BI424" s="17" t="s">
        <v>2</v>
      </c>
      <c r="BJ424" s="24">
        <v>1</v>
      </c>
      <c r="BK424" s="21">
        <v>10</v>
      </c>
      <c r="BL424" s="22">
        <f t="shared" si="312"/>
        <v>2</v>
      </c>
      <c r="BM424" s="17" t="s">
        <v>2</v>
      </c>
      <c r="BN424" s="24">
        <v>1</v>
      </c>
      <c r="BO424" s="23"/>
      <c r="BP424" s="22">
        <f t="shared" si="313"/>
        <v>0</v>
      </c>
      <c r="BQ424" s="17"/>
      <c r="BR424" s="27"/>
      <c r="BS424" s="21">
        <f t="shared" si="329"/>
        <v>2.024</v>
      </c>
      <c r="BT424" s="24">
        <f t="shared" si="320"/>
        <v>6</v>
      </c>
      <c r="BU424" s="27" t="str">
        <f t="shared" si="321"/>
        <v>Ajourné</v>
      </c>
      <c r="BV424" s="17" t="s">
        <v>2</v>
      </c>
      <c r="BW424" s="27"/>
      <c r="BX424" s="38">
        <f t="shared" si="322"/>
        <v>6</v>
      </c>
      <c r="BY424" s="27" t="str">
        <f t="shared" si="323"/>
        <v>Ajourné</v>
      </c>
    </row>
    <row r="425" spans="1:77" x14ac:dyDescent="0.55000000000000004">
      <c r="A425" s="12">
        <v>412</v>
      </c>
      <c r="B425" s="13" t="s">
        <v>1779</v>
      </c>
      <c r="C425" s="14" t="s">
        <v>1780</v>
      </c>
      <c r="D425" s="13" t="s">
        <v>1781</v>
      </c>
      <c r="E425" s="13" t="s">
        <v>1782</v>
      </c>
      <c r="F425" s="16">
        <v>37795</v>
      </c>
      <c r="G425" s="13" t="s">
        <v>512</v>
      </c>
      <c r="H425" s="13" t="s">
        <v>59</v>
      </c>
      <c r="I425" s="13" t="s">
        <v>72</v>
      </c>
      <c r="J425" s="235">
        <v>11</v>
      </c>
      <c r="K425" s="239">
        <f t="shared" si="336"/>
        <v>4</v>
      </c>
      <c r="L425" s="17" t="s">
        <v>2</v>
      </c>
      <c r="M425" s="69">
        <v>1</v>
      </c>
      <c r="N425" s="57">
        <v>12.23</v>
      </c>
      <c r="O425" s="22">
        <f t="shared" si="306"/>
        <v>5</v>
      </c>
      <c r="P425" s="17" t="s">
        <v>2</v>
      </c>
      <c r="Q425" s="17">
        <v>2</v>
      </c>
      <c r="R425" s="45">
        <v>11.57</v>
      </c>
      <c r="S425" s="22">
        <f t="shared" si="314"/>
        <v>3</v>
      </c>
      <c r="T425" s="17" t="s">
        <v>2</v>
      </c>
      <c r="U425" s="17">
        <v>1</v>
      </c>
      <c r="V425" s="45">
        <v>11.189333333333334</v>
      </c>
      <c r="W425" s="239">
        <f t="shared" si="307"/>
        <v>4</v>
      </c>
      <c r="X425" s="17" t="s">
        <v>2</v>
      </c>
      <c r="Y425" s="17">
        <v>2</v>
      </c>
      <c r="Z425" s="14">
        <v>11.36</v>
      </c>
      <c r="AA425" s="22">
        <f t="shared" si="308"/>
        <v>5</v>
      </c>
      <c r="AB425" s="20" t="s">
        <v>2</v>
      </c>
      <c r="AC425" s="20">
        <v>2</v>
      </c>
      <c r="AD425" s="21">
        <v>10.56</v>
      </c>
      <c r="AE425" s="22">
        <f t="shared" si="309"/>
        <v>6</v>
      </c>
      <c r="AF425" s="17" t="s">
        <v>2</v>
      </c>
      <c r="AG425" s="17">
        <v>2</v>
      </c>
      <c r="AH425" s="23">
        <v>12.18</v>
      </c>
      <c r="AI425" s="22">
        <f t="shared" si="310"/>
        <v>3</v>
      </c>
      <c r="AJ425" s="17" t="s">
        <v>2</v>
      </c>
      <c r="AK425" s="24">
        <v>2</v>
      </c>
      <c r="AL425" s="21">
        <f t="shared" si="315"/>
        <v>11.377244444444447</v>
      </c>
      <c r="AM425" s="24">
        <f t="shared" si="316"/>
        <v>30</v>
      </c>
      <c r="AN425" s="27" t="str">
        <f t="shared" si="317"/>
        <v>Admis</v>
      </c>
      <c r="AO425" s="17" t="s">
        <v>2</v>
      </c>
      <c r="AP425" s="17">
        <v>2</v>
      </c>
      <c r="AQ425" s="45">
        <v>10</v>
      </c>
      <c r="AR425" s="22">
        <f>IF(AQ425&gt;=10,6,0)</f>
        <v>6</v>
      </c>
      <c r="AS425" s="17" t="s">
        <v>2</v>
      </c>
      <c r="AT425" s="17">
        <v>1</v>
      </c>
      <c r="AU425" s="45">
        <v>10</v>
      </c>
      <c r="AV425" s="232">
        <f>IF(AU425&gt;=10,6,0)</f>
        <v>6</v>
      </c>
      <c r="AW425" s="17" t="s">
        <v>2</v>
      </c>
      <c r="AX425" s="17">
        <v>2</v>
      </c>
      <c r="AY425" s="21"/>
      <c r="AZ425" s="22"/>
      <c r="BA425" s="17"/>
      <c r="BB425" s="24"/>
      <c r="BC425" s="23">
        <v>10</v>
      </c>
      <c r="BD425" s="22">
        <f t="shared" si="311"/>
        <v>6</v>
      </c>
      <c r="BE425" s="17" t="s">
        <v>2</v>
      </c>
      <c r="BF425" s="24">
        <v>2</v>
      </c>
      <c r="BG425" s="34">
        <v>8.5399999999999991</v>
      </c>
      <c r="BH425" s="35">
        <f t="shared" si="303"/>
        <v>0</v>
      </c>
      <c r="BI425" s="36" t="s">
        <v>2</v>
      </c>
      <c r="BJ425" s="37">
        <v>2</v>
      </c>
      <c r="BK425" s="21">
        <v>7.75</v>
      </c>
      <c r="BL425" s="22">
        <f t="shared" si="312"/>
        <v>0</v>
      </c>
      <c r="BM425" s="17" t="s">
        <v>2</v>
      </c>
      <c r="BN425" s="24">
        <v>2</v>
      </c>
      <c r="BO425" s="23">
        <v>13</v>
      </c>
      <c r="BP425" s="22">
        <f t="shared" si="313"/>
        <v>2</v>
      </c>
      <c r="BQ425" s="17" t="s">
        <v>2</v>
      </c>
      <c r="BR425" s="24">
        <v>1</v>
      </c>
      <c r="BS425" s="21">
        <f t="shared" si="329"/>
        <v>8.5220000000000002</v>
      </c>
      <c r="BT425" s="24">
        <f t="shared" si="320"/>
        <v>20</v>
      </c>
      <c r="BU425" s="27" t="str">
        <f t="shared" si="321"/>
        <v>Ajourné</v>
      </c>
      <c r="BV425" s="17" t="s">
        <v>2</v>
      </c>
      <c r="BW425" s="38">
        <v>2</v>
      </c>
      <c r="BX425" s="38">
        <f t="shared" si="322"/>
        <v>50</v>
      </c>
      <c r="BY425" s="27" t="str">
        <f t="shared" si="323"/>
        <v>Autorisé</v>
      </c>
    </row>
    <row r="426" spans="1:77" x14ac:dyDescent="0.55000000000000004">
      <c r="A426" s="91">
        <v>413</v>
      </c>
      <c r="B426" s="13" t="s">
        <v>1783</v>
      </c>
      <c r="C426" s="81" t="s">
        <v>1784</v>
      </c>
      <c r="D426" s="42" t="s">
        <v>1785</v>
      </c>
      <c r="E426" s="42" t="s">
        <v>1786</v>
      </c>
      <c r="F426" s="16">
        <v>34915</v>
      </c>
      <c r="G426" s="13" t="s">
        <v>135</v>
      </c>
      <c r="H426" s="13" t="s">
        <v>59</v>
      </c>
      <c r="I426" s="13" t="s">
        <v>275</v>
      </c>
      <c r="J426" s="47">
        <v>11.78</v>
      </c>
      <c r="K426" s="239">
        <f t="shared" si="336"/>
        <v>4</v>
      </c>
      <c r="L426" s="17" t="s">
        <v>60</v>
      </c>
      <c r="M426" s="69">
        <v>2</v>
      </c>
      <c r="N426" s="49">
        <v>10</v>
      </c>
      <c r="O426" s="22">
        <f t="shared" si="306"/>
        <v>5</v>
      </c>
      <c r="P426" s="17" t="s">
        <v>2</v>
      </c>
      <c r="Q426" s="17">
        <v>2</v>
      </c>
      <c r="R426" s="47">
        <v>13.18</v>
      </c>
      <c r="S426" s="22">
        <f t="shared" si="314"/>
        <v>3</v>
      </c>
      <c r="T426" s="17" t="s">
        <v>60</v>
      </c>
      <c r="U426" s="17">
        <v>2</v>
      </c>
      <c r="V426" s="50">
        <v>10.91</v>
      </c>
      <c r="W426" s="239">
        <f t="shared" si="307"/>
        <v>4</v>
      </c>
      <c r="X426" s="17" t="s">
        <v>60</v>
      </c>
      <c r="Y426" s="17">
        <v>2</v>
      </c>
      <c r="Z426" s="72">
        <v>11.99</v>
      </c>
      <c r="AA426" s="22">
        <f t="shared" si="308"/>
        <v>5</v>
      </c>
      <c r="AB426" s="20" t="s">
        <v>60</v>
      </c>
      <c r="AC426" s="44">
        <v>2</v>
      </c>
      <c r="AD426" s="50">
        <v>12.25</v>
      </c>
      <c r="AE426" s="22">
        <f t="shared" si="309"/>
        <v>6</v>
      </c>
      <c r="AF426" s="17" t="s">
        <v>60</v>
      </c>
      <c r="AG426" s="17">
        <v>2</v>
      </c>
      <c r="AH426" s="48">
        <v>10</v>
      </c>
      <c r="AI426" s="22">
        <f t="shared" si="310"/>
        <v>3</v>
      </c>
      <c r="AJ426" s="17" t="s">
        <v>61</v>
      </c>
      <c r="AK426" s="24">
        <v>1</v>
      </c>
      <c r="AL426" s="50">
        <f t="shared" si="315"/>
        <v>11.458333333333334</v>
      </c>
      <c r="AM426" s="24">
        <f t="shared" si="316"/>
        <v>30</v>
      </c>
      <c r="AN426" s="27" t="str">
        <f t="shared" si="317"/>
        <v>Admis</v>
      </c>
      <c r="AO426" s="17" t="s">
        <v>2</v>
      </c>
      <c r="AP426" s="17">
        <v>2</v>
      </c>
      <c r="AQ426" s="50">
        <v>10.95</v>
      </c>
      <c r="AR426" s="22">
        <f t="shared" ref="AR426:AR427" si="339">IF(AQ426&gt;=10,6,0)</f>
        <v>6</v>
      </c>
      <c r="AS426" s="17" t="s">
        <v>60</v>
      </c>
      <c r="AT426" s="17">
        <v>2</v>
      </c>
      <c r="AU426" s="47">
        <v>10.83</v>
      </c>
      <c r="AV426" s="232">
        <f t="shared" ref="AV426:AV427" si="340">IF(AU426&gt;=10,6,0)</f>
        <v>6</v>
      </c>
      <c r="AW426" s="17" t="s">
        <v>60</v>
      </c>
      <c r="AX426" s="17">
        <v>2</v>
      </c>
      <c r="AY426" s="50">
        <v>10.26</v>
      </c>
      <c r="AZ426" s="22">
        <f t="shared" ref="AZ426:AZ427" si="341">IF(AY426&gt;=10,4,0)</f>
        <v>4</v>
      </c>
      <c r="BA426" s="17" t="s">
        <v>60</v>
      </c>
      <c r="BB426" s="24">
        <v>2</v>
      </c>
      <c r="BC426" s="48">
        <v>10.44</v>
      </c>
      <c r="BD426" s="22">
        <f t="shared" si="311"/>
        <v>6</v>
      </c>
      <c r="BE426" s="17" t="s">
        <v>60</v>
      </c>
      <c r="BF426" s="24">
        <v>2</v>
      </c>
      <c r="BG426" s="64">
        <v>10</v>
      </c>
      <c r="BH426" s="35">
        <f t="shared" si="303"/>
        <v>4</v>
      </c>
      <c r="BI426" s="36" t="s">
        <v>60</v>
      </c>
      <c r="BJ426" s="37">
        <v>2</v>
      </c>
      <c r="BK426" s="50">
        <v>10</v>
      </c>
      <c r="BL426" s="22">
        <f t="shared" si="312"/>
        <v>2</v>
      </c>
      <c r="BM426" s="17" t="s">
        <v>60</v>
      </c>
      <c r="BN426" s="24">
        <v>2</v>
      </c>
      <c r="BO426" s="48">
        <v>12</v>
      </c>
      <c r="BP426" s="22">
        <f t="shared" si="313"/>
        <v>2</v>
      </c>
      <c r="BQ426" s="17" t="s">
        <v>61</v>
      </c>
      <c r="BR426" s="24">
        <v>1</v>
      </c>
      <c r="BS426" s="50">
        <f t="shared" si="329"/>
        <v>10.612</v>
      </c>
      <c r="BT426" s="24">
        <f t="shared" si="320"/>
        <v>30</v>
      </c>
      <c r="BU426" s="27" t="str">
        <f t="shared" si="321"/>
        <v>Admis</v>
      </c>
      <c r="BV426" s="17" t="s">
        <v>2</v>
      </c>
      <c r="BW426" s="38">
        <v>2</v>
      </c>
      <c r="BX426" s="38">
        <f t="shared" si="322"/>
        <v>60</v>
      </c>
      <c r="BY426" s="27" t="str">
        <f t="shared" si="323"/>
        <v>Admis</v>
      </c>
    </row>
    <row r="427" spans="1:77" x14ac:dyDescent="0.55000000000000004">
      <c r="A427" s="85">
        <v>414</v>
      </c>
      <c r="B427" s="13" t="s">
        <v>1787</v>
      </c>
      <c r="C427" s="27" t="s">
        <v>1788</v>
      </c>
      <c r="D427" s="42" t="s">
        <v>1785</v>
      </c>
      <c r="E427" s="42" t="s">
        <v>1789</v>
      </c>
      <c r="F427" s="16">
        <v>37123</v>
      </c>
      <c r="G427" s="13" t="s">
        <v>544</v>
      </c>
      <c r="H427" s="13" t="s">
        <v>59</v>
      </c>
      <c r="I427" s="13" t="s">
        <v>72</v>
      </c>
      <c r="J427" s="47">
        <v>10</v>
      </c>
      <c r="K427" s="239">
        <f t="shared" si="336"/>
        <v>4</v>
      </c>
      <c r="L427" s="17" t="s">
        <v>60</v>
      </c>
      <c r="M427" s="69">
        <v>2</v>
      </c>
      <c r="N427" s="50">
        <v>10.54</v>
      </c>
      <c r="O427" s="22">
        <f t="shared" si="306"/>
        <v>5</v>
      </c>
      <c r="P427" s="17" t="s">
        <v>60</v>
      </c>
      <c r="Q427" s="17">
        <v>2</v>
      </c>
      <c r="R427" s="47">
        <v>13.4</v>
      </c>
      <c r="S427" s="22">
        <f t="shared" si="314"/>
        <v>3</v>
      </c>
      <c r="T427" s="17" t="s">
        <v>60</v>
      </c>
      <c r="U427" s="17">
        <v>2</v>
      </c>
      <c r="V427" s="50">
        <v>11.46</v>
      </c>
      <c r="W427" s="239">
        <f t="shared" si="307"/>
        <v>4</v>
      </c>
      <c r="X427" s="17" t="s">
        <v>60</v>
      </c>
      <c r="Y427" s="17">
        <v>2</v>
      </c>
      <c r="Z427" s="72">
        <v>10.16</v>
      </c>
      <c r="AA427" s="22">
        <f t="shared" si="308"/>
        <v>5</v>
      </c>
      <c r="AB427" s="20" t="s">
        <v>60</v>
      </c>
      <c r="AC427" s="44">
        <v>2</v>
      </c>
      <c r="AD427" s="50">
        <v>10</v>
      </c>
      <c r="AE427" s="22">
        <f t="shared" si="309"/>
        <v>6</v>
      </c>
      <c r="AF427" s="17" t="s">
        <v>60</v>
      </c>
      <c r="AG427" s="17">
        <v>2</v>
      </c>
      <c r="AH427" s="48">
        <v>11.35</v>
      </c>
      <c r="AI427" s="22">
        <f t="shared" si="310"/>
        <v>3</v>
      </c>
      <c r="AJ427" s="17" t="s">
        <v>60</v>
      </c>
      <c r="AK427" s="24">
        <v>2</v>
      </c>
      <c r="AL427" s="50">
        <f t="shared" si="315"/>
        <v>10.786333333333333</v>
      </c>
      <c r="AM427" s="24">
        <f t="shared" si="316"/>
        <v>30</v>
      </c>
      <c r="AN427" s="27" t="str">
        <f t="shared" si="317"/>
        <v>Admis</v>
      </c>
      <c r="AO427" s="17" t="s">
        <v>2</v>
      </c>
      <c r="AP427" s="17">
        <v>2</v>
      </c>
      <c r="AQ427" s="50">
        <v>10</v>
      </c>
      <c r="AR427" s="22">
        <f t="shared" si="339"/>
        <v>6</v>
      </c>
      <c r="AS427" s="17" t="s">
        <v>2</v>
      </c>
      <c r="AT427" s="17">
        <v>2</v>
      </c>
      <c r="AU427" s="47">
        <v>12.87</v>
      </c>
      <c r="AV427" s="232">
        <f t="shared" si="340"/>
        <v>6</v>
      </c>
      <c r="AW427" s="17" t="s">
        <v>61</v>
      </c>
      <c r="AX427" s="17">
        <v>2</v>
      </c>
      <c r="AY427" s="50">
        <v>13.6</v>
      </c>
      <c r="AZ427" s="22">
        <f t="shared" si="341"/>
        <v>4</v>
      </c>
      <c r="BA427" s="17" t="s">
        <v>60</v>
      </c>
      <c r="BB427" s="24">
        <v>2</v>
      </c>
      <c r="BC427" s="48">
        <v>12.77</v>
      </c>
      <c r="BD427" s="22">
        <f t="shared" si="311"/>
        <v>6</v>
      </c>
      <c r="BE427" s="17" t="s">
        <v>60</v>
      </c>
      <c r="BF427" s="24">
        <v>2</v>
      </c>
      <c r="BG427" s="64">
        <v>2.14</v>
      </c>
      <c r="BH427" s="35">
        <f t="shared" si="303"/>
        <v>0</v>
      </c>
      <c r="BI427" s="36" t="s">
        <v>2</v>
      </c>
      <c r="BJ427" s="37">
        <v>2</v>
      </c>
      <c r="BK427" s="50">
        <v>10</v>
      </c>
      <c r="BL427" s="22">
        <f t="shared" si="312"/>
        <v>2</v>
      </c>
      <c r="BM427" s="17" t="s">
        <v>60</v>
      </c>
      <c r="BN427" s="24">
        <v>2</v>
      </c>
      <c r="BO427" s="48">
        <v>12</v>
      </c>
      <c r="BP427" s="22">
        <f t="shared" si="313"/>
        <v>2</v>
      </c>
      <c r="BQ427" s="17" t="s">
        <v>60</v>
      </c>
      <c r="BR427" s="24">
        <v>2</v>
      </c>
      <c r="BS427" s="50">
        <f t="shared" si="329"/>
        <v>10.693333333333333</v>
      </c>
      <c r="BT427" s="24">
        <f t="shared" si="320"/>
        <v>26</v>
      </c>
      <c r="BU427" s="27" t="str">
        <f t="shared" si="321"/>
        <v>Ajourné</v>
      </c>
      <c r="BV427" s="17" t="s">
        <v>2</v>
      </c>
      <c r="BW427" s="38">
        <v>2</v>
      </c>
      <c r="BX427" s="38">
        <f t="shared" si="322"/>
        <v>56</v>
      </c>
      <c r="BY427" s="27" t="str">
        <f t="shared" si="323"/>
        <v>Autorisé</v>
      </c>
    </row>
    <row r="428" spans="1:77" x14ac:dyDescent="0.55000000000000004">
      <c r="A428" s="12">
        <v>415</v>
      </c>
      <c r="B428" s="13" t="s">
        <v>1790</v>
      </c>
      <c r="C428" s="14" t="s">
        <v>1791</v>
      </c>
      <c r="D428" s="13" t="s">
        <v>1792</v>
      </c>
      <c r="E428" s="13" t="s">
        <v>1793</v>
      </c>
      <c r="F428" s="16">
        <v>37131</v>
      </c>
      <c r="G428" s="13" t="s">
        <v>766</v>
      </c>
      <c r="H428" s="13" t="s">
        <v>59</v>
      </c>
      <c r="I428" s="13" t="s">
        <v>72</v>
      </c>
      <c r="J428" s="21">
        <v>11</v>
      </c>
      <c r="K428" s="239">
        <v>4</v>
      </c>
      <c r="L428" s="17" t="s">
        <v>2</v>
      </c>
      <c r="M428" s="69">
        <v>2</v>
      </c>
      <c r="N428" s="226"/>
      <c r="O428" s="22">
        <f t="shared" si="306"/>
        <v>0</v>
      </c>
      <c r="P428" s="17"/>
      <c r="Q428" s="17"/>
      <c r="R428" s="45">
        <v>14.73</v>
      </c>
      <c r="S428" s="22">
        <f t="shared" si="314"/>
        <v>3</v>
      </c>
      <c r="T428" s="17" t="s">
        <v>2</v>
      </c>
      <c r="U428" s="17">
        <v>2</v>
      </c>
      <c r="V428" s="45">
        <v>10.224</v>
      </c>
      <c r="W428" s="239">
        <f t="shared" si="307"/>
        <v>4</v>
      </c>
      <c r="X428" s="17" t="s">
        <v>2</v>
      </c>
      <c r="Y428" s="17">
        <v>2</v>
      </c>
      <c r="Z428" s="14">
        <v>10</v>
      </c>
      <c r="AA428" s="22">
        <f t="shared" si="308"/>
        <v>5</v>
      </c>
      <c r="AB428" s="20" t="s">
        <v>2</v>
      </c>
      <c r="AC428" s="20">
        <v>2</v>
      </c>
      <c r="AD428" s="21">
        <v>6.47</v>
      </c>
      <c r="AE428" s="22">
        <f t="shared" si="309"/>
        <v>0</v>
      </c>
      <c r="AF428" s="17" t="s">
        <v>2</v>
      </c>
      <c r="AG428" s="17">
        <v>2</v>
      </c>
      <c r="AH428" s="23">
        <v>12.268666666666666</v>
      </c>
      <c r="AI428" s="22">
        <f t="shared" si="310"/>
        <v>3</v>
      </c>
      <c r="AJ428" s="17" t="s">
        <v>2</v>
      </c>
      <c r="AK428" s="24">
        <v>2</v>
      </c>
      <c r="AL428" s="21">
        <f t="shared" si="315"/>
        <v>8.4903999999999993</v>
      </c>
      <c r="AM428" s="24">
        <f t="shared" si="316"/>
        <v>19</v>
      </c>
      <c r="AN428" s="27" t="str">
        <f t="shared" si="317"/>
        <v>Ajourné</v>
      </c>
      <c r="AO428" s="17" t="s">
        <v>2</v>
      </c>
      <c r="AP428" s="17">
        <v>2</v>
      </c>
      <c r="AQ428" s="45">
        <v>11.18</v>
      </c>
      <c r="AR428" s="22">
        <f>IF(AQ428&gt;=10,6,0)</f>
        <v>6</v>
      </c>
      <c r="AS428" s="17" t="s">
        <v>2</v>
      </c>
      <c r="AT428" s="17">
        <v>2</v>
      </c>
      <c r="AU428" s="45">
        <v>10</v>
      </c>
      <c r="AV428" s="232">
        <f>IF(AU428&gt;=10,6,0)</f>
        <v>6</v>
      </c>
      <c r="AW428" s="17" t="s">
        <v>2</v>
      </c>
      <c r="AX428" s="17">
        <v>2</v>
      </c>
      <c r="AY428" s="45">
        <v>12.83</v>
      </c>
      <c r="AZ428" s="22">
        <f>IF(AY428&gt;=10,4,0)</f>
        <v>4</v>
      </c>
      <c r="BA428" s="17" t="s">
        <v>2</v>
      </c>
      <c r="BB428" s="24">
        <v>2</v>
      </c>
      <c r="BC428" s="23">
        <v>10.827666666666666</v>
      </c>
      <c r="BD428" s="22">
        <f t="shared" si="311"/>
        <v>6</v>
      </c>
      <c r="BE428" s="17" t="s">
        <v>2</v>
      </c>
      <c r="BF428" s="24">
        <v>1</v>
      </c>
      <c r="BG428" s="21">
        <v>10</v>
      </c>
      <c r="BH428" s="22">
        <f t="shared" si="303"/>
        <v>4</v>
      </c>
      <c r="BI428" s="17" t="s">
        <v>2</v>
      </c>
      <c r="BJ428" s="24">
        <v>1</v>
      </c>
      <c r="BK428" s="21">
        <v>7.12</v>
      </c>
      <c r="BL428" s="22">
        <f t="shared" si="312"/>
        <v>0</v>
      </c>
      <c r="BM428" s="17" t="s">
        <v>2</v>
      </c>
      <c r="BN428" s="24">
        <v>2</v>
      </c>
      <c r="BO428" s="23">
        <v>15</v>
      </c>
      <c r="BP428" s="22">
        <f t="shared" si="313"/>
        <v>2</v>
      </c>
      <c r="BQ428" s="17" t="s">
        <v>2</v>
      </c>
      <c r="BR428" s="24">
        <v>1</v>
      </c>
      <c r="BS428" s="21">
        <f t="shared" si="329"/>
        <v>10.920199999999999</v>
      </c>
      <c r="BT428" s="24">
        <f t="shared" si="320"/>
        <v>28</v>
      </c>
      <c r="BU428" s="27" t="str">
        <f t="shared" si="321"/>
        <v>Ajourné</v>
      </c>
      <c r="BV428" s="17" t="s">
        <v>2</v>
      </c>
      <c r="BW428" s="38">
        <v>2</v>
      </c>
      <c r="BX428" s="38">
        <f t="shared" si="322"/>
        <v>47</v>
      </c>
      <c r="BY428" s="27" t="str">
        <f t="shared" si="323"/>
        <v>Ajourné</v>
      </c>
    </row>
    <row r="429" spans="1:77" x14ac:dyDescent="0.55000000000000004">
      <c r="A429" s="20">
        <v>416</v>
      </c>
      <c r="B429" s="13" t="s">
        <v>1794</v>
      </c>
      <c r="C429" s="14" t="s">
        <v>1795</v>
      </c>
      <c r="D429" s="13" t="s">
        <v>1796</v>
      </c>
      <c r="E429" s="13" t="s">
        <v>1797</v>
      </c>
      <c r="F429" s="16">
        <v>36040</v>
      </c>
      <c r="G429" s="13" t="s">
        <v>1798</v>
      </c>
      <c r="H429" s="13" t="s">
        <v>52</v>
      </c>
      <c r="I429" s="13" t="s">
        <v>72</v>
      </c>
      <c r="J429" s="235">
        <v>11</v>
      </c>
      <c r="K429" s="239">
        <f>IF(J429&gt;=10,4,0)</f>
        <v>4</v>
      </c>
      <c r="L429" s="17" t="s">
        <v>2</v>
      </c>
      <c r="M429" s="69">
        <v>1</v>
      </c>
      <c r="N429" s="45">
        <v>10</v>
      </c>
      <c r="O429" s="22">
        <f t="shared" si="306"/>
        <v>5</v>
      </c>
      <c r="P429" s="17" t="s">
        <v>2</v>
      </c>
      <c r="Q429" s="17">
        <v>1</v>
      </c>
      <c r="R429" s="45">
        <v>11.57</v>
      </c>
      <c r="S429" s="22">
        <f t="shared" si="314"/>
        <v>3</v>
      </c>
      <c r="T429" s="17" t="s">
        <v>2</v>
      </c>
      <c r="U429" s="17">
        <v>1</v>
      </c>
      <c r="V429" s="45">
        <v>14.68</v>
      </c>
      <c r="W429" s="239">
        <f t="shared" si="307"/>
        <v>4</v>
      </c>
      <c r="X429" s="17" t="s">
        <v>2</v>
      </c>
      <c r="Y429" s="17">
        <v>2</v>
      </c>
      <c r="Z429" s="14">
        <v>10.7</v>
      </c>
      <c r="AA429" s="22">
        <f t="shared" si="308"/>
        <v>5</v>
      </c>
      <c r="AB429" s="20" t="s">
        <v>2</v>
      </c>
      <c r="AC429" s="20">
        <v>2</v>
      </c>
      <c r="AD429" s="21">
        <v>10</v>
      </c>
      <c r="AE429" s="22">
        <f t="shared" si="309"/>
        <v>6</v>
      </c>
      <c r="AF429" s="17" t="s">
        <v>2</v>
      </c>
      <c r="AG429" s="17">
        <v>1</v>
      </c>
      <c r="AH429" s="23">
        <v>10.555333333333333</v>
      </c>
      <c r="AI429" s="22">
        <f t="shared" si="310"/>
        <v>3</v>
      </c>
      <c r="AJ429" s="17" t="s">
        <v>2</v>
      </c>
      <c r="AK429" s="24">
        <v>2</v>
      </c>
      <c r="AL429" s="21">
        <f t="shared" si="315"/>
        <v>11.086533333333334</v>
      </c>
      <c r="AM429" s="24">
        <f t="shared" si="316"/>
        <v>30</v>
      </c>
      <c r="AN429" s="27" t="str">
        <f t="shared" si="317"/>
        <v>Admis</v>
      </c>
      <c r="AO429" s="17" t="s">
        <v>2</v>
      </c>
      <c r="AP429" s="17"/>
      <c r="AQ429" s="45">
        <v>11.463000000000001</v>
      </c>
      <c r="AR429" s="22">
        <f>IF(AQ429&gt;=10,6,0)</f>
        <v>6</v>
      </c>
      <c r="AS429" s="17" t="s">
        <v>2</v>
      </c>
      <c r="AT429" s="17">
        <v>1</v>
      </c>
      <c r="AU429" s="45">
        <v>11.6</v>
      </c>
      <c r="AV429" s="232">
        <f>IF(AU429&gt;=10,6,0)</f>
        <v>6</v>
      </c>
      <c r="AW429" s="17" t="s">
        <v>2</v>
      </c>
      <c r="AX429" s="17">
        <v>2</v>
      </c>
      <c r="AY429" s="45">
        <v>10</v>
      </c>
      <c r="AZ429" s="22">
        <f>IF(AY429&gt;=10,4,0)</f>
        <v>4</v>
      </c>
      <c r="BA429" s="17" t="s">
        <v>2</v>
      </c>
      <c r="BB429" s="24">
        <v>2</v>
      </c>
      <c r="BC429" s="23">
        <v>10</v>
      </c>
      <c r="BD429" s="22">
        <f t="shared" si="311"/>
        <v>6</v>
      </c>
      <c r="BE429" s="17" t="s">
        <v>2</v>
      </c>
      <c r="BF429" s="24">
        <v>1</v>
      </c>
      <c r="BG429" s="21">
        <v>11.59</v>
      </c>
      <c r="BH429" s="22">
        <f t="shared" si="303"/>
        <v>4</v>
      </c>
      <c r="BI429" s="17" t="s">
        <v>2</v>
      </c>
      <c r="BJ429" s="24">
        <v>1</v>
      </c>
      <c r="BK429" s="21">
        <v>12.75</v>
      </c>
      <c r="BL429" s="22">
        <f t="shared" si="312"/>
        <v>2</v>
      </c>
      <c r="BM429" s="17" t="s">
        <v>2</v>
      </c>
      <c r="BN429" s="24">
        <v>2</v>
      </c>
      <c r="BO429" s="23">
        <v>14</v>
      </c>
      <c r="BP429" s="22">
        <f t="shared" si="313"/>
        <v>2</v>
      </c>
      <c r="BQ429" s="17" t="s">
        <v>2</v>
      </c>
      <c r="BR429" s="24">
        <v>1</v>
      </c>
      <c r="BS429" s="21">
        <f t="shared" si="329"/>
        <v>11.2746</v>
      </c>
      <c r="BT429" s="24">
        <f t="shared" si="320"/>
        <v>30</v>
      </c>
      <c r="BU429" s="27" t="str">
        <f t="shared" si="321"/>
        <v>Admis</v>
      </c>
      <c r="BV429" s="17" t="s">
        <v>2</v>
      </c>
      <c r="BW429" s="38">
        <v>2</v>
      </c>
      <c r="BX429" s="38">
        <f t="shared" si="322"/>
        <v>60</v>
      </c>
      <c r="BY429" s="27" t="str">
        <f t="shared" si="323"/>
        <v>Admis</v>
      </c>
    </row>
    <row r="430" spans="1:77" x14ac:dyDescent="0.55000000000000004">
      <c r="A430" s="12">
        <v>417</v>
      </c>
      <c r="B430" s="13" t="s">
        <v>1799</v>
      </c>
      <c r="C430" s="14" t="s">
        <v>1800</v>
      </c>
      <c r="D430" s="13" t="s">
        <v>1801</v>
      </c>
      <c r="E430" s="13" t="s">
        <v>1802</v>
      </c>
      <c r="F430" s="16">
        <v>37551</v>
      </c>
      <c r="G430" s="13" t="s">
        <v>1803</v>
      </c>
      <c r="H430" s="13" t="s">
        <v>59</v>
      </c>
      <c r="I430" s="13"/>
      <c r="J430" s="21">
        <v>15.5</v>
      </c>
      <c r="K430" s="239">
        <v>4</v>
      </c>
      <c r="L430" s="17" t="s">
        <v>2</v>
      </c>
      <c r="M430" s="69">
        <v>2</v>
      </c>
      <c r="N430" s="226"/>
      <c r="O430" s="22">
        <f t="shared" si="306"/>
        <v>0</v>
      </c>
      <c r="P430" s="17"/>
      <c r="Q430" s="17"/>
      <c r="R430" s="45">
        <v>13.15</v>
      </c>
      <c r="S430" s="22">
        <f t="shared" si="314"/>
        <v>3</v>
      </c>
      <c r="T430" s="17" t="s">
        <v>2</v>
      </c>
      <c r="U430" s="17">
        <v>2</v>
      </c>
      <c r="V430" s="45">
        <v>11.002666666666666</v>
      </c>
      <c r="W430" s="239">
        <f t="shared" si="307"/>
        <v>4</v>
      </c>
      <c r="X430" s="17" t="s">
        <v>2</v>
      </c>
      <c r="Y430" s="17">
        <v>2</v>
      </c>
      <c r="Z430" s="14">
        <v>6.06</v>
      </c>
      <c r="AA430" s="22">
        <f t="shared" si="308"/>
        <v>0</v>
      </c>
      <c r="AB430" s="20" t="s">
        <v>2</v>
      </c>
      <c r="AC430" s="20">
        <v>2</v>
      </c>
      <c r="AD430" s="21">
        <v>5.87</v>
      </c>
      <c r="AE430" s="22">
        <f t="shared" si="309"/>
        <v>0</v>
      </c>
      <c r="AF430" s="17" t="s">
        <v>2</v>
      </c>
      <c r="AG430" s="17">
        <v>2</v>
      </c>
      <c r="AH430" s="23">
        <v>10.996666666666668</v>
      </c>
      <c r="AI430" s="22">
        <f t="shared" si="310"/>
        <v>3</v>
      </c>
      <c r="AJ430" s="17" t="s">
        <v>2</v>
      </c>
      <c r="AK430" s="24">
        <v>2</v>
      </c>
      <c r="AL430" s="21">
        <f t="shared" si="315"/>
        <v>8.1323555555555558</v>
      </c>
      <c r="AM430" s="24">
        <f t="shared" si="316"/>
        <v>14</v>
      </c>
      <c r="AN430" s="27" t="str">
        <f t="shared" si="317"/>
        <v>Ajourné</v>
      </c>
      <c r="AO430" s="17" t="s">
        <v>2</v>
      </c>
      <c r="AP430" s="17">
        <v>2</v>
      </c>
      <c r="AQ430" s="45">
        <v>10</v>
      </c>
      <c r="AR430" s="22">
        <f>IF(AQ430&gt;=10,6,0)</f>
        <v>6</v>
      </c>
      <c r="AS430" s="17" t="s">
        <v>2</v>
      </c>
      <c r="AT430" s="17">
        <v>2</v>
      </c>
      <c r="AU430" s="45">
        <v>10.378</v>
      </c>
      <c r="AV430" s="232">
        <f>IF(AU430&gt;=10,6,0)</f>
        <v>6</v>
      </c>
      <c r="AW430" s="17" t="s">
        <v>2</v>
      </c>
      <c r="AX430" s="17">
        <v>1</v>
      </c>
      <c r="AY430" s="45">
        <v>14.16</v>
      </c>
      <c r="AZ430" s="22">
        <f>IF(AY430&gt;=10,4,0)</f>
        <v>4</v>
      </c>
      <c r="BA430" s="17" t="s">
        <v>2</v>
      </c>
      <c r="BB430" s="24">
        <v>2</v>
      </c>
      <c r="BC430" s="23">
        <v>10</v>
      </c>
      <c r="BD430" s="22">
        <f t="shared" si="311"/>
        <v>6</v>
      </c>
      <c r="BE430" s="17" t="s">
        <v>2</v>
      </c>
      <c r="BF430" s="24">
        <v>2</v>
      </c>
      <c r="BG430" s="21">
        <v>10</v>
      </c>
      <c r="BH430" s="22">
        <f t="shared" si="303"/>
        <v>4</v>
      </c>
      <c r="BI430" s="17" t="s">
        <v>2</v>
      </c>
      <c r="BJ430" s="24">
        <v>1</v>
      </c>
      <c r="BK430" s="21">
        <v>3.81</v>
      </c>
      <c r="BL430" s="22">
        <f t="shared" si="312"/>
        <v>0</v>
      </c>
      <c r="BM430" s="17" t="s">
        <v>2</v>
      </c>
      <c r="BN430" s="24">
        <v>2</v>
      </c>
      <c r="BO430" s="23">
        <v>14</v>
      </c>
      <c r="BP430" s="22">
        <f t="shared" si="313"/>
        <v>2</v>
      </c>
      <c r="BQ430" s="17" t="s">
        <v>2</v>
      </c>
      <c r="BR430" s="24">
        <v>1</v>
      </c>
      <c r="BS430" s="21">
        <f t="shared" si="329"/>
        <v>10.484266666666667</v>
      </c>
      <c r="BT430" s="24">
        <f t="shared" si="320"/>
        <v>28</v>
      </c>
      <c r="BU430" s="27" t="str">
        <f t="shared" si="321"/>
        <v>Ajourné</v>
      </c>
      <c r="BV430" s="17" t="s">
        <v>2</v>
      </c>
      <c r="BW430" s="38">
        <v>1</v>
      </c>
      <c r="BX430" s="38">
        <f t="shared" si="322"/>
        <v>42</v>
      </c>
      <c r="BY430" s="27" t="str">
        <f t="shared" si="323"/>
        <v>Ajourné</v>
      </c>
    </row>
    <row r="431" spans="1:77" x14ac:dyDescent="0.55000000000000004">
      <c r="A431" s="12">
        <v>418</v>
      </c>
      <c r="B431" s="13" t="s">
        <v>1804</v>
      </c>
      <c r="C431" s="14" t="s">
        <v>1805</v>
      </c>
      <c r="D431" s="13" t="s">
        <v>1801</v>
      </c>
      <c r="E431" s="13" t="s">
        <v>1806</v>
      </c>
      <c r="F431" s="16">
        <v>37764</v>
      </c>
      <c r="G431" s="13" t="s">
        <v>135</v>
      </c>
      <c r="H431" s="13" t="s">
        <v>52</v>
      </c>
      <c r="I431" s="13"/>
      <c r="J431" s="21">
        <v>12.5</v>
      </c>
      <c r="K431" s="239">
        <v>4</v>
      </c>
      <c r="L431" s="17" t="s">
        <v>2</v>
      </c>
      <c r="M431" s="69">
        <v>2</v>
      </c>
      <c r="N431" s="203">
        <v>10</v>
      </c>
      <c r="O431" s="22">
        <f t="shared" si="306"/>
        <v>5</v>
      </c>
      <c r="P431" s="17" t="s">
        <v>2</v>
      </c>
      <c r="Q431" s="17">
        <v>1</v>
      </c>
      <c r="R431" s="45">
        <v>11.57</v>
      </c>
      <c r="S431" s="22">
        <f t="shared" si="314"/>
        <v>3</v>
      </c>
      <c r="T431" s="17" t="s">
        <v>2</v>
      </c>
      <c r="U431" s="17">
        <v>1</v>
      </c>
      <c r="V431" s="45">
        <v>11.774666666666668</v>
      </c>
      <c r="W431" s="239">
        <f t="shared" si="307"/>
        <v>4</v>
      </c>
      <c r="X431" s="17" t="s">
        <v>2</v>
      </c>
      <c r="Y431" s="17">
        <v>1</v>
      </c>
      <c r="Z431" s="14">
        <v>10</v>
      </c>
      <c r="AA431" s="22">
        <f t="shared" si="308"/>
        <v>5</v>
      </c>
      <c r="AB431" s="20" t="s">
        <v>2</v>
      </c>
      <c r="AC431" s="20">
        <v>1</v>
      </c>
      <c r="AD431" s="21">
        <v>10</v>
      </c>
      <c r="AE431" s="22">
        <f t="shared" si="309"/>
        <v>6</v>
      </c>
      <c r="AF431" s="17" t="s">
        <v>2</v>
      </c>
      <c r="AG431" s="17">
        <v>1</v>
      </c>
      <c r="AH431" s="23">
        <v>10.730666666666666</v>
      </c>
      <c r="AI431" s="22">
        <f t="shared" si="310"/>
        <v>3</v>
      </c>
      <c r="AJ431" s="17" t="s">
        <v>2</v>
      </c>
      <c r="AK431" s="24">
        <v>1</v>
      </c>
      <c r="AL431" s="21">
        <f t="shared" si="315"/>
        <v>10.800022222222223</v>
      </c>
      <c r="AM431" s="24">
        <f t="shared" si="316"/>
        <v>30</v>
      </c>
      <c r="AN431" s="27" t="str">
        <f t="shared" si="317"/>
        <v>Admis</v>
      </c>
      <c r="AO431" s="17" t="s">
        <v>2</v>
      </c>
      <c r="AP431" s="17">
        <v>2</v>
      </c>
      <c r="AQ431" s="45">
        <v>11.615</v>
      </c>
      <c r="AR431" s="22">
        <f>IF(AQ431&gt;=10,6,0)</f>
        <v>6</v>
      </c>
      <c r="AS431" s="17" t="s">
        <v>2</v>
      </c>
      <c r="AT431" s="17">
        <v>1</v>
      </c>
      <c r="AU431" s="45">
        <v>11.516</v>
      </c>
      <c r="AV431" s="232">
        <f>IF(AU431&gt;=10,6,0)</f>
        <v>6</v>
      </c>
      <c r="AW431" s="17" t="s">
        <v>2</v>
      </c>
      <c r="AX431" s="17">
        <v>1</v>
      </c>
      <c r="AY431" s="45">
        <v>10.33</v>
      </c>
      <c r="AZ431" s="22">
        <f>IF(AY431&gt;=10,4,0)</f>
        <v>4</v>
      </c>
      <c r="BA431" s="17" t="s">
        <v>2</v>
      </c>
      <c r="BB431" s="24">
        <v>2</v>
      </c>
      <c r="BC431" s="23">
        <v>11.215999999999999</v>
      </c>
      <c r="BD431" s="22">
        <f t="shared" si="311"/>
        <v>6</v>
      </c>
      <c r="BE431" s="17" t="s">
        <v>2</v>
      </c>
      <c r="BF431" s="24">
        <v>2</v>
      </c>
      <c r="BG431" s="21">
        <v>12.11</v>
      </c>
      <c r="BH431" s="22">
        <f t="shared" si="303"/>
        <v>4</v>
      </c>
      <c r="BI431" s="17" t="s">
        <v>2</v>
      </c>
      <c r="BJ431" s="24">
        <v>1</v>
      </c>
      <c r="BK431" s="21"/>
      <c r="BL431" s="22">
        <f t="shared" si="312"/>
        <v>0</v>
      </c>
      <c r="BM431" s="17"/>
      <c r="BN431" s="24"/>
      <c r="BO431" s="23">
        <v>14</v>
      </c>
      <c r="BP431" s="22">
        <f t="shared" si="313"/>
        <v>2</v>
      </c>
      <c r="BQ431" s="17" t="s">
        <v>2</v>
      </c>
      <c r="BR431" s="24">
        <v>1</v>
      </c>
      <c r="BS431" s="21">
        <f t="shared" si="329"/>
        <v>10.794733333333333</v>
      </c>
      <c r="BT431" s="24">
        <f t="shared" si="320"/>
        <v>28</v>
      </c>
      <c r="BU431" s="27" t="str">
        <f t="shared" si="321"/>
        <v>Ajourné</v>
      </c>
      <c r="BV431" s="17" t="s">
        <v>2</v>
      </c>
      <c r="BW431" s="38">
        <v>2</v>
      </c>
      <c r="BX431" s="38">
        <f t="shared" si="322"/>
        <v>58</v>
      </c>
      <c r="BY431" s="27" t="str">
        <f t="shared" si="323"/>
        <v>Autorisé</v>
      </c>
    </row>
    <row r="432" spans="1:77" x14ac:dyDescent="0.55000000000000004">
      <c r="A432" s="20">
        <v>419</v>
      </c>
      <c r="B432" s="13" t="s">
        <v>1807</v>
      </c>
      <c r="C432" s="27" t="s">
        <v>1808</v>
      </c>
      <c r="D432" s="13" t="s">
        <v>1801</v>
      </c>
      <c r="E432" s="13" t="s">
        <v>1809</v>
      </c>
      <c r="F432" s="16">
        <v>38134</v>
      </c>
      <c r="G432" s="13" t="s">
        <v>71</v>
      </c>
      <c r="H432" s="13" t="s">
        <v>59</v>
      </c>
      <c r="I432" s="13"/>
      <c r="J432" s="21">
        <v>14.5</v>
      </c>
      <c r="K432" s="239">
        <v>4</v>
      </c>
      <c r="L432" s="17" t="s">
        <v>2</v>
      </c>
      <c r="M432" s="69">
        <v>2</v>
      </c>
      <c r="N432" s="203">
        <v>10</v>
      </c>
      <c r="O432" s="22">
        <f t="shared" si="306"/>
        <v>5</v>
      </c>
      <c r="P432" s="17" t="s">
        <v>2</v>
      </c>
      <c r="Q432" s="17">
        <v>1</v>
      </c>
      <c r="R432" s="45">
        <v>12.1</v>
      </c>
      <c r="S432" s="22">
        <f t="shared" si="314"/>
        <v>3</v>
      </c>
      <c r="T432" s="17" t="s">
        <v>2</v>
      </c>
      <c r="U432" s="17">
        <v>1</v>
      </c>
      <c r="V432" s="45">
        <v>12.511333333333333</v>
      </c>
      <c r="W432" s="239">
        <f t="shared" si="307"/>
        <v>4</v>
      </c>
      <c r="X432" s="17" t="s">
        <v>2</v>
      </c>
      <c r="Y432" s="17">
        <v>1</v>
      </c>
      <c r="Z432" s="14">
        <v>11.330000000000002</v>
      </c>
      <c r="AA432" s="22">
        <f t="shared" si="308"/>
        <v>5</v>
      </c>
      <c r="AB432" s="20" t="s">
        <v>2</v>
      </c>
      <c r="AC432" s="20">
        <v>1</v>
      </c>
      <c r="AD432" s="21">
        <v>10</v>
      </c>
      <c r="AE432" s="22">
        <f t="shared" si="309"/>
        <v>6</v>
      </c>
      <c r="AF432" s="17" t="s">
        <v>2</v>
      </c>
      <c r="AG432" s="17">
        <v>1</v>
      </c>
      <c r="AH432" s="23">
        <v>13.117333333333335</v>
      </c>
      <c r="AI432" s="22">
        <f t="shared" si="310"/>
        <v>3</v>
      </c>
      <c r="AJ432" s="17" t="s">
        <v>2</v>
      </c>
      <c r="AK432" s="24">
        <v>2</v>
      </c>
      <c r="AL432" s="21">
        <f>(J432*4+N432*5+R432*3+V432*4+Z432*5+AD432*6+AH432*3)/30</f>
        <v>11.678244444444447</v>
      </c>
      <c r="AM432" s="24">
        <f>AI432+AE432+AA432+W432+S432+O432+K432</f>
        <v>30</v>
      </c>
      <c r="AN432" s="27" t="str">
        <f>IF(AM432&gt;=30,"Admis","Ajourné")</f>
        <v>Admis</v>
      </c>
      <c r="AO432" s="17" t="s">
        <v>2</v>
      </c>
      <c r="AP432" s="17">
        <v>2</v>
      </c>
      <c r="AQ432" s="45">
        <v>10.8839997</v>
      </c>
      <c r="AR432" s="22">
        <f>IF(AQ432&gt;=10,6,0)</f>
        <v>6</v>
      </c>
      <c r="AS432" s="17" t="s">
        <v>2</v>
      </c>
      <c r="AT432" s="17">
        <v>1</v>
      </c>
      <c r="AU432" s="45">
        <v>11.7</v>
      </c>
      <c r="AV432" s="232">
        <f>IF(AU432&gt;=10,6,0)</f>
        <v>6</v>
      </c>
      <c r="AW432" s="17" t="s">
        <v>2</v>
      </c>
      <c r="AX432" s="17">
        <v>1</v>
      </c>
      <c r="AY432" s="45">
        <v>13.66</v>
      </c>
      <c r="AZ432" s="22">
        <f>IF(AY432&gt;=10,4,0)</f>
        <v>4</v>
      </c>
      <c r="BA432" s="17" t="s">
        <v>2</v>
      </c>
      <c r="BB432" s="24">
        <v>2</v>
      </c>
      <c r="BC432" s="23">
        <v>12.495999999999999</v>
      </c>
      <c r="BD432" s="22">
        <f t="shared" si="311"/>
        <v>6</v>
      </c>
      <c r="BE432" s="17" t="s">
        <v>2</v>
      </c>
      <c r="BF432" s="24">
        <v>2</v>
      </c>
      <c r="BG432" s="21">
        <v>13.88</v>
      </c>
      <c r="BH432" s="22">
        <f t="shared" si="303"/>
        <v>4</v>
      </c>
      <c r="BI432" s="17" t="s">
        <v>2</v>
      </c>
      <c r="BJ432" s="24">
        <v>1</v>
      </c>
      <c r="BK432" s="21">
        <v>10</v>
      </c>
      <c r="BL432" s="22">
        <f t="shared" si="312"/>
        <v>2</v>
      </c>
      <c r="BM432" s="17" t="s">
        <v>2</v>
      </c>
      <c r="BN432" s="24">
        <v>1</v>
      </c>
      <c r="BO432" s="23">
        <v>15</v>
      </c>
      <c r="BP432" s="22">
        <f t="shared" si="313"/>
        <v>2</v>
      </c>
      <c r="BQ432" s="17" t="s">
        <v>2</v>
      </c>
      <c r="BR432" s="24">
        <v>1</v>
      </c>
      <c r="BS432" s="21">
        <f>(AQ432*6+AU432*6+AY432*4+BC432*6+BG432*4+BK432*2+BO432*2)/30</f>
        <v>12.354666606666665</v>
      </c>
      <c r="BT432" s="24">
        <f>BP432+BL432+BH432+BD432+AZ432+AV432+AR432</f>
        <v>30</v>
      </c>
      <c r="BU432" s="27" t="str">
        <f>IF(BT432&gt;=30,"Admis","Ajourné")</f>
        <v>Admis</v>
      </c>
      <c r="BV432" s="17" t="s">
        <v>2</v>
      </c>
      <c r="BW432" s="38">
        <v>1</v>
      </c>
      <c r="BX432" s="38">
        <f>AM432+BT432</f>
        <v>60</v>
      </c>
      <c r="BY432" s="27" t="str">
        <f>IF(BX432&gt;=60,"Admis",IF(BX432&gt;=48,"Autorisé","Ajourné"))</f>
        <v>Admis</v>
      </c>
    </row>
    <row r="433" spans="1:77" x14ac:dyDescent="0.55000000000000004">
      <c r="A433" s="12">
        <v>420</v>
      </c>
      <c r="B433" s="79" t="s">
        <v>1810</v>
      </c>
      <c r="C433" s="68" t="s">
        <v>1811</v>
      </c>
      <c r="D433" s="68" t="s">
        <v>1801</v>
      </c>
      <c r="E433" s="68" t="s">
        <v>1812</v>
      </c>
      <c r="F433" s="84">
        <v>34560</v>
      </c>
      <c r="G433" s="79" t="s">
        <v>1813</v>
      </c>
      <c r="H433" s="13" t="s">
        <v>52</v>
      </c>
      <c r="I433" s="83" t="s">
        <v>72</v>
      </c>
      <c r="J433" s="45"/>
      <c r="K433" s="239">
        <f t="shared" ref="K433:K438" si="342">IF(J433&gt;=10,4,0)</f>
        <v>0</v>
      </c>
      <c r="L433" s="17"/>
      <c r="M433" s="69"/>
      <c r="N433" s="23"/>
      <c r="O433" s="22">
        <f t="shared" si="306"/>
        <v>0</v>
      </c>
      <c r="P433" s="17"/>
      <c r="Q433" s="17"/>
      <c r="R433" s="45"/>
      <c r="S433" s="22">
        <f t="shared" si="314"/>
        <v>0</v>
      </c>
      <c r="T433" s="17"/>
      <c r="U433" s="17"/>
      <c r="V433" s="23"/>
      <c r="W433" s="239">
        <f t="shared" si="307"/>
        <v>0</v>
      </c>
      <c r="X433" s="17" t="s">
        <v>2</v>
      </c>
      <c r="Y433" s="17">
        <v>2</v>
      </c>
      <c r="Z433" s="27"/>
      <c r="AA433" s="22">
        <f t="shared" si="308"/>
        <v>0</v>
      </c>
      <c r="AB433" s="20"/>
      <c r="AC433" s="44"/>
      <c r="AD433" s="21"/>
      <c r="AE433" s="22">
        <f t="shared" si="309"/>
        <v>0</v>
      </c>
      <c r="AF433" s="17"/>
      <c r="AG433" s="17"/>
      <c r="AH433" s="23"/>
      <c r="AI433" s="22">
        <f t="shared" si="310"/>
        <v>0</v>
      </c>
      <c r="AJ433" s="17"/>
      <c r="AK433" s="24"/>
      <c r="AL433" s="21">
        <f t="shared" si="315"/>
        <v>0</v>
      </c>
      <c r="AM433" s="24">
        <f t="shared" si="316"/>
        <v>0</v>
      </c>
      <c r="AN433" s="27" t="str">
        <f t="shared" si="317"/>
        <v>Ajourné</v>
      </c>
      <c r="AO433" s="17" t="s">
        <v>2</v>
      </c>
      <c r="AP433" s="17">
        <v>2</v>
      </c>
      <c r="AQ433" s="21"/>
      <c r="AR433" s="22"/>
      <c r="AS433" s="17"/>
      <c r="AT433" s="17"/>
      <c r="AU433" s="45"/>
      <c r="AV433" s="232"/>
      <c r="AW433" s="17"/>
      <c r="AX433" s="17"/>
      <c r="AY433" s="21"/>
      <c r="AZ433" s="22"/>
      <c r="BA433" s="17"/>
      <c r="BB433" s="24"/>
      <c r="BC433" s="23"/>
      <c r="BD433" s="22">
        <f t="shared" si="311"/>
        <v>0</v>
      </c>
      <c r="BE433" s="17"/>
      <c r="BF433" s="24"/>
      <c r="BG433" s="34"/>
      <c r="BH433" s="35">
        <f t="shared" si="303"/>
        <v>0</v>
      </c>
      <c r="BI433" s="36"/>
      <c r="BJ433" s="37"/>
      <c r="BK433" s="21"/>
      <c r="BL433" s="22">
        <f t="shared" si="312"/>
        <v>0</v>
      </c>
      <c r="BM433" s="17"/>
      <c r="BN433" s="24"/>
      <c r="BO433" s="23"/>
      <c r="BP433" s="22">
        <f t="shared" si="313"/>
        <v>0</v>
      </c>
      <c r="BQ433" s="17"/>
      <c r="BR433" s="24"/>
      <c r="BS433" s="21">
        <f t="shared" si="329"/>
        <v>0</v>
      </c>
      <c r="BT433" s="24">
        <f t="shared" si="320"/>
        <v>0</v>
      </c>
      <c r="BU433" s="27" t="str">
        <f t="shared" si="321"/>
        <v>Ajourné</v>
      </c>
      <c r="BV433" s="17" t="s">
        <v>2</v>
      </c>
      <c r="BW433" s="38">
        <v>2</v>
      </c>
      <c r="BX433" s="38">
        <f t="shared" si="322"/>
        <v>0</v>
      </c>
      <c r="BY433" s="27" t="str">
        <f t="shared" si="323"/>
        <v>Ajourné</v>
      </c>
    </row>
    <row r="434" spans="1:77" x14ac:dyDescent="0.55000000000000004">
      <c r="A434" s="12">
        <v>421</v>
      </c>
      <c r="B434" s="13" t="s">
        <v>1814</v>
      </c>
      <c r="C434" s="14" t="s">
        <v>1815</v>
      </c>
      <c r="D434" s="13" t="s">
        <v>1816</v>
      </c>
      <c r="E434" s="13" t="s">
        <v>1817</v>
      </c>
      <c r="F434" s="16">
        <v>36892</v>
      </c>
      <c r="G434" s="13" t="s">
        <v>848</v>
      </c>
      <c r="H434" s="13" t="s">
        <v>52</v>
      </c>
      <c r="I434" s="13"/>
      <c r="J434" s="235">
        <v>11</v>
      </c>
      <c r="K434" s="239">
        <f t="shared" si="342"/>
        <v>4</v>
      </c>
      <c r="L434" s="17" t="s">
        <v>2</v>
      </c>
      <c r="M434" s="69">
        <v>1</v>
      </c>
      <c r="N434" s="57">
        <v>12.05</v>
      </c>
      <c r="O434" s="22">
        <f t="shared" si="306"/>
        <v>5</v>
      </c>
      <c r="P434" s="17" t="s">
        <v>2</v>
      </c>
      <c r="Q434" s="17"/>
      <c r="R434" s="45">
        <v>14.73</v>
      </c>
      <c r="S434" s="22">
        <f t="shared" si="314"/>
        <v>3</v>
      </c>
      <c r="T434" s="17" t="s">
        <v>2</v>
      </c>
      <c r="U434" s="17">
        <v>2</v>
      </c>
      <c r="V434" s="45">
        <v>11.776666666666667</v>
      </c>
      <c r="W434" s="239">
        <f t="shared" si="307"/>
        <v>4</v>
      </c>
      <c r="X434" s="17" t="s">
        <v>2</v>
      </c>
      <c r="Y434" s="17">
        <v>2</v>
      </c>
      <c r="Z434" s="14">
        <v>10</v>
      </c>
      <c r="AA434" s="22">
        <f t="shared" si="308"/>
        <v>5</v>
      </c>
      <c r="AB434" s="20" t="s">
        <v>2</v>
      </c>
      <c r="AC434" s="20">
        <v>2</v>
      </c>
      <c r="AD434" s="21">
        <v>10</v>
      </c>
      <c r="AE434" s="22">
        <f t="shared" si="309"/>
        <v>6</v>
      </c>
      <c r="AF434" s="17" t="s">
        <v>2</v>
      </c>
      <c r="AG434" s="17">
        <v>2</v>
      </c>
      <c r="AH434" s="23">
        <v>11.647333333333334</v>
      </c>
      <c r="AI434" s="22">
        <f t="shared" si="310"/>
        <v>3</v>
      </c>
      <c r="AJ434" s="17" t="s">
        <v>2</v>
      </c>
      <c r="AK434" s="24">
        <v>2</v>
      </c>
      <c r="AL434" s="21">
        <f t="shared" si="315"/>
        <v>11.349622222222223</v>
      </c>
      <c r="AM434" s="24">
        <f t="shared" si="316"/>
        <v>30</v>
      </c>
      <c r="AN434" s="27" t="str">
        <f t="shared" si="317"/>
        <v>Admis</v>
      </c>
      <c r="AO434" s="17" t="s">
        <v>2</v>
      </c>
      <c r="AP434" s="27"/>
      <c r="AQ434" s="45">
        <v>10</v>
      </c>
      <c r="AR434" s="22">
        <f>IF(AQ434&gt;=10,6,0)</f>
        <v>6</v>
      </c>
      <c r="AS434" s="17" t="s">
        <v>2</v>
      </c>
      <c r="AT434" s="17">
        <v>1</v>
      </c>
      <c r="AU434" s="45">
        <v>10.728000000000002</v>
      </c>
      <c r="AV434" s="232">
        <f>IF(AU434&gt;=10,6,0)</f>
        <v>6</v>
      </c>
      <c r="AW434" s="17" t="s">
        <v>2</v>
      </c>
      <c r="AX434" s="17">
        <v>1</v>
      </c>
      <c r="AY434" s="45">
        <v>14.66</v>
      </c>
      <c r="AZ434" s="22">
        <f>IF(AY434&gt;=10,4,0)</f>
        <v>4</v>
      </c>
      <c r="BA434" s="17" t="s">
        <v>2</v>
      </c>
      <c r="BB434" s="17">
        <v>2</v>
      </c>
      <c r="BC434" s="23">
        <v>10</v>
      </c>
      <c r="BD434" s="22">
        <f t="shared" si="311"/>
        <v>6</v>
      </c>
      <c r="BE434" s="17" t="s">
        <v>2</v>
      </c>
      <c r="BF434" s="24">
        <v>2</v>
      </c>
      <c r="BG434" s="45">
        <v>11.02</v>
      </c>
      <c r="BH434" s="22">
        <f t="shared" si="303"/>
        <v>4</v>
      </c>
      <c r="BI434" s="17" t="s">
        <v>2</v>
      </c>
      <c r="BJ434" s="24">
        <v>1</v>
      </c>
      <c r="BK434" s="21">
        <v>10</v>
      </c>
      <c r="BL434" s="22">
        <f t="shared" si="312"/>
        <v>2</v>
      </c>
      <c r="BM434" s="17" t="s">
        <v>2</v>
      </c>
      <c r="BN434" s="24">
        <v>2</v>
      </c>
      <c r="BO434" s="23">
        <v>15</v>
      </c>
      <c r="BP434" s="22">
        <f t="shared" si="313"/>
        <v>2</v>
      </c>
      <c r="BQ434" s="17" t="s">
        <v>2</v>
      </c>
      <c r="BR434" s="24">
        <v>1</v>
      </c>
      <c r="BS434" s="21">
        <f t="shared" si="329"/>
        <v>11.236266666666667</v>
      </c>
      <c r="BT434" s="24">
        <f t="shared" si="320"/>
        <v>30</v>
      </c>
      <c r="BU434" s="27" t="str">
        <f t="shared" si="321"/>
        <v>Admis</v>
      </c>
      <c r="BV434" s="17" t="s">
        <v>2</v>
      </c>
      <c r="BW434" s="27"/>
      <c r="BX434" s="38">
        <f t="shared" si="322"/>
        <v>60</v>
      </c>
      <c r="BY434" s="27" t="str">
        <f t="shared" si="323"/>
        <v>Admis</v>
      </c>
    </row>
    <row r="435" spans="1:77" x14ac:dyDescent="0.55000000000000004">
      <c r="A435" s="91">
        <v>422</v>
      </c>
      <c r="B435" s="56" t="s">
        <v>1818</v>
      </c>
      <c r="C435" s="72" t="s">
        <v>1819</v>
      </c>
      <c r="D435" s="42" t="s">
        <v>1820</v>
      </c>
      <c r="E435" s="42" t="s">
        <v>1821</v>
      </c>
      <c r="F435" s="73">
        <v>35076</v>
      </c>
      <c r="G435" s="44"/>
      <c r="H435" s="44"/>
      <c r="I435" s="44"/>
      <c r="J435" s="45">
        <v>0</v>
      </c>
      <c r="K435" s="239">
        <f t="shared" si="342"/>
        <v>0</v>
      </c>
      <c r="L435" s="17" t="s">
        <v>2</v>
      </c>
      <c r="M435" s="69">
        <v>2</v>
      </c>
      <c r="N435" s="228">
        <v>10.75</v>
      </c>
      <c r="O435" s="22">
        <f t="shared" si="306"/>
        <v>5</v>
      </c>
      <c r="P435" s="17" t="s">
        <v>60</v>
      </c>
      <c r="Q435" s="17">
        <v>2</v>
      </c>
      <c r="R435" s="125">
        <v>14.88</v>
      </c>
      <c r="S435" s="22">
        <f t="shared" si="314"/>
        <v>3</v>
      </c>
      <c r="T435" s="17" t="s">
        <v>60</v>
      </c>
      <c r="U435" s="17">
        <v>2</v>
      </c>
      <c r="V435" s="86">
        <v>12.22</v>
      </c>
      <c r="W435" s="239">
        <f t="shared" si="307"/>
        <v>4</v>
      </c>
      <c r="X435" s="17" t="s">
        <v>60</v>
      </c>
      <c r="Y435" s="17">
        <v>2</v>
      </c>
      <c r="Z435" s="101">
        <v>10</v>
      </c>
      <c r="AA435" s="22">
        <f t="shared" si="308"/>
        <v>5</v>
      </c>
      <c r="AB435" s="20" t="s">
        <v>60</v>
      </c>
      <c r="AC435" s="44">
        <v>2</v>
      </c>
      <c r="AD435" s="125">
        <v>10</v>
      </c>
      <c r="AE435" s="22">
        <f t="shared" si="309"/>
        <v>6</v>
      </c>
      <c r="AF435" s="17" t="s">
        <v>60</v>
      </c>
      <c r="AG435" s="17">
        <v>2</v>
      </c>
      <c r="AH435" s="87">
        <v>11.71</v>
      </c>
      <c r="AI435" s="22">
        <f t="shared" si="310"/>
        <v>3</v>
      </c>
      <c r="AJ435" s="17" t="s">
        <v>60</v>
      </c>
      <c r="AK435" s="24">
        <v>2</v>
      </c>
      <c r="AL435" s="21">
        <f t="shared" si="315"/>
        <v>9.7466666666666661</v>
      </c>
      <c r="AM435" s="24">
        <f t="shared" si="316"/>
        <v>26</v>
      </c>
      <c r="AN435" s="27" t="str">
        <f t="shared" si="317"/>
        <v>Ajourné</v>
      </c>
      <c r="AO435" s="17" t="s">
        <v>2</v>
      </c>
      <c r="AP435" s="17">
        <v>2</v>
      </c>
      <c r="AQ435" s="21"/>
      <c r="AR435" s="22">
        <f>IF(AQ435&gt;=10,6,0)</f>
        <v>0</v>
      </c>
      <c r="AS435" s="17"/>
      <c r="AT435" s="17"/>
      <c r="AU435" s="125">
        <v>10.29</v>
      </c>
      <c r="AV435" s="232">
        <f t="shared" ref="AV435" si="343">IF(AU435&gt;=10,6,0)</f>
        <v>6</v>
      </c>
      <c r="AW435" s="17" t="s">
        <v>60</v>
      </c>
      <c r="AX435" s="17">
        <v>2</v>
      </c>
      <c r="AY435" s="86">
        <v>12.72</v>
      </c>
      <c r="AZ435" s="22">
        <f t="shared" ref="AZ435" si="344">IF(AY435&gt;=10,4,0)</f>
        <v>4</v>
      </c>
      <c r="BA435" s="17" t="s">
        <v>60</v>
      </c>
      <c r="BB435" s="24">
        <v>2</v>
      </c>
      <c r="BC435" s="87">
        <v>10</v>
      </c>
      <c r="BD435" s="22">
        <f t="shared" si="311"/>
        <v>6</v>
      </c>
      <c r="BE435" s="17" t="s">
        <v>60</v>
      </c>
      <c r="BF435" s="24">
        <v>2</v>
      </c>
      <c r="BG435" s="90">
        <v>10</v>
      </c>
      <c r="BH435" s="35">
        <f t="shared" si="303"/>
        <v>4</v>
      </c>
      <c r="BI435" s="36" t="s">
        <v>60</v>
      </c>
      <c r="BJ435" s="37">
        <v>2</v>
      </c>
      <c r="BK435" s="86">
        <v>12.06</v>
      </c>
      <c r="BL435" s="22">
        <f t="shared" si="312"/>
        <v>2</v>
      </c>
      <c r="BM435" s="17" t="s">
        <v>60</v>
      </c>
      <c r="BN435" s="24">
        <v>2</v>
      </c>
      <c r="BO435" s="87">
        <v>14</v>
      </c>
      <c r="BP435" s="22">
        <f t="shared" si="313"/>
        <v>2</v>
      </c>
      <c r="BQ435" s="17" t="s">
        <v>61</v>
      </c>
      <c r="BR435" s="24">
        <v>1</v>
      </c>
      <c r="BS435" s="21">
        <f t="shared" si="329"/>
        <v>8.8246666666666673</v>
      </c>
      <c r="BT435" s="24">
        <f t="shared" si="320"/>
        <v>24</v>
      </c>
      <c r="BU435" s="27" t="str">
        <f t="shared" si="321"/>
        <v>Ajourné</v>
      </c>
      <c r="BV435" s="17" t="s">
        <v>2</v>
      </c>
      <c r="BW435" s="38">
        <v>2</v>
      </c>
      <c r="BX435" s="38">
        <f t="shared" si="322"/>
        <v>50</v>
      </c>
      <c r="BY435" s="27" t="str">
        <f t="shared" si="323"/>
        <v>Autorisé</v>
      </c>
    </row>
    <row r="436" spans="1:77" x14ac:dyDescent="0.55000000000000004">
      <c r="A436" s="12">
        <v>423</v>
      </c>
      <c r="B436" s="56" t="s">
        <v>1822</v>
      </c>
      <c r="C436" s="72" t="s">
        <v>1823</v>
      </c>
      <c r="D436" s="56" t="s">
        <v>1824</v>
      </c>
      <c r="E436" s="56" t="s">
        <v>1825</v>
      </c>
      <c r="F436" s="73">
        <v>35995</v>
      </c>
      <c r="G436" s="44"/>
      <c r="H436" s="44"/>
      <c r="I436" s="44"/>
      <c r="J436" s="45"/>
      <c r="K436" s="239">
        <f t="shared" si="342"/>
        <v>0</v>
      </c>
      <c r="L436" s="17"/>
      <c r="M436" s="69"/>
      <c r="N436" s="23"/>
      <c r="O436" s="22">
        <f t="shared" si="306"/>
        <v>0</v>
      </c>
      <c r="P436" s="17"/>
      <c r="Q436" s="17"/>
      <c r="R436" s="45"/>
      <c r="S436" s="22">
        <f t="shared" si="314"/>
        <v>0</v>
      </c>
      <c r="T436" s="17"/>
      <c r="U436" s="17"/>
      <c r="V436" s="23"/>
      <c r="W436" s="239">
        <f t="shared" si="307"/>
        <v>0</v>
      </c>
      <c r="X436" s="17"/>
      <c r="Y436" s="17"/>
      <c r="Z436" s="27"/>
      <c r="AA436" s="22">
        <f t="shared" si="308"/>
        <v>0</v>
      </c>
      <c r="AB436" s="20"/>
      <c r="AC436" s="44"/>
      <c r="AD436" s="21"/>
      <c r="AE436" s="22">
        <f t="shared" si="309"/>
        <v>0</v>
      </c>
      <c r="AF436" s="17"/>
      <c r="AG436" s="17"/>
      <c r="AH436" s="23"/>
      <c r="AI436" s="22">
        <f t="shared" si="310"/>
        <v>0</v>
      </c>
      <c r="AJ436" s="17"/>
      <c r="AK436" s="24"/>
      <c r="AL436" s="21">
        <f t="shared" si="315"/>
        <v>0</v>
      </c>
      <c r="AM436" s="24">
        <f t="shared" si="316"/>
        <v>0</v>
      </c>
      <c r="AN436" s="27" t="str">
        <f t="shared" si="317"/>
        <v>Ajourné</v>
      </c>
      <c r="AO436" s="17" t="s">
        <v>2</v>
      </c>
      <c r="AP436" s="17">
        <v>2</v>
      </c>
      <c r="AQ436" s="21"/>
      <c r="AR436" s="22"/>
      <c r="AS436" s="17"/>
      <c r="AT436" s="17"/>
      <c r="AU436" s="45"/>
      <c r="AV436" s="232"/>
      <c r="AW436" s="17"/>
      <c r="AX436" s="17"/>
      <c r="AY436" s="21"/>
      <c r="AZ436" s="22"/>
      <c r="BA436" s="17"/>
      <c r="BB436" s="24"/>
      <c r="BC436" s="23"/>
      <c r="BD436" s="22">
        <f t="shared" si="311"/>
        <v>0</v>
      </c>
      <c r="BE436" s="17"/>
      <c r="BF436" s="24"/>
      <c r="BG436" s="34"/>
      <c r="BH436" s="35">
        <f t="shared" si="303"/>
        <v>0</v>
      </c>
      <c r="BI436" s="36"/>
      <c r="BJ436" s="37"/>
      <c r="BK436" s="21"/>
      <c r="BL436" s="22">
        <f t="shared" si="312"/>
        <v>0</v>
      </c>
      <c r="BM436" s="17"/>
      <c r="BN436" s="24"/>
      <c r="BO436" s="23"/>
      <c r="BP436" s="22">
        <f t="shared" si="313"/>
        <v>0</v>
      </c>
      <c r="BQ436" s="17"/>
      <c r="BR436" s="24"/>
      <c r="BS436" s="21">
        <f t="shared" si="329"/>
        <v>0</v>
      </c>
      <c r="BT436" s="24">
        <f t="shared" si="320"/>
        <v>0</v>
      </c>
      <c r="BU436" s="27" t="str">
        <f t="shared" si="321"/>
        <v>Ajourné</v>
      </c>
      <c r="BV436" s="17" t="s">
        <v>2</v>
      </c>
      <c r="BW436" s="38">
        <v>2</v>
      </c>
      <c r="BX436" s="38">
        <f t="shared" si="322"/>
        <v>0</v>
      </c>
      <c r="BY436" s="27" t="str">
        <f t="shared" si="323"/>
        <v>Ajourné</v>
      </c>
    </row>
    <row r="437" spans="1:77" x14ac:dyDescent="0.55000000000000004">
      <c r="A437" s="85">
        <v>424</v>
      </c>
      <c r="B437" s="56" t="s">
        <v>1826</v>
      </c>
      <c r="C437" s="72" t="s">
        <v>1827</v>
      </c>
      <c r="D437" s="60" t="s">
        <v>1828</v>
      </c>
      <c r="E437" s="60" t="s">
        <v>1829</v>
      </c>
      <c r="F437" s="73">
        <v>36058</v>
      </c>
      <c r="G437" s="44"/>
      <c r="H437" s="44"/>
      <c r="I437" s="44"/>
      <c r="J437" s="47">
        <v>10</v>
      </c>
      <c r="K437" s="239">
        <f t="shared" si="342"/>
        <v>4</v>
      </c>
      <c r="L437" s="17" t="s">
        <v>60</v>
      </c>
      <c r="M437" s="69">
        <v>2</v>
      </c>
      <c r="N437" s="50">
        <v>11.7</v>
      </c>
      <c r="O437" s="22">
        <f t="shared" si="306"/>
        <v>5</v>
      </c>
      <c r="P437" s="17" t="s">
        <v>60</v>
      </c>
      <c r="Q437" s="17">
        <v>2</v>
      </c>
      <c r="R437" s="47">
        <v>13.86</v>
      </c>
      <c r="S437" s="22">
        <f t="shared" si="314"/>
        <v>3</v>
      </c>
      <c r="T437" s="17" t="s">
        <v>60</v>
      </c>
      <c r="U437" s="17">
        <v>2</v>
      </c>
      <c r="V437" s="50">
        <v>10.83</v>
      </c>
      <c r="W437" s="239">
        <f t="shared" si="307"/>
        <v>4</v>
      </c>
      <c r="X437" s="17" t="s">
        <v>60</v>
      </c>
      <c r="Y437" s="17">
        <v>2</v>
      </c>
      <c r="Z437" s="72">
        <v>12.12</v>
      </c>
      <c r="AA437" s="22">
        <f t="shared" si="308"/>
        <v>5</v>
      </c>
      <c r="AB437" s="20" t="s">
        <v>60</v>
      </c>
      <c r="AC437" s="44">
        <v>2</v>
      </c>
      <c r="AD437" s="50"/>
      <c r="AE437" s="22">
        <f t="shared" si="309"/>
        <v>0</v>
      </c>
      <c r="AF437" s="17"/>
      <c r="AG437" s="17"/>
      <c r="AH437" s="48">
        <v>11.44</v>
      </c>
      <c r="AI437" s="22">
        <f t="shared" si="310"/>
        <v>3</v>
      </c>
      <c r="AJ437" s="17" t="s">
        <v>60</v>
      </c>
      <c r="AK437" s="24">
        <v>2</v>
      </c>
      <c r="AL437" s="50">
        <f t="shared" si="315"/>
        <v>9.277333333333333</v>
      </c>
      <c r="AM437" s="24">
        <f t="shared" si="316"/>
        <v>24</v>
      </c>
      <c r="AN437" s="27" t="str">
        <f t="shared" si="317"/>
        <v>Ajourné</v>
      </c>
      <c r="AO437" s="17" t="s">
        <v>2</v>
      </c>
      <c r="AP437" s="17"/>
      <c r="AQ437" s="50">
        <v>10</v>
      </c>
      <c r="AR437" s="22">
        <f>IF(AQ437&gt;=10,6,0)</f>
        <v>6</v>
      </c>
      <c r="AS437" s="17" t="s">
        <v>60</v>
      </c>
      <c r="AT437" s="17">
        <v>2</v>
      </c>
      <c r="AU437" s="47">
        <v>10</v>
      </c>
      <c r="AV437" s="232">
        <f t="shared" ref="AV437" si="345">IF(AU437&gt;=10,6,0)</f>
        <v>6</v>
      </c>
      <c r="AW437" s="17" t="s">
        <v>60</v>
      </c>
      <c r="AX437" s="17">
        <v>2</v>
      </c>
      <c r="AY437" s="50">
        <v>11.6</v>
      </c>
      <c r="AZ437" s="22">
        <f t="shared" ref="AZ437" si="346">IF(AY437&gt;=10,4,0)</f>
        <v>4</v>
      </c>
      <c r="BA437" s="17" t="s">
        <v>60</v>
      </c>
      <c r="BB437" s="24">
        <v>2</v>
      </c>
      <c r="BC437" s="48">
        <v>11.78</v>
      </c>
      <c r="BD437" s="22">
        <f t="shared" si="311"/>
        <v>6</v>
      </c>
      <c r="BE437" s="17" t="s">
        <v>60</v>
      </c>
      <c r="BF437" s="24">
        <v>2</v>
      </c>
      <c r="BG437" s="64"/>
      <c r="BH437" s="35">
        <f t="shared" si="303"/>
        <v>0</v>
      </c>
      <c r="BI437" s="36"/>
      <c r="BJ437" s="37"/>
      <c r="BK437" s="50"/>
      <c r="BL437" s="22">
        <f t="shared" si="312"/>
        <v>0</v>
      </c>
      <c r="BM437" s="17"/>
      <c r="BN437" s="24"/>
      <c r="BO437" s="48">
        <v>14</v>
      </c>
      <c r="BP437" s="22">
        <f t="shared" si="313"/>
        <v>2</v>
      </c>
      <c r="BQ437" s="17" t="s">
        <v>61</v>
      </c>
      <c r="BR437" s="24">
        <v>1</v>
      </c>
      <c r="BS437" s="50">
        <f t="shared" si="329"/>
        <v>8.8360000000000003</v>
      </c>
      <c r="BT437" s="24">
        <f t="shared" si="320"/>
        <v>24</v>
      </c>
      <c r="BU437" s="27" t="str">
        <f t="shared" si="321"/>
        <v>Ajourné</v>
      </c>
      <c r="BV437" s="17" t="s">
        <v>2</v>
      </c>
      <c r="BW437" s="38">
        <v>2</v>
      </c>
      <c r="BX437" s="38">
        <f t="shared" si="322"/>
        <v>48</v>
      </c>
      <c r="BY437" s="27" t="str">
        <f t="shared" si="323"/>
        <v>Autorisé</v>
      </c>
    </row>
    <row r="438" spans="1:77" x14ac:dyDescent="0.55000000000000004">
      <c r="A438" s="20">
        <v>425</v>
      </c>
      <c r="B438" s="56" t="s">
        <v>1830</v>
      </c>
      <c r="C438" s="72" t="s">
        <v>1831</v>
      </c>
      <c r="D438" s="72" t="s">
        <v>1828</v>
      </c>
      <c r="E438" s="72" t="s">
        <v>1158</v>
      </c>
      <c r="F438" s="73">
        <v>29204</v>
      </c>
      <c r="G438" s="44"/>
      <c r="H438" s="44"/>
      <c r="I438" s="44"/>
      <c r="J438" s="45"/>
      <c r="K438" s="239">
        <f t="shared" si="342"/>
        <v>0</v>
      </c>
      <c r="L438" s="17"/>
      <c r="M438" s="69"/>
      <c r="N438" s="23"/>
      <c r="O438" s="22">
        <f t="shared" si="306"/>
        <v>0</v>
      </c>
      <c r="P438" s="17"/>
      <c r="Q438" s="17"/>
      <c r="R438" s="45"/>
      <c r="S438" s="22">
        <f t="shared" si="314"/>
        <v>0</v>
      </c>
      <c r="T438" s="17"/>
      <c r="U438" s="17"/>
      <c r="V438" s="23"/>
      <c r="W438" s="239">
        <f t="shared" si="307"/>
        <v>0</v>
      </c>
      <c r="X438" s="17"/>
      <c r="Y438" s="17"/>
      <c r="Z438" s="27"/>
      <c r="AA438" s="22">
        <f t="shared" si="308"/>
        <v>0</v>
      </c>
      <c r="AB438" s="20"/>
      <c r="AC438" s="44"/>
      <c r="AD438" s="21"/>
      <c r="AE438" s="22">
        <f t="shared" si="309"/>
        <v>0</v>
      </c>
      <c r="AF438" s="17"/>
      <c r="AG438" s="17"/>
      <c r="AH438" s="23"/>
      <c r="AI438" s="22">
        <f t="shared" si="310"/>
        <v>0</v>
      </c>
      <c r="AJ438" s="17"/>
      <c r="AK438" s="24"/>
      <c r="AL438" s="21">
        <f t="shared" si="315"/>
        <v>0</v>
      </c>
      <c r="AM438" s="24">
        <f t="shared" si="316"/>
        <v>0</v>
      </c>
      <c r="AN438" s="27" t="str">
        <f t="shared" si="317"/>
        <v>Ajourné</v>
      </c>
      <c r="AO438" s="17" t="s">
        <v>2</v>
      </c>
      <c r="AP438" s="17">
        <v>2</v>
      </c>
      <c r="AQ438" s="21"/>
      <c r="AR438" s="22"/>
      <c r="AS438" s="17"/>
      <c r="AT438" s="17"/>
      <c r="AU438" s="45"/>
      <c r="AV438" s="232"/>
      <c r="AW438" s="17"/>
      <c r="AX438" s="17"/>
      <c r="AY438" s="21"/>
      <c r="AZ438" s="22"/>
      <c r="BA438" s="17"/>
      <c r="BB438" s="24"/>
      <c r="BC438" s="23"/>
      <c r="BD438" s="22">
        <f t="shared" si="311"/>
        <v>0</v>
      </c>
      <c r="BE438" s="17"/>
      <c r="BF438" s="24"/>
      <c r="BG438" s="34"/>
      <c r="BH438" s="35">
        <f t="shared" si="303"/>
        <v>0</v>
      </c>
      <c r="BI438" s="36"/>
      <c r="BJ438" s="37"/>
      <c r="BK438" s="21"/>
      <c r="BL438" s="22">
        <f t="shared" si="312"/>
        <v>0</v>
      </c>
      <c r="BM438" s="17"/>
      <c r="BN438" s="24"/>
      <c r="BO438" s="23"/>
      <c r="BP438" s="22">
        <f t="shared" si="313"/>
        <v>0</v>
      </c>
      <c r="BQ438" s="17"/>
      <c r="BR438" s="24"/>
      <c r="BS438" s="21">
        <f t="shared" si="329"/>
        <v>0</v>
      </c>
      <c r="BT438" s="24">
        <f t="shared" si="320"/>
        <v>0</v>
      </c>
      <c r="BU438" s="27" t="str">
        <f t="shared" si="321"/>
        <v>Ajourné</v>
      </c>
      <c r="BV438" s="17" t="s">
        <v>2</v>
      </c>
      <c r="BW438" s="38">
        <v>2</v>
      </c>
      <c r="BX438" s="38">
        <f t="shared" si="322"/>
        <v>0</v>
      </c>
      <c r="BY438" s="27" t="str">
        <f t="shared" si="323"/>
        <v>Ajourné</v>
      </c>
    </row>
    <row r="439" spans="1:77" x14ac:dyDescent="0.55000000000000004">
      <c r="A439" s="12">
        <v>426</v>
      </c>
      <c r="B439" s="13" t="s">
        <v>1832</v>
      </c>
      <c r="C439" s="14" t="s">
        <v>1833</v>
      </c>
      <c r="D439" s="13" t="s">
        <v>1828</v>
      </c>
      <c r="E439" s="13" t="s">
        <v>1834</v>
      </c>
      <c r="F439" s="16">
        <v>37391</v>
      </c>
      <c r="G439" s="13" t="s">
        <v>1835</v>
      </c>
      <c r="H439" s="13" t="s">
        <v>52</v>
      </c>
      <c r="I439" s="13" t="s">
        <v>72</v>
      </c>
      <c r="J439" s="21">
        <v>18</v>
      </c>
      <c r="K439" s="239">
        <v>4</v>
      </c>
      <c r="L439" s="17" t="s">
        <v>2</v>
      </c>
      <c r="M439" s="69">
        <v>2</v>
      </c>
      <c r="N439" s="203">
        <v>10</v>
      </c>
      <c r="O439" s="22">
        <f t="shared" si="306"/>
        <v>5</v>
      </c>
      <c r="P439" s="17" t="s">
        <v>2</v>
      </c>
      <c r="Q439" s="17">
        <v>1</v>
      </c>
      <c r="R439" s="45">
        <v>11.57</v>
      </c>
      <c r="S439" s="22">
        <f t="shared" si="314"/>
        <v>3</v>
      </c>
      <c r="T439" s="17" t="s">
        <v>2</v>
      </c>
      <c r="U439" s="17">
        <v>1</v>
      </c>
      <c r="V439" s="45">
        <v>11.382666666666665</v>
      </c>
      <c r="W439" s="239">
        <f t="shared" si="307"/>
        <v>4</v>
      </c>
      <c r="X439" s="17" t="s">
        <v>2</v>
      </c>
      <c r="Y439" s="17">
        <v>1</v>
      </c>
      <c r="Z439" s="14">
        <v>10.866</v>
      </c>
      <c r="AA439" s="22">
        <f t="shared" si="308"/>
        <v>5</v>
      </c>
      <c r="AB439" s="20" t="s">
        <v>2</v>
      </c>
      <c r="AC439" s="20">
        <v>1</v>
      </c>
      <c r="AD439" s="21">
        <v>10.73</v>
      </c>
      <c r="AE439" s="22">
        <f t="shared" si="309"/>
        <v>6</v>
      </c>
      <c r="AF439" s="17" t="s">
        <v>2</v>
      </c>
      <c r="AG439" s="17">
        <v>1</v>
      </c>
      <c r="AH439" s="23">
        <v>11.888666666666667</v>
      </c>
      <c r="AI439" s="22">
        <f t="shared" si="310"/>
        <v>3</v>
      </c>
      <c r="AJ439" s="17" t="s">
        <v>2</v>
      </c>
      <c r="AK439" s="24">
        <v>1</v>
      </c>
      <c r="AL439" s="21">
        <f t="shared" si="315"/>
        <v>11.887222222222222</v>
      </c>
      <c r="AM439" s="24">
        <f t="shared" si="316"/>
        <v>30</v>
      </c>
      <c r="AN439" s="27" t="str">
        <f t="shared" si="317"/>
        <v>Admis</v>
      </c>
      <c r="AO439" s="17" t="s">
        <v>2</v>
      </c>
      <c r="AP439" s="17">
        <v>1</v>
      </c>
      <c r="AQ439" s="45">
        <v>11.733000000000001</v>
      </c>
      <c r="AR439" s="22">
        <f>IF(AQ439&gt;=10,6,0)</f>
        <v>6</v>
      </c>
      <c r="AS439" s="17" t="s">
        <v>2</v>
      </c>
      <c r="AT439" s="17">
        <v>1</v>
      </c>
      <c r="AU439" s="45">
        <v>12.56</v>
      </c>
      <c r="AV439" s="232">
        <f>IF(AU439&gt;=10,6,0)</f>
        <v>6</v>
      </c>
      <c r="AW439" s="17" t="s">
        <v>2</v>
      </c>
      <c r="AX439" s="17">
        <v>2</v>
      </c>
      <c r="AY439" s="57">
        <v>10.83</v>
      </c>
      <c r="AZ439" s="22">
        <f>IF(AY439&gt;=10,4,0)</f>
        <v>4</v>
      </c>
      <c r="BA439" s="17" t="s">
        <v>2</v>
      </c>
      <c r="BB439" s="24">
        <v>1</v>
      </c>
      <c r="BC439" s="23">
        <v>10.286000000000001</v>
      </c>
      <c r="BD439" s="22">
        <f t="shared" si="311"/>
        <v>6</v>
      </c>
      <c r="BE439" s="17" t="s">
        <v>2</v>
      </c>
      <c r="BF439" s="24">
        <v>1</v>
      </c>
      <c r="BG439" s="21">
        <v>12.73</v>
      </c>
      <c r="BH439" s="22">
        <f t="shared" si="303"/>
        <v>4</v>
      </c>
      <c r="BI439" s="17" t="s">
        <v>2</v>
      </c>
      <c r="BJ439" s="24">
        <v>1</v>
      </c>
      <c r="BK439" s="21">
        <v>14.12</v>
      </c>
      <c r="BL439" s="22">
        <f t="shared" si="312"/>
        <v>2</v>
      </c>
      <c r="BM439" s="17" t="s">
        <v>2</v>
      </c>
      <c r="BN439" s="24">
        <v>2</v>
      </c>
      <c r="BO439" s="23">
        <v>16</v>
      </c>
      <c r="BP439" s="22">
        <f t="shared" si="313"/>
        <v>2</v>
      </c>
      <c r="BQ439" s="17" t="s">
        <v>2</v>
      </c>
      <c r="BR439" s="24">
        <v>1</v>
      </c>
      <c r="BS439" s="21">
        <f t="shared" si="329"/>
        <v>12.065133333333334</v>
      </c>
      <c r="BT439" s="24">
        <f t="shared" si="320"/>
        <v>30</v>
      </c>
      <c r="BU439" s="27" t="str">
        <f t="shared" si="321"/>
        <v>Admis</v>
      </c>
      <c r="BV439" s="17" t="s">
        <v>2</v>
      </c>
      <c r="BW439" s="38">
        <v>1</v>
      </c>
      <c r="BX439" s="38">
        <f t="shared" si="322"/>
        <v>60</v>
      </c>
      <c r="BY439" s="27" t="str">
        <f t="shared" si="323"/>
        <v>Admis</v>
      </c>
    </row>
    <row r="440" spans="1:77" x14ac:dyDescent="0.55000000000000004">
      <c r="A440" s="85">
        <v>427</v>
      </c>
      <c r="B440" s="62" t="s">
        <v>1836</v>
      </c>
      <c r="C440" s="96" t="s">
        <v>1837</v>
      </c>
      <c r="D440" s="71" t="s">
        <v>1828</v>
      </c>
      <c r="E440" s="71" t="s">
        <v>1838</v>
      </c>
      <c r="F440" s="63">
        <v>37866</v>
      </c>
      <c r="G440" s="62" t="s">
        <v>1839</v>
      </c>
      <c r="H440" s="62" t="s">
        <v>52</v>
      </c>
      <c r="I440" s="62"/>
      <c r="J440" s="235">
        <v>12</v>
      </c>
      <c r="K440" s="239">
        <f>IF(J440&gt;=10,4,0)</f>
        <v>4</v>
      </c>
      <c r="L440" s="17" t="s">
        <v>2</v>
      </c>
      <c r="M440" s="69">
        <v>1</v>
      </c>
      <c r="N440" s="86">
        <v>10.07</v>
      </c>
      <c r="O440" s="22">
        <f t="shared" si="306"/>
        <v>5</v>
      </c>
      <c r="P440" s="22" t="s">
        <v>60</v>
      </c>
      <c r="Q440" s="17">
        <v>2</v>
      </c>
      <c r="R440" s="125">
        <v>10.15</v>
      </c>
      <c r="S440" s="22">
        <f t="shared" si="314"/>
        <v>3</v>
      </c>
      <c r="T440" s="17" t="s">
        <v>61</v>
      </c>
      <c r="U440" s="17">
        <v>1</v>
      </c>
      <c r="V440" s="86">
        <v>11.63</v>
      </c>
      <c r="W440" s="239">
        <f t="shared" si="307"/>
        <v>4</v>
      </c>
      <c r="X440" s="17" t="s">
        <v>61</v>
      </c>
      <c r="Y440" s="17">
        <v>2</v>
      </c>
      <c r="Z440" s="101">
        <v>10</v>
      </c>
      <c r="AA440" s="22">
        <f t="shared" si="308"/>
        <v>5</v>
      </c>
      <c r="AB440" s="20" t="s">
        <v>61</v>
      </c>
      <c r="AC440" s="44">
        <v>1</v>
      </c>
      <c r="AD440" s="86">
        <v>10.66</v>
      </c>
      <c r="AE440" s="22">
        <f t="shared" si="309"/>
        <v>6</v>
      </c>
      <c r="AF440" s="17" t="s">
        <v>61</v>
      </c>
      <c r="AG440" s="17">
        <v>1</v>
      </c>
      <c r="AH440" s="87">
        <v>10</v>
      </c>
      <c r="AI440" s="22">
        <f t="shared" si="310"/>
        <v>3</v>
      </c>
      <c r="AJ440" s="17" t="s">
        <v>61</v>
      </c>
      <c r="AK440" s="24">
        <v>1</v>
      </c>
      <c r="AL440" s="21">
        <f t="shared" si="315"/>
        <v>10.642666666666667</v>
      </c>
      <c r="AM440" s="24">
        <f t="shared" si="316"/>
        <v>30</v>
      </c>
      <c r="AN440" s="27" t="str">
        <f t="shared" si="317"/>
        <v>Admis</v>
      </c>
      <c r="AO440" s="17" t="s">
        <v>2</v>
      </c>
      <c r="AP440" s="17">
        <v>2</v>
      </c>
      <c r="AQ440" s="86">
        <v>10</v>
      </c>
      <c r="AR440" s="22">
        <f>IF(AQ440&gt;=10,6,0)</f>
        <v>6</v>
      </c>
      <c r="AS440" s="17" t="s">
        <v>61</v>
      </c>
      <c r="AT440" s="17">
        <v>1</v>
      </c>
      <c r="AU440" s="125">
        <v>11.83</v>
      </c>
      <c r="AV440" s="232">
        <f t="shared" ref="AV440" si="347">IF(AU440&gt;=10,6,0)</f>
        <v>6</v>
      </c>
      <c r="AW440" s="17" t="s">
        <v>61</v>
      </c>
      <c r="AX440" s="17">
        <v>1</v>
      </c>
      <c r="AY440" s="86">
        <v>12.83</v>
      </c>
      <c r="AZ440" s="22">
        <f t="shared" ref="AZ440" si="348">IF(AY440&gt;=10,4,0)</f>
        <v>4</v>
      </c>
      <c r="BA440" s="17" t="s">
        <v>61</v>
      </c>
      <c r="BB440" s="24">
        <v>1</v>
      </c>
      <c r="BC440" s="87">
        <v>12.16</v>
      </c>
      <c r="BD440" s="22">
        <f t="shared" si="311"/>
        <v>6</v>
      </c>
      <c r="BE440" s="17" t="s">
        <v>61</v>
      </c>
      <c r="BF440" s="24">
        <v>1</v>
      </c>
      <c r="BG440" s="90">
        <v>11.9</v>
      </c>
      <c r="BH440" s="35">
        <f t="shared" si="303"/>
        <v>4</v>
      </c>
      <c r="BI440" s="36" t="s">
        <v>61</v>
      </c>
      <c r="BJ440" s="37">
        <v>2</v>
      </c>
      <c r="BK440" s="86">
        <v>10</v>
      </c>
      <c r="BL440" s="22">
        <f t="shared" si="312"/>
        <v>2</v>
      </c>
      <c r="BM440" s="17" t="s">
        <v>60</v>
      </c>
      <c r="BN440" s="24">
        <v>2</v>
      </c>
      <c r="BO440" s="87">
        <v>14</v>
      </c>
      <c r="BP440" s="22">
        <f t="shared" si="313"/>
        <v>2</v>
      </c>
      <c r="BQ440" s="17" t="s">
        <v>61</v>
      </c>
      <c r="BR440" s="24">
        <v>1</v>
      </c>
      <c r="BS440" s="21">
        <f t="shared" si="329"/>
        <v>11.695333333333334</v>
      </c>
      <c r="BT440" s="24">
        <f t="shared" si="320"/>
        <v>30</v>
      </c>
      <c r="BU440" s="27" t="str">
        <f t="shared" si="321"/>
        <v>Admis</v>
      </c>
      <c r="BV440" s="17" t="s">
        <v>2</v>
      </c>
      <c r="BW440" s="38">
        <v>2</v>
      </c>
      <c r="BX440" s="38">
        <f t="shared" si="322"/>
        <v>60</v>
      </c>
      <c r="BY440" s="27" t="str">
        <f t="shared" si="323"/>
        <v>Admis</v>
      </c>
    </row>
    <row r="441" spans="1:77" x14ac:dyDescent="0.55000000000000004">
      <c r="A441" s="20">
        <v>428</v>
      </c>
      <c r="B441" s="13" t="s">
        <v>1840</v>
      </c>
      <c r="C441" s="14" t="s">
        <v>1841</v>
      </c>
      <c r="D441" s="13" t="s">
        <v>1828</v>
      </c>
      <c r="E441" s="13" t="s">
        <v>1842</v>
      </c>
      <c r="F441" s="16">
        <v>36367</v>
      </c>
      <c r="G441" s="13" t="s">
        <v>1843</v>
      </c>
      <c r="H441" s="13" t="s">
        <v>52</v>
      </c>
      <c r="I441" s="13"/>
      <c r="J441" s="235">
        <v>12</v>
      </c>
      <c r="K441" s="239">
        <f>IF(J441&gt;=10,4,0)</f>
        <v>4</v>
      </c>
      <c r="L441" s="17" t="s">
        <v>2</v>
      </c>
      <c r="M441" s="69">
        <v>1</v>
      </c>
      <c r="N441" s="45">
        <v>10</v>
      </c>
      <c r="O441" s="22">
        <f t="shared" si="306"/>
        <v>5</v>
      </c>
      <c r="P441" s="17" t="s">
        <v>2</v>
      </c>
      <c r="Q441" s="17">
        <v>1</v>
      </c>
      <c r="R441" s="45">
        <v>10.52</v>
      </c>
      <c r="S441" s="22">
        <f t="shared" si="314"/>
        <v>3</v>
      </c>
      <c r="T441" s="17" t="s">
        <v>2</v>
      </c>
      <c r="U441" s="17">
        <v>1</v>
      </c>
      <c r="V441" s="45">
        <v>11.916</v>
      </c>
      <c r="W441" s="239">
        <f t="shared" si="307"/>
        <v>4</v>
      </c>
      <c r="X441" s="17" t="s">
        <v>2</v>
      </c>
      <c r="Y441" s="17">
        <v>1</v>
      </c>
      <c r="Z441" s="14">
        <v>11.506</v>
      </c>
      <c r="AA441" s="22">
        <f t="shared" si="308"/>
        <v>5</v>
      </c>
      <c r="AB441" s="20" t="s">
        <v>2</v>
      </c>
      <c r="AC441" s="20">
        <v>1</v>
      </c>
      <c r="AD441" s="21">
        <v>10</v>
      </c>
      <c r="AE441" s="22">
        <f t="shared" si="309"/>
        <v>6</v>
      </c>
      <c r="AF441" s="17" t="s">
        <v>2</v>
      </c>
      <c r="AG441" s="17">
        <v>1</v>
      </c>
      <c r="AH441" s="23">
        <v>12.386666666666668</v>
      </c>
      <c r="AI441" s="22">
        <f t="shared" si="310"/>
        <v>3</v>
      </c>
      <c r="AJ441" s="17" t="s">
        <v>2</v>
      </c>
      <c r="AK441" s="24">
        <v>1</v>
      </c>
      <c r="AL441" s="21">
        <f t="shared" si="315"/>
        <v>11.063800000000002</v>
      </c>
      <c r="AM441" s="24">
        <f t="shared" si="316"/>
        <v>30</v>
      </c>
      <c r="AN441" s="27" t="str">
        <f t="shared" si="317"/>
        <v>Admis</v>
      </c>
      <c r="AO441" s="17" t="s">
        <v>2</v>
      </c>
      <c r="AP441" s="17">
        <v>2</v>
      </c>
      <c r="AQ441" s="45">
        <v>12.334</v>
      </c>
      <c r="AR441" s="22">
        <f>IF(AQ441&gt;=10,6,0)</f>
        <v>6</v>
      </c>
      <c r="AS441" s="17" t="s">
        <v>2</v>
      </c>
      <c r="AT441" s="17">
        <v>1</v>
      </c>
      <c r="AU441" s="45">
        <v>11.809999999999999</v>
      </c>
      <c r="AV441" s="232">
        <f>IF(AU441&gt;=10,6,0)</f>
        <v>6</v>
      </c>
      <c r="AW441" s="17" t="s">
        <v>2</v>
      </c>
      <c r="AX441" s="17">
        <v>1</v>
      </c>
      <c r="AY441" s="45">
        <v>16.66</v>
      </c>
      <c r="AZ441" s="22">
        <f>IF(AY441&gt;=10,4,0)</f>
        <v>4</v>
      </c>
      <c r="BA441" s="17" t="s">
        <v>2</v>
      </c>
      <c r="BB441" s="24">
        <v>2</v>
      </c>
      <c r="BC441" s="23">
        <v>11.539333333333332</v>
      </c>
      <c r="BD441" s="22">
        <f t="shared" si="311"/>
        <v>6</v>
      </c>
      <c r="BE441" s="17" t="s">
        <v>2</v>
      </c>
      <c r="BF441" s="24">
        <v>1</v>
      </c>
      <c r="BG441" s="21">
        <v>11.31</v>
      </c>
      <c r="BH441" s="22">
        <f t="shared" si="303"/>
        <v>4</v>
      </c>
      <c r="BI441" s="17" t="s">
        <v>2</v>
      </c>
      <c r="BJ441" s="24">
        <v>1</v>
      </c>
      <c r="BK441" s="21">
        <v>12.54</v>
      </c>
      <c r="BL441" s="22">
        <f t="shared" si="312"/>
        <v>2</v>
      </c>
      <c r="BM441" s="17" t="s">
        <v>2</v>
      </c>
      <c r="BN441" s="24">
        <v>1</v>
      </c>
      <c r="BO441" s="23">
        <v>15</v>
      </c>
      <c r="BP441" s="22">
        <f t="shared" si="313"/>
        <v>2</v>
      </c>
      <c r="BQ441" s="17" t="s">
        <v>2</v>
      </c>
      <c r="BR441" s="24">
        <v>1</v>
      </c>
      <c r="BS441" s="21">
        <f t="shared" si="329"/>
        <v>12.701999999999998</v>
      </c>
      <c r="BT441" s="24">
        <f t="shared" si="320"/>
        <v>30</v>
      </c>
      <c r="BU441" s="27" t="str">
        <f t="shared" si="321"/>
        <v>Admis</v>
      </c>
      <c r="BV441" s="17" t="s">
        <v>2</v>
      </c>
      <c r="BW441" s="38">
        <v>2</v>
      </c>
      <c r="BX441" s="38">
        <f t="shared" si="322"/>
        <v>60</v>
      </c>
      <c r="BY441" s="27" t="str">
        <f t="shared" si="323"/>
        <v>Admis</v>
      </c>
    </row>
    <row r="442" spans="1:77" x14ac:dyDescent="0.55000000000000004">
      <c r="A442" s="12">
        <v>429</v>
      </c>
      <c r="B442" s="62" t="s">
        <v>1844</v>
      </c>
      <c r="C442" s="76" t="s">
        <v>1845</v>
      </c>
      <c r="D442" s="62" t="s">
        <v>1828</v>
      </c>
      <c r="E442" s="62" t="s">
        <v>1846</v>
      </c>
      <c r="F442" s="63">
        <v>36077</v>
      </c>
      <c r="G442" s="62" t="s">
        <v>1847</v>
      </c>
      <c r="H442" s="62" t="s">
        <v>52</v>
      </c>
      <c r="I442" s="62" t="s">
        <v>72</v>
      </c>
      <c r="J442" s="21">
        <v>18.5</v>
      </c>
      <c r="K442" s="239">
        <v>4</v>
      </c>
      <c r="L442" s="17" t="s">
        <v>2</v>
      </c>
      <c r="M442" s="69">
        <v>2</v>
      </c>
      <c r="N442" s="203">
        <v>10.704000000000001</v>
      </c>
      <c r="O442" s="22">
        <f t="shared" si="306"/>
        <v>5</v>
      </c>
      <c r="P442" s="17" t="s">
        <v>2</v>
      </c>
      <c r="Q442" s="17">
        <v>1</v>
      </c>
      <c r="R442" s="45">
        <v>10.52</v>
      </c>
      <c r="S442" s="22">
        <f t="shared" si="314"/>
        <v>3</v>
      </c>
      <c r="T442" s="17" t="s">
        <v>2</v>
      </c>
      <c r="U442" s="17">
        <v>1</v>
      </c>
      <c r="V442" s="45">
        <v>10.966666666666669</v>
      </c>
      <c r="W442" s="239">
        <f t="shared" si="307"/>
        <v>4</v>
      </c>
      <c r="X442" s="17" t="s">
        <v>2</v>
      </c>
      <c r="Y442" s="17">
        <v>1</v>
      </c>
      <c r="Z442" s="14">
        <v>10</v>
      </c>
      <c r="AA442" s="22">
        <f t="shared" si="308"/>
        <v>5</v>
      </c>
      <c r="AB442" s="20" t="s">
        <v>2</v>
      </c>
      <c r="AC442" s="20">
        <v>1</v>
      </c>
      <c r="AD442" s="21">
        <v>11.11</v>
      </c>
      <c r="AE442" s="22">
        <f t="shared" si="309"/>
        <v>6</v>
      </c>
      <c r="AF442" s="17" t="s">
        <v>2</v>
      </c>
      <c r="AG442" s="17">
        <v>1</v>
      </c>
      <c r="AH442" s="23">
        <v>11.923999999999999</v>
      </c>
      <c r="AI442" s="22">
        <f t="shared" si="310"/>
        <v>3</v>
      </c>
      <c r="AJ442" s="17" t="s">
        <v>2</v>
      </c>
      <c r="AK442" s="24">
        <v>1</v>
      </c>
      <c r="AL442" s="21">
        <f t="shared" si="315"/>
        <v>11.845955555555555</v>
      </c>
      <c r="AM442" s="24">
        <f t="shared" si="316"/>
        <v>30</v>
      </c>
      <c r="AN442" s="27" t="str">
        <f t="shared" si="317"/>
        <v>Admis</v>
      </c>
      <c r="AO442" s="17" t="s">
        <v>2</v>
      </c>
      <c r="AP442" s="27"/>
      <c r="AQ442" s="45">
        <v>13.831999999999999</v>
      </c>
      <c r="AR442" s="22">
        <f>IF(AQ442&gt;=10,6,0)</f>
        <v>6</v>
      </c>
      <c r="AS442" s="17" t="s">
        <v>2</v>
      </c>
      <c r="AT442" s="17">
        <v>1</v>
      </c>
      <c r="AU442" s="45">
        <v>10.347999999999999</v>
      </c>
      <c r="AV442" s="232">
        <f>IF(AU442&gt;=10,6,0)</f>
        <v>6</v>
      </c>
      <c r="AW442" s="17" t="s">
        <v>2</v>
      </c>
      <c r="AX442" s="17">
        <v>1</v>
      </c>
      <c r="AY442" s="57">
        <v>13.55</v>
      </c>
      <c r="AZ442" s="22">
        <f>IF(AY442&gt;=10,4,0)</f>
        <v>4</v>
      </c>
      <c r="BA442" s="69" t="s">
        <v>2</v>
      </c>
      <c r="BB442" s="69">
        <v>1</v>
      </c>
      <c r="BC442" s="23">
        <v>10</v>
      </c>
      <c r="BD442" s="22">
        <f t="shared" si="311"/>
        <v>6</v>
      </c>
      <c r="BE442" s="69" t="s">
        <v>2</v>
      </c>
      <c r="BF442" s="24">
        <v>1</v>
      </c>
      <c r="BG442" s="21">
        <v>12.69</v>
      </c>
      <c r="BH442" s="22">
        <f t="shared" si="303"/>
        <v>4</v>
      </c>
      <c r="BI442" s="69" t="s">
        <v>2</v>
      </c>
      <c r="BJ442" s="24">
        <v>1</v>
      </c>
      <c r="BK442" s="21">
        <v>10</v>
      </c>
      <c r="BL442" s="22">
        <f t="shared" si="312"/>
        <v>2</v>
      </c>
      <c r="BM442" s="17" t="s">
        <v>2</v>
      </c>
      <c r="BN442" s="24">
        <v>1</v>
      </c>
      <c r="BO442" s="23">
        <v>15</v>
      </c>
      <c r="BP442" s="22">
        <f t="shared" si="313"/>
        <v>2</v>
      </c>
      <c r="BQ442" s="17" t="s">
        <v>2</v>
      </c>
      <c r="BR442" s="24">
        <v>1</v>
      </c>
      <c r="BS442" s="21">
        <f t="shared" si="329"/>
        <v>12.001333333333331</v>
      </c>
      <c r="BT442" s="24">
        <f t="shared" si="320"/>
        <v>30</v>
      </c>
      <c r="BU442" s="27" t="str">
        <f t="shared" si="321"/>
        <v>Admis</v>
      </c>
      <c r="BV442" s="17" t="s">
        <v>2</v>
      </c>
      <c r="BW442" s="27"/>
      <c r="BX442" s="38">
        <f t="shared" si="322"/>
        <v>60</v>
      </c>
      <c r="BY442" s="27" t="str">
        <f t="shared" si="323"/>
        <v>Admis</v>
      </c>
    </row>
    <row r="443" spans="1:77" x14ac:dyDescent="0.55000000000000004">
      <c r="A443" s="12">
        <v>430</v>
      </c>
      <c r="B443" s="56" t="s">
        <v>1848</v>
      </c>
      <c r="C443" s="68" t="s">
        <v>1849</v>
      </c>
      <c r="D443" s="68" t="s">
        <v>1850</v>
      </c>
      <c r="E443" s="68" t="s">
        <v>1851</v>
      </c>
      <c r="F443" s="74">
        <v>35770</v>
      </c>
      <c r="G443" s="44"/>
      <c r="H443" s="44"/>
      <c r="I443" s="44"/>
      <c r="J443" s="45"/>
      <c r="K443" s="239">
        <f>IF(J443&gt;=10,4,0)</f>
        <v>0</v>
      </c>
      <c r="L443" s="17"/>
      <c r="M443" s="69"/>
      <c r="N443" s="23"/>
      <c r="O443" s="22">
        <f t="shared" si="306"/>
        <v>0</v>
      </c>
      <c r="P443" s="17"/>
      <c r="Q443" s="17"/>
      <c r="R443" s="45"/>
      <c r="S443" s="22">
        <f t="shared" si="314"/>
        <v>0</v>
      </c>
      <c r="T443" s="17"/>
      <c r="U443" s="17"/>
      <c r="V443" s="23"/>
      <c r="W443" s="239">
        <f t="shared" si="307"/>
        <v>0</v>
      </c>
      <c r="X443" s="17"/>
      <c r="Y443" s="17"/>
      <c r="Z443" s="27"/>
      <c r="AA443" s="22">
        <f t="shared" si="308"/>
        <v>0</v>
      </c>
      <c r="AB443" s="20"/>
      <c r="AC443" s="44"/>
      <c r="AD443" s="21"/>
      <c r="AE443" s="22">
        <f t="shared" si="309"/>
        <v>0</v>
      </c>
      <c r="AF443" s="69"/>
      <c r="AG443" s="69"/>
      <c r="AH443" s="23"/>
      <c r="AI443" s="22">
        <f t="shared" si="310"/>
        <v>0</v>
      </c>
      <c r="AJ443" s="17"/>
      <c r="AK443" s="24"/>
      <c r="AL443" s="21">
        <f t="shared" si="315"/>
        <v>0</v>
      </c>
      <c r="AM443" s="24">
        <f t="shared" si="316"/>
        <v>0</v>
      </c>
      <c r="AN443" s="27" t="str">
        <f t="shared" si="317"/>
        <v>Ajourné</v>
      </c>
      <c r="AO443" s="17" t="s">
        <v>2</v>
      </c>
      <c r="AP443" s="17">
        <v>2</v>
      </c>
      <c r="AQ443" s="21"/>
      <c r="AR443" s="22"/>
      <c r="AS443" s="17"/>
      <c r="AT443" s="17"/>
      <c r="AU443" s="45"/>
      <c r="AV443" s="232"/>
      <c r="AW443" s="17"/>
      <c r="AX443" s="17"/>
      <c r="AY443" s="21"/>
      <c r="AZ443" s="22"/>
      <c r="BA443" s="17"/>
      <c r="BB443" s="24"/>
      <c r="BC443" s="23"/>
      <c r="BD443" s="22">
        <f t="shared" si="311"/>
        <v>0</v>
      </c>
      <c r="BE443" s="17"/>
      <c r="BF443" s="24"/>
      <c r="BG443" s="34"/>
      <c r="BH443" s="35">
        <f t="shared" si="303"/>
        <v>0</v>
      </c>
      <c r="BI443" s="36"/>
      <c r="BJ443" s="37"/>
      <c r="BK443" s="21"/>
      <c r="BL443" s="22">
        <f t="shared" si="312"/>
        <v>0</v>
      </c>
      <c r="BM443" s="69"/>
      <c r="BN443" s="24"/>
      <c r="BO443" s="23"/>
      <c r="BP443" s="22">
        <f t="shared" si="313"/>
        <v>0</v>
      </c>
      <c r="BQ443" s="17"/>
      <c r="BR443" s="24"/>
      <c r="BS443" s="21">
        <f t="shared" si="329"/>
        <v>0</v>
      </c>
      <c r="BT443" s="24">
        <f t="shared" si="320"/>
        <v>0</v>
      </c>
      <c r="BU443" s="27" t="str">
        <f t="shared" si="321"/>
        <v>Ajourné</v>
      </c>
      <c r="BV443" s="17" t="s">
        <v>2</v>
      </c>
      <c r="BW443" s="38">
        <v>1</v>
      </c>
      <c r="BX443" s="38">
        <f t="shared" si="322"/>
        <v>0</v>
      </c>
      <c r="BY443" s="27" t="str">
        <f t="shared" si="323"/>
        <v>Ajourné</v>
      </c>
    </row>
    <row r="444" spans="1:77" x14ac:dyDescent="0.55000000000000004">
      <c r="A444" s="20">
        <v>431</v>
      </c>
      <c r="B444" s="56" t="s">
        <v>1852</v>
      </c>
      <c r="C444" s="72" t="s">
        <v>1853</v>
      </c>
      <c r="D444" s="83" t="s">
        <v>1854</v>
      </c>
      <c r="E444" s="83" t="s">
        <v>1855</v>
      </c>
      <c r="F444" s="73">
        <v>34381</v>
      </c>
      <c r="G444" s="44"/>
      <c r="H444" s="44"/>
      <c r="I444" s="44"/>
      <c r="J444" s="45"/>
      <c r="K444" s="239">
        <f>IF(J444&gt;=10,4,0)</f>
        <v>0</v>
      </c>
      <c r="L444" s="17"/>
      <c r="M444" s="69"/>
      <c r="N444" s="23"/>
      <c r="O444" s="22">
        <f t="shared" si="306"/>
        <v>0</v>
      </c>
      <c r="P444" s="17"/>
      <c r="Q444" s="17"/>
      <c r="R444" s="45"/>
      <c r="S444" s="22">
        <f t="shared" si="314"/>
        <v>0</v>
      </c>
      <c r="T444" s="17"/>
      <c r="U444" s="17"/>
      <c r="V444" s="23"/>
      <c r="W444" s="239">
        <f t="shared" si="307"/>
        <v>0</v>
      </c>
      <c r="X444" s="17"/>
      <c r="Y444" s="17"/>
      <c r="Z444" s="27"/>
      <c r="AA444" s="22">
        <f t="shared" si="308"/>
        <v>0</v>
      </c>
      <c r="AB444" s="20"/>
      <c r="AC444" s="44"/>
      <c r="AD444" s="21"/>
      <c r="AE444" s="22">
        <f t="shared" si="309"/>
        <v>0</v>
      </c>
      <c r="AF444" s="17"/>
      <c r="AG444" s="17"/>
      <c r="AH444" s="23"/>
      <c r="AI444" s="22">
        <f t="shared" si="310"/>
        <v>0</v>
      </c>
      <c r="AJ444" s="17"/>
      <c r="AK444" s="24"/>
      <c r="AL444" s="21">
        <f t="shared" si="315"/>
        <v>0</v>
      </c>
      <c r="AM444" s="24">
        <f t="shared" si="316"/>
        <v>0</v>
      </c>
      <c r="AN444" s="27" t="str">
        <f t="shared" si="317"/>
        <v>Ajourné</v>
      </c>
      <c r="AO444" s="17" t="s">
        <v>2</v>
      </c>
      <c r="AP444" s="17">
        <v>2</v>
      </c>
      <c r="AQ444" s="21"/>
      <c r="AR444" s="22"/>
      <c r="AS444" s="17"/>
      <c r="AT444" s="17"/>
      <c r="AU444" s="45"/>
      <c r="AV444" s="232"/>
      <c r="AW444" s="17"/>
      <c r="AX444" s="17"/>
      <c r="AY444" s="21"/>
      <c r="AZ444" s="22"/>
      <c r="BA444" s="17"/>
      <c r="BB444" s="24"/>
      <c r="BC444" s="23"/>
      <c r="BD444" s="22">
        <f t="shared" si="311"/>
        <v>0</v>
      </c>
      <c r="BE444" s="17"/>
      <c r="BF444" s="24"/>
      <c r="BG444" s="34"/>
      <c r="BH444" s="35">
        <f t="shared" si="303"/>
        <v>0</v>
      </c>
      <c r="BI444" s="36"/>
      <c r="BJ444" s="37"/>
      <c r="BK444" s="21"/>
      <c r="BL444" s="22">
        <f t="shared" si="312"/>
        <v>0</v>
      </c>
      <c r="BM444" s="17"/>
      <c r="BN444" s="24"/>
      <c r="BO444" s="23"/>
      <c r="BP444" s="22">
        <f t="shared" si="313"/>
        <v>0</v>
      </c>
      <c r="BQ444" s="17"/>
      <c r="BR444" s="24"/>
      <c r="BS444" s="21">
        <f t="shared" si="329"/>
        <v>0</v>
      </c>
      <c r="BT444" s="24">
        <f t="shared" si="320"/>
        <v>0</v>
      </c>
      <c r="BU444" s="27" t="str">
        <f t="shared" si="321"/>
        <v>Ajourné</v>
      </c>
      <c r="BV444" s="17" t="s">
        <v>2</v>
      </c>
      <c r="BW444" s="38">
        <v>2</v>
      </c>
      <c r="BX444" s="38">
        <f t="shared" si="322"/>
        <v>0</v>
      </c>
      <c r="BY444" s="27" t="str">
        <f t="shared" si="323"/>
        <v>Ajourné</v>
      </c>
    </row>
    <row r="445" spans="1:77" x14ac:dyDescent="0.55000000000000004">
      <c r="A445" s="12">
        <v>432</v>
      </c>
      <c r="B445" s="13" t="s">
        <v>1856</v>
      </c>
      <c r="C445" s="14" t="s">
        <v>1857</v>
      </c>
      <c r="D445" s="14" t="s">
        <v>1858</v>
      </c>
      <c r="E445" s="14" t="s">
        <v>1859</v>
      </c>
      <c r="F445" s="65">
        <v>37890</v>
      </c>
      <c r="G445" s="13" t="s">
        <v>1860</v>
      </c>
      <c r="H445" s="13" t="s">
        <v>52</v>
      </c>
      <c r="I445" s="44"/>
      <c r="J445" s="235">
        <v>13</v>
      </c>
      <c r="K445" s="239">
        <f>IF(J445&gt;=10,4,0)</f>
        <v>4</v>
      </c>
      <c r="L445" s="17" t="s">
        <v>2</v>
      </c>
      <c r="M445" s="69">
        <v>1</v>
      </c>
      <c r="N445" s="57">
        <v>11.532</v>
      </c>
      <c r="O445" s="22">
        <f t="shared" si="306"/>
        <v>5</v>
      </c>
      <c r="P445" s="17" t="s">
        <v>2</v>
      </c>
      <c r="Q445" s="17">
        <v>2</v>
      </c>
      <c r="R445" s="45"/>
      <c r="S445" s="22">
        <f t="shared" si="314"/>
        <v>0</v>
      </c>
      <c r="T445" s="17"/>
      <c r="U445" s="17"/>
      <c r="V445" s="45">
        <v>11.957333333333333</v>
      </c>
      <c r="W445" s="239">
        <f t="shared" si="307"/>
        <v>4</v>
      </c>
      <c r="X445" s="17" t="s">
        <v>2</v>
      </c>
      <c r="Y445" s="17">
        <v>2</v>
      </c>
      <c r="Z445" s="14">
        <v>6.532</v>
      </c>
      <c r="AA445" s="22">
        <f t="shared" si="308"/>
        <v>0</v>
      </c>
      <c r="AB445" s="20" t="s">
        <v>2</v>
      </c>
      <c r="AC445" s="20">
        <v>2</v>
      </c>
      <c r="AD445" s="21">
        <v>7.3</v>
      </c>
      <c r="AE445" s="22">
        <f t="shared" si="309"/>
        <v>0</v>
      </c>
      <c r="AF445" s="17" t="s">
        <v>2</v>
      </c>
      <c r="AG445" s="17">
        <v>2</v>
      </c>
      <c r="AH445" s="23">
        <v>10</v>
      </c>
      <c r="AI445" s="22">
        <f t="shared" si="310"/>
        <v>3</v>
      </c>
      <c r="AJ445" s="17" t="s">
        <v>2</v>
      </c>
      <c r="AK445" s="24">
        <v>2</v>
      </c>
      <c r="AL445" s="21">
        <f t="shared" si="315"/>
        <v>8.7983111111111096</v>
      </c>
      <c r="AM445" s="24">
        <f t="shared" si="316"/>
        <v>16</v>
      </c>
      <c r="AN445" s="27" t="str">
        <f t="shared" si="317"/>
        <v>Ajourné</v>
      </c>
      <c r="AO445" s="17" t="s">
        <v>2</v>
      </c>
      <c r="AP445" s="17">
        <v>2</v>
      </c>
      <c r="AQ445" s="45">
        <v>11.077999999999999</v>
      </c>
      <c r="AR445" s="22">
        <f>IF(AQ445&gt;=10,6,0)</f>
        <v>6</v>
      </c>
      <c r="AS445" s="17" t="s">
        <v>2</v>
      </c>
      <c r="AT445" s="17">
        <v>1</v>
      </c>
      <c r="AU445" s="45">
        <v>8.2919999999999998</v>
      </c>
      <c r="AV445" s="232">
        <f>IF(AU445&gt;=10,6,0)</f>
        <v>0</v>
      </c>
      <c r="AW445" s="17" t="s">
        <v>2</v>
      </c>
      <c r="AX445" s="17">
        <v>2</v>
      </c>
      <c r="AY445" s="45">
        <v>10.83</v>
      </c>
      <c r="AZ445" s="22">
        <f>IF(AY445&gt;=10,4,0)</f>
        <v>4</v>
      </c>
      <c r="BA445" s="17" t="s">
        <v>2</v>
      </c>
      <c r="BB445" s="24">
        <v>2</v>
      </c>
      <c r="BC445" s="23">
        <v>10</v>
      </c>
      <c r="BD445" s="22">
        <f t="shared" si="311"/>
        <v>6</v>
      </c>
      <c r="BE445" s="17" t="s">
        <v>2</v>
      </c>
      <c r="BF445" s="24">
        <v>1</v>
      </c>
      <c r="BG445" s="21">
        <v>10</v>
      </c>
      <c r="BH445" s="22">
        <f t="shared" si="303"/>
        <v>4</v>
      </c>
      <c r="BI445" s="17" t="s">
        <v>2</v>
      </c>
      <c r="BJ445" s="24">
        <v>1</v>
      </c>
      <c r="BK445" s="21">
        <v>4.9400000000000004</v>
      </c>
      <c r="BL445" s="22">
        <f t="shared" si="312"/>
        <v>0</v>
      </c>
      <c r="BM445" s="17" t="s">
        <v>2</v>
      </c>
      <c r="BN445" s="24">
        <v>2</v>
      </c>
      <c r="BO445" s="23">
        <v>14</v>
      </c>
      <c r="BP445" s="22">
        <f t="shared" si="313"/>
        <v>2</v>
      </c>
      <c r="BQ445" s="17" t="s">
        <v>2</v>
      </c>
      <c r="BR445" s="24">
        <v>1</v>
      </c>
      <c r="BS445" s="21">
        <f t="shared" si="329"/>
        <v>9.9139999999999979</v>
      </c>
      <c r="BT445" s="24">
        <f t="shared" si="320"/>
        <v>22</v>
      </c>
      <c r="BU445" s="27" t="str">
        <f t="shared" si="321"/>
        <v>Ajourné</v>
      </c>
      <c r="BV445" s="17" t="s">
        <v>2</v>
      </c>
      <c r="BW445" s="38">
        <v>2</v>
      </c>
      <c r="BX445" s="38">
        <f t="shared" si="322"/>
        <v>38</v>
      </c>
      <c r="BY445" s="27" t="str">
        <f t="shared" si="323"/>
        <v>Ajourné</v>
      </c>
    </row>
    <row r="446" spans="1:77" x14ac:dyDescent="0.55000000000000004">
      <c r="A446" s="85">
        <v>433</v>
      </c>
      <c r="B446" s="62" t="s">
        <v>1861</v>
      </c>
      <c r="C446" s="27" t="s">
        <v>1862</v>
      </c>
      <c r="D446" s="71" t="s">
        <v>1858</v>
      </c>
      <c r="E446" s="71" t="s">
        <v>1863</v>
      </c>
      <c r="F446" s="63">
        <v>35887</v>
      </c>
      <c r="G446" s="62" t="s">
        <v>1864</v>
      </c>
      <c r="H446" s="62" t="s">
        <v>59</v>
      </c>
      <c r="I446" s="62" t="s">
        <v>72</v>
      </c>
      <c r="J446" s="21">
        <v>17</v>
      </c>
      <c r="K446" s="239">
        <v>4</v>
      </c>
      <c r="L446" s="17" t="s">
        <v>2</v>
      </c>
      <c r="M446" s="69">
        <v>2</v>
      </c>
      <c r="N446" s="228">
        <v>10.3</v>
      </c>
      <c r="O446" s="22">
        <f t="shared" si="306"/>
        <v>5</v>
      </c>
      <c r="P446" s="17" t="s">
        <v>60</v>
      </c>
      <c r="Q446" s="17">
        <v>2</v>
      </c>
      <c r="R446" s="125">
        <v>11.16</v>
      </c>
      <c r="S446" s="22">
        <f t="shared" si="314"/>
        <v>3</v>
      </c>
      <c r="T446" s="17" t="s">
        <v>61</v>
      </c>
      <c r="U446" s="17">
        <v>2</v>
      </c>
      <c r="V446" s="45">
        <v>11.024000000000001</v>
      </c>
      <c r="W446" s="239">
        <f t="shared" si="307"/>
        <v>4</v>
      </c>
      <c r="X446" s="17" t="s">
        <v>2</v>
      </c>
      <c r="Y446" s="17">
        <v>2</v>
      </c>
      <c r="Z446" s="104">
        <v>12.4</v>
      </c>
      <c r="AA446" s="22">
        <f t="shared" si="308"/>
        <v>5</v>
      </c>
      <c r="AB446" s="20" t="s">
        <v>61</v>
      </c>
      <c r="AC446" s="44">
        <v>2</v>
      </c>
      <c r="AD446" s="86">
        <v>10.91</v>
      </c>
      <c r="AE446" s="22">
        <f t="shared" si="309"/>
        <v>6</v>
      </c>
      <c r="AF446" s="17" t="s">
        <v>61</v>
      </c>
      <c r="AG446" s="17">
        <v>1</v>
      </c>
      <c r="AH446" s="87">
        <v>10</v>
      </c>
      <c r="AI446" s="22">
        <f t="shared" si="310"/>
        <v>3</v>
      </c>
      <c r="AJ446" s="17" t="s">
        <v>61</v>
      </c>
      <c r="AK446" s="24">
        <v>1</v>
      </c>
      <c r="AL446" s="21">
        <f t="shared" si="315"/>
        <v>11.817866666666669</v>
      </c>
      <c r="AM446" s="24">
        <f t="shared" si="316"/>
        <v>30</v>
      </c>
      <c r="AN446" s="27" t="str">
        <f t="shared" si="317"/>
        <v>Admis</v>
      </c>
      <c r="AO446" s="17" t="s">
        <v>2</v>
      </c>
      <c r="AP446" s="17">
        <v>2</v>
      </c>
      <c r="AQ446" s="86">
        <v>10</v>
      </c>
      <c r="AR446" s="22">
        <f t="shared" ref="AR446:AR447" si="349">IF(AQ446&gt;=10,6,0)</f>
        <v>6</v>
      </c>
      <c r="AS446" s="17" t="s">
        <v>60</v>
      </c>
      <c r="AT446" s="17">
        <v>2</v>
      </c>
      <c r="AU446" s="125">
        <v>10</v>
      </c>
      <c r="AV446" s="232">
        <f t="shared" ref="AV446:AV447" si="350">IF(AU446&gt;=10,6,0)</f>
        <v>6</v>
      </c>
      <c r="AW446" s="17" t="s">
        <v>61</v>
      </c>
      <c r="AX446" s="17">
        <v>1</v>
      </c>
      <c r="AY446" s="86">
        <v>10</v>
      </c>
      <c r="AZ446" s="22">
        <f t="shared" ref="AZ446:AZ447" si="351">IF(AY446&gt;=10,4,0)</f>
        <v>4</v>
      </c>
      <c r="BA446" s="17" t="s">
        <v>61</v>
      </c>
      <c r="BB446" s="24">
        <v>1</v>
      </c>
      <c r="BC446" s="87">
        <v>14.43</v>
      </c>
      <c r="BD446" s="22">
        <f t="shared" si="311"/>
        <v>6</v>
      </c>
      <c r="BE446" s="17" t="s">
        <v>61</v>
      </c>
      <c r="BF446" s="24">
        <v>2</v>
      </c>
      <c r="BG446" s="90">
        <v>10.42</v>
      </c>
      <c r="BH446" s="35">
        <f t="shared" si="303"/>
        <v>4</v>
      </c>
      <c r="BI446" s="36" t="s">
        <v>61</v>
      </c>
      <c r="BJ446" s="37">
        <v>2</v>
      </c>
      <c r="BK446" s="86">
        <v>10.57</v>
      </c>
      <c r="BL446" s="22">
        <f t="shared" si="312"/>
        <v>2</v>
      </c>
      <c r="BM446" s="17" t="s">
        <v>60</v>
      </c>
      <c r="BN446" s="24">
        <v>2</v>
      </c>
      <c r="BO446" s="87">
        <v>14.25</v>
      </c>
      <c r="BP446" s="22">
        <f t="shared" si="313"/>
        <v>2</v>
      </c>
      <c r="BQ446" s="17" t="s">
        <v>61</v>
      </c>
      <c r="BR446" s="24">
        <v>1</v>
      </c>
      <c r="BS446" s="21">
        <f t="shared" si="329"/>
        <v>11.263333333333332</v>
      </c>
      <c r="BT446" s="24">
        <f t="shared" si="320"/>
        <v>30</v>
      </c>
      <c r="BU446" s="27" t="str">
        <f t="shared" si="321"/>
        <v>Admis</v>
      </c>
      <c r="BV446" s="17" t="s">
        <v>2</v>
      </c>
      <c r="BW446" s="38">
        <v>2</v>
      </c>
      <c r="BX446" s="38">
        <f t="shared" si="322"/>
        <v>60</v>
      </c>
      <c r="BY446" s="27" t="str">
        <f t="shared" si="323"/>
        <v>Admis</v>
      </c>
    </row>
    <row r="447" spans="1:77" x14ac:dyDescent="0.55000000000000004">
      <c r="A447" s="91">
        <v>434</v>
      </c>
      <c r="B447" s="13" t="s">
        <v>1865</v>
      </c>
      <c r="C447" s="27" t="s">
        <v>1866</v>
      </c>
      <c r="D447" s="42" t="s">
        <v>1858</v>
      </c>
      <c r="E447" s="42" t="s">
        <v>1867</v>
      </c>
      <c r="F447" s="16">
        <v>37051</v>
      </c>
      <c r="G447" s="13" t="s">
        <v>71</v>
      </c>
      <c r="H447" s="13" t="s">
        <v>59</v>
      </c>
      <c r="I447" s="13"/>
      <c r="J447" s="47">
        <v>10</v>
      </c>
      <c r="K447" s="239">
        <f>IF(J447&gt;=10,4,0)</f>
        <v>4</v>
      </c>
      <c r="L447" s="17" t="s">
        <v>61</v>
      </c>
      <c r="M447" s="69">
        <v>2</v>
      </c>
      <c r="N447" s="47">
        <v>10.06</v>
      </c>
      <c r="O447" s="22">
        <f t="shared" si="306"/>
        <v>5</v>
      </c>
      <c r="P447" s="17" t="s">
        <v>60</v>
      </c>
      <c r="Q447" s="17">
        <v>2</v>
      </c>
      <c r="R447" s="47">
        <v>12.06</v>
      </c>
      <c r="S447" s="22">
        <f t="shared" si="314"/>
        <v>3</v>
      </c>
      <c r="T447" s="17" t="s">
        <v>61</v>
      </c>
      <c r="U447" s="17">
        <v>1</v>
      </c>
      <c r="V447" s="47">
        <v>12.53</v>
      </c>
      <c r="W447" s="239">
        <f t="shared" si="307"/>
        <v>4</v>
      </c>
      <c r="X447" s="17" t="s">
        <v>61</v>
      </c>
      <c r="Y447" s="17">
        <v>2</v>
      </c>
      <c r="Z447" s="68">
        <v>11.99</v>
      </c>
      <c r="AA447" s="22">
        <f t="shared" si="308"/>
        <v>5</v>
      </c>
      <c r="AB447" s="20" t="s">
        <v>61</v>
      </c>
      <c r="AC447" s="44">
        <v>1</v>
      </c>
      <c r="AD447" s="50">
        <v>11.58</v>
      </c>
      <c r="AE447" s="22">
        <f t="shared" si="309"/>
        <v>6</v>
      </c>
      <c r="AF447" s="17" t="s">
        <v>61</v>
      </c>
      <c r="AG447" s="17">
        <v>1</v>
      </c>
      <c r="AH447" s="48">
        <v>11.65</v>
      </c>
      <c r="AI447" s="22">
        <f t="shared" si="310"/>
        <v>3</v>
      </c>
      <c r="AJ447" s="17" t="s">
        <v>61</v>
      </c>
      <c r="AK447" s="17">
        <v>1</v>
      </c>
      <c r="AL447" s="50">
        <f t="shared" si="315"/>
        <v>11.366000000000001</v>
      </c>
      <c r="AM447" s="24">
        <f t="shared" si="316"/>
        <v>30</v>
      </c>
      <c r="AN447" s="27" t="str">
        <f t="shared" si="317"/>
        <v>Admis</v>
      </c>
      <c r="AO447" s="17" t="s">
        <v>2</v>
      </c>
      <c r="AP447" s="27"/>
      <c r="AQ447" s="47">
        <v>10.176</v>
      </c>
      <c r="AR447" s="22">
        <f t="shared" si="349"/>
        <v>6</v>
      </c>
      <c r="AS447" s="17" t="s">
        <v>2</v>
      </c>
      <c r="AT447" s="17">
        <v>2</v>
      </c>
      <c r="AU447" s="122">
        <v>10</v>
      </c>
      <c r="AV447" s="232">
        <f t="shared" si="350"/>
        <v>6</v>
      </c>
      <c r="AW447" s="17" t="s">
        <v>61</v>
      </c>
      <c r="AX447" s="17">
        <v>1</v>
      </c>
      <c r="AY447" s="47">
        <v>10</v>
      </c>
      <c r="AZ447" s="22">
        <f t="shared" si="351"/>
        <v>4</v>
      </c>
      <c r="BA447" s="17" t="s">
        <v>61</v>
      </c>
      <c r="BB447" s="17">
        <v>1</v>
      </c>
      <c r="BC447" s="48">
        <v>13.65</v>
      </c>
      <c r="BD447" s="22">
        <f t="shared" si="311"/>
        <v>6</v>
      </c>
      <c r="BE447" s="17" t="s">
        <v>61</v>
      </c>
      <c r="BF447" s="27">
        <v>1</v>
      </c>
      <c r="BG447" s="49">
        <v>8.07</v>
      </c>
      <c r="BH447" s="35">
        <f t="shared" si="303"/>
        <v>0</v>
      </c>
      <c r="BI447" s="36" t="s">
        <v>2</v>
      </c>
      <c r="BJ447" s="37">
        <v>2</v>
      </c>
      <c r="BK447" s="50">
        <v>13.58</v>
      </c>
      <c r="BL447" s="22">
        <f t="shared" si="312"/>
        <v>2</v>
      </c>
      <c r="BM447" s="17" t="s">
        <v>61</v>
      </c>
      <c r="BN447" s="24">
        <v>1</v>
      </c>
      <c r="BO447" s="48">
        <v>14.25</v>
      </c>
      <c r="BP447" s="22">
        <f t="shared" si="313"/>
        <v>2</v>
      </c>
      <c r="BQ447" s="17" t="s">
        <v>61</v>
      </c>
      <c r="BR447" s="27">
        <v>1</v>
      </c>
      <c r="BS447" s="50">
        <f t="shared" si="329"/>
        <v>11.029866666666667</v>
      </c>
      <c r="BT447" s="24">
        <f t="shared" si="320"/>
        <v>26</v>
      </c>
      <c r="BU447" s="27" t="str">
        <f t="shared" si="321"/>
        <v>Ajourné</v>
      </c>
      <c r="BV447" s="17" t="s">
        <v>2</v>
      </c>
      <c r="BW447" s="27"/>
      <c r="BX447" s="38">
        <f t="shared" si="322"/>
        <v>56</v>
      </c>
      <c r="BY447" s="27" t="str">
        <f t="shared" si="323"/>
        <v>Autorisé</v>
      </c>
    </row>
    <row r="448" spans="1:77" x14ac:dyDescent="0.55000000000000004">
      <c r="A448" s="12">
        <v>435</v>
      </c>
      <c r="B448" s="13" t="s">
        <v>1868</v>
      </c>
      <c r="C448" s="14" t="s">
        <v>1869</v>
      </c>
      <c r="D448" s="13" t="s">
        <v>1858</v>
      </c>
      <c r="E448" s="13" t="s">
        <v>1870</v>
      </c>
      <c r="F448" s="16">
        <v>37439</v>
      </c>
      <c r="G448" s="13" t="s">
        <v>640</v>
      </c>
      <c r="H448" s="13" t="s">
        <v>52</v>
      </c>
      <c r="I448" s="13"/>
      <c r="J448" s="21">
        <v>9.5</v>
      </c>
      <c r="K448" s="239">
        <v>0</v>
      </c>
      <c r="L448" s="17" t="s">
        <v>2</v>
      </c>
      <c r="M448" s="69">
        <v>2</v>
      </c>
      <c r="N448" s="230">
        <v>11.756</v>
      </c>
      <c r="O448" s="22">
        <f t="shared" si="306"/>
        <v>5</v>
      </c>
      <c r="P448" s="17" t="s">
        <v>2</v>
      </c>
      <c r="Q448" s="17">
        <v>2</v>
      </c>
      <c r="R448" s="45">
        <v>14.21</v>
      </c>
      <c r="S448" s="22">
        <f t="shared" si="314"/>
        <v>3</v>
      </c>
      <c r="T448" s="17" t="s">
        <v>2</v>
      </c>
      <c r="U448" s="17">
        <v>1</v>
      </c>
      <c r="V448" s="45">
        <v>12.2</v>
      </c>
      <c r="W448" s="239">
        <f t="shared" si="307"/>
        <v>4</v>
      </c>
      <c r="X448" s="17" t="s">
        <v>2</v>
      </c>
      <c r="Y448" s="17">
        <v>1</v>
      </c>
      <c r="Z448" s="14">
        <v>10.976000000000001</v>
      </c>
      <c r="AA448" s="22">
        <f t="shared" si="308"/>
        <v>5</v>
      </c>
      <c r="AB448" s="20" t="s">
        <v>2</v>
      </c>
      <c r="AC448" s="20">
        <v>1</v>
      </c>
      <c r="AD448" s="45">
        <v>10</v>
      </c>
      <c r="AE448" s="22">
        <f t="shared" si="309"/>
        <v>6</v>
      </c>
      <c r="AF448" s="17" t="s">
        <v>2</v>
      </c>
      <c r="AG448" s="17">
        <v>1</v>
      </c>
      <c r="AH448" s="23">
        <v>13.032000000000002</v>
      </c>
      <c r="AI448" s="22">
        <f t="shared" si="310"/>
        <v>3</v>
      </c>
      <c r="AJ448" s="17" t="s">
        <v>2</v>
      </c>
      <c r="AK448" s="24">
        <v>2</v>
      </c>
      <c r="AL448" s="21">
        <f t="shared" si="315"/>
        <v>11.4062</v>
      </c>
      <c r="AM448" s="24">
        <f t="shared" si="316"/>
        <v>26</v>
      </c>
      <c r="AN448" s="27" t="str">
        <f t="shared" si="317"/>
        <v>Ajourné</v>
      </c>
      <c r="AO448" s="17" t="s">
        <v>2</v>
      </c>
      <c r="AP448" s="17">
        <v>2</v>
      </c>
      <c r="AQ448" s="45">
        <v>11.965999999999999</v>
      </c>
      <c r="AR448" s="22">
        <f>IF(AQ448&gt;=10,6,0)</f>
        <v>6</v>
      </c>
      <c r="AS448" s="17" t="s">
        <v>2</v>
      </c>
      <c r="AT448" s="17">
        <v>1</v>
      </c>
      <c r="AU448" s="45">
        <v>7.96</v>
      </c>
      <c r="AV448" s="232">
        <f>IF(AU448&gt;=10,6,0)</f>
        <v>0</v>
      </c>
      <c r="AW448" s="17" t="s">
        <v>2</v>
      </c>
      <c r="AX448" s="17">
        <v>2</v>
      </c>
      <c r="AY448" s="57">
        <v>10</v>
      </c>
      <c r="AZ448" s="22">
        <f>IF(AY448&gt;=10,4,0)</f>
        <v>4</v>
      </c>
      <c r="BA448" s="17" t="s">
        <v>2</v>
      </c>
      <c r="BB448" s="24">
        <v>1</v>
      </c>
      <c r="BC448" s="23">
        <v>10.277333333333331</v>
      </c>
      <c r="BD448" s="22">
        <f t="shared" si="311"/>
        <v>6</v>
      </c>
      <c r="BE448" s="17" t="s">
        <v>2</v>
      </c>
      <c r="BF448" s="24">
        <v>1</v>
      </c>
      <c r="BG448" s="21">
        <v>10</v>
      </c>
      <c r="BH448" s="22">
        <f t="shared" si="303"/>
        <v>4</v>
      </c>
      <c r="BI448" s="17" t="s">
        <v>2</v>
      </c>
      <c r="BJ448" s="24">
        <v>1</v>
      </c>
      <c r="BK448" s="21">
        <v>10</v>
      </c>
      <c r="BL448" s="22">
        <f t="shared" si="312"/>
        <v>2</v>
      </c>
      <c r="BM448" s="17" t="s">
        <v>2</v>
      </c>
      <c r="BN448" s="24">
        <v>2</v>
      </c>
      <c r="BO448" s="23">
        <v>15</v>
      </c>
      <c r="BP448" s="22">
        <f t="shared" si="313"/>
        <v>2</v>
      </c>
      <c r="BQ448" s="17" t="s">
        <v>2</v>
      </c>
      <c r="BR448" s="24">
        <v>1</v>
      </c>
      <c r="BS448" s="21">
        <f t="shared" si="329"/>
        <v>10.373999999999999</v>
      </c>
      <c r="BT448" s="24">
        <f t="shared" si="320"/>
        <v>24</v>
      </c>
      <c r="BU448" s="27" t="str">
        <f t="shared" si="321"/>
        <v>Ajourné</v>
      </c>
      <c r="BV448" s="17" t="s">
        <v>2</v>
      </c>
      <c r="BW448" s="38">
        <v>2</v>
      </c>
      <c r="BX448" s="38">
        <f t="shared" si="322"/>
        <v>50</v>
      </c>
      <c r="BY448" s="27" t="str">
        <f t="shared" si="323"/>
        <v>Autorisé</v>
      </c>
    </row>
    <row r="449" spans="1:77" x14ac:dyDescent="0.55000000000000004">
      <c r="A449" s="12">
        <v>436</v>
      </c>
      <c r="B449" s="13" t="s">
        <v>1871</v>
      </c>
      <c r="C449" s="14" t="s">
        <v>1872</v>
      </c>
      <c r="D449" s="13" t="s">
        <v>1858</v>
      </c>
      <c r="E449" s="13" t="s">
        <v>1873</v>
      </c>
      <c r="F449" s="16">
        <v>36990</v>
      </c>
      <c r="G449" s="13" t="s">
        <v>1874</v>
      </c>
      <c r="H449" s="13" t="s">
        <v>52</v>
      </c>
      <c r="I449" s="13"/>
      <c r="J449" s="235">
        <v>13</v>
      </c>
      <c r="K449" s="239">
        <f>IF(J449&gt;=10,4,0)</f>
        <v>4</v>
      </c>
      <c r="L449" s="17" t="s">
        <v>2</v>
      </c>
      <c r="M449" s="69">
        <v>1</v>
      </c>
      <c r="N449" s="45">
        <v>10.411999999999999</v>
      </c>
      <c r="O449" s="22">
        <f t="shared" si="306"/>
        <v>5</v>
      </c>
      <c r="P449" s="17" t="s">
        <v>2</v>
      </c>
      <c r="Q449" s="17">
        <v>1</v>
      </c>
      <c r="R449" s="45">
        <v>11.05</v>
      </c>
      <c r="S449" s="22">
        <f t="shared" si="314"/>
        <v>3</v>
      </c>
      <c r="T449" s="17" t="s">
        <v>2</v>
      </c>
      <c r="U449" s="17">
        <v>1</v>
      </c>
      <c r="V449" s="45">
        <v>11.719333333333333</v>
      </c>
      <c r="W449" s="239">
        <f t="shared" si="307"/>
        <v>4</v>
      </c>
      <c r="X449" s="17" t="s">
        <v>2</v>
      </c>
      <c r="Y449" s="17">
        <v>1</v>
      </c>
      <c r="Z449" s="14">
        <v>10.412000000000001</v>
      </c>
      <c r="AA449" s="22">
        <f t="shared" si="308"/>
        <v>5</v>
      </c>
      <c r="AB449" s="20" t="s">
        <v>2</v>
      </c>
      <c r="AC449" s="20">
        <v>1</v>
      </c>
      <c r="AD449" s="21">
        <v>11.13</v>
      </c>
      <c r="AE449" s="22">
        <f t="shared" si="309"/>
        <v>6</v>
      </c>
      <c r="AF449" s="17" t="s">
        <v>2</v>
      </c>
      <c r="AG449" s="17">
        <v>1</v>
      </c>
      <c r="AH449" s="23">
        <v>11.659333333333334</v>
      </c>
      <c r="AI449" s="22">
        <f t="shared" si="310"/>
        <v>3</v>
      </c>
      <c r="AJ449" s="17" t="s">
        <v>2</v>
      </c>
      <c r="AK449" s="24">
        <v>1</v>
      </c>
      <c r="AL449" s="21">
        <f t="shared" si="315"/>
        <v>11.263511111111111</v>
      </c>
      <c r="AM449" s="24">
        <f t="shared" si="316"/>
        <v>30</v>
      </c>
      <c r="AN449" s="27" t="str">
        <f t="shared" si="317"/>
        <v>Admis</v>
      </c>
      <c r="AO449" s="17" t="s">
        <v>2</v>
      </c>
      <c r="AP449" s="17">
        <v>2</v>
      </c>
      <c r="AQ449" s="45">
        <v>12.157</v>
      </c>
      <c r="AR449" s="22">
        <f>IF(AQ449&gt;=10,6,0)</f>
        <v>6</v>
      </c>
      <c r="AS449" s="17" t="s">
        <v>2</v>
      </c>
      <c r="AT449" s="17">
        <v>1</v>
      </c>
      <c r="AU449" s="45">
        <v>12.284000000000001</v>
      </c>
      <c r="AV449" s="232">
        <f>IF(AU449&gt;=10,6,0)</f>
        <v>6</v>
      </c>
      <c r="AW449" s="17" t="s">
        <v>2</v>
      </c>
      <c r="AX449" s="17">
        <v>1</v>
      </c>
      <c r="AY449" s="45">
        <v>13.16</v>
      </c>
      <c r="AZ449" s="22">
        <f>IF(AY449&gt;=10,4,0)</f>
        <v>4</v>
      </c>
      <c r="BA449" s="17" t="s">
        <v>2</v>
      </c>
      <c r="BB449" s="24">
        <v>2</v>
      </c>
      <c r="BC449" s="23">
        <v>10.911666666666667</v>
      </c>
      <c r="BD449" s="22">
        <f t="shared" si="311"/>
        <v>6</v>
      </c>
      <c r="BE449" s="17" t="s">
        <v>2</v>
      </c>
      <c r="BF449" s="24">
        <v>1</v>
      </c>
      <c r="BG449" s="21">
        <v>12.22</v>
      </c>
      <c r="BH449" s="22">
        <f t="shared" si="303"/>
        <v>4</v>
      </c>
      <c r="BI449" s="17" t="s">
        <v>2</v>
      </c>
      <c r="BJ449" s="24">
        <v>1</v>
      </c>
      <c r="BK449" s="21">
        <v>10.81</v>
      </c>
      <c r="BL449" s="22">
        <f t="shared" si="312"/>
        <v>2</v>
      </c>
      <c r="BM449" s="17" t="s">
        <v>2</v>
      </c>
      <c r="BN449" s="24">
        <v>2</v>
      </c>
      <c r="BO449" s="23">
        <v>15</v>
      </c>
      <c r="BP449" s="22">
        <f t="shared" si="313"/>
        <v>2</v>
      </c>
      <c r="BQ449" s="17" t="s">
        <v>2</v>
      </c>
      <c r="BR449" s="24">
        <v>1</v>
      </c>
      <c r="BS449" s="21">
        <f t="shared" si="329"/>
        <v>12.175199999999998</v>
      </c>
      <c r="BT449" s="24">
        <f t="shared" si="320"/>
        <v>30</v>
      </c>
      <c r="BU449" s="27" t="str">
        <f t="shared" si="321"/>
        <v>Admis</v>
      </c>
      <c r="BV449" s="17" t="s">
        <v>2</v>
      </c>
      <c r="BW449" s="38">
        <v>2</v>
      </c>
      <c r="BX449" s="38">
        <f t="shared" si="322"/>
        <v>60</v>
      </c>
      <c r="BY449" s="27" t="str">
        <f t="shared" si="323"/>
        <v>Admis</v>
      </c>
    </row>
    <row r="450" spans="1:77" x14ac:dyDescent="0.55000000000000004">
      <c r="A450" s="91">
        <v>437</v>
      </c>
      <c r="B450" s="62" t="s">
        <v>1875</v>
      </c>
      <c r="C450" s="27" t="s">
        <v>1876</v>
      </c>
      <c r="D450" s="71" t="s">
        <v>1858</v>
      </c>
      <c r="E450" s="71" t="s">
        <v>1877</v>
      </c>
      <c r="F450" s="63">
        <v>36161</v>
      </c>
      <c r="G450" s="62" t="s">
        <v>848</v>
      </c>
      <c r="H450" s="62" t="s">
        <v>52</v>
      </c>
      <c r="I450" s="62" t="s">
        <v>72</v>
      </c>
      <c r="J450" s="21">
        <v>14.5</v>
      </c>
      <c r="K450" s="239">
        <v>4</v>
      </c>
      <c r="L450" s="17" t="s">
        <v>2</v>
      </c>
      <c r="M450" s="69">
        <v>2</v>
      </c>
      <c r="N450" s="228">
        <v>10</v>
      </c>
      <c r="O450" s="22">
        <f t="shared" si="306"/>
        <v>5</v>
      </c>
      <c r="P450" s="17" t="s">
        <v>60</v>
      </c>
      <c r="Q450" s="17">
        <v>2</v>
      </c>
      <c r="R450" s="125">
        <v>10</v>
      </c>
      <c r="S450" s="22">
        <f t="shared" si="314"/>
        <v>3</v>
      </c>
      <c r="T450" s="17" t="s">
        <v>61</v>
      </c>
      <c r="U450" s="17">
        <v>2</v>
      </c>
      <c r="V450" s="45">
        <v>12.32</v>
      </c>
      <c r="W450" s="239">
        <f t="shared" si="307"/>
        <v>4</v>
      </c>
      <c r="X450" s="17" t="s">
        <v>2</v>
      </c>
      <c r="Y450" s="17">
        <v>2</v>
      </c>
      <c r="Z450" s="104">
        <v>11.04</v>
      </c>
      <c r="AA450" s="22">
        <f t="shared" si="308"/>
        <v>5</v>
      </c>
      <c r="AB450" s="20" t="s">
        <v>61</v>
      </c>
      <c r="AC450" s="44">
        <v>2</v>
      </c>
      <c r="AD450" s="86">
        <v>10.6</v>
      </c>
      <c r="AE450" s="22">
        <f t="shared" si="309"/>
        <v>6</v>
      </c>
      <c r="AF450" s="17" t="s">
        <v>61</v>
      </c>
      <c r="AG450" s="17">
        <v>1</v>
      </c>
      <c r="AH450" s="87">
        <v>10.08</v>
      </c>
      <c r="AI450" s="22">
        <f t="shared" si="310"/>
        <v>3</v>
      </c>
      <c r="AJ450" s="17" t="s">
        <v>61</v>
      </c>
      <c r="AK450" s="24">
        <v>1</v>
      </c>
      <c r="AL450" s="21">
        <f t="shared" si="315"/>
        <v>11.210666666666667</v>
      </c>
      <c r="AM450" s="24">
        <f t="shared" si="316"/>
        <v>30</v>
      </c>
      <c r="AN450" s="27" t="str">
        <f t="shared" si="317"/>
        <v>Admis</v>
      </c>
      <c r="AO450" s="17" t="s">
        <v>2</v>
      </c>
      <c r="AP450" s="17">
        <v>2</v>
      </c>
      <c r="AQ450" s="21">
        <v>11.15</v>
      </c>
      <c r="AR450" s="22">
        <f>IF(AQ450&gt;=10,6,0)</f>
        <v>6</v>
      </c>
      <c r="AS450" s="17" t="s">
        <v>61</v>
      </c>
      <c r="AT450" s="17">
        <v>2</v>
      </c>
      <c r="AU450" s="125">
        <v>13.33</v>
      </c>
      <c r="AV450" s="232">
        <f t="shared" ref="AV450" si="352">IF(AU450&gt;=10,6,0)</f>
        <v>6</v>
      </c>
      <c r="AW450" s="17" t="s">
        <v>61</v>
      </c>
      <c r="AX450" s="17">
        <v>2</v>
      </c>
      <c r="AY450" s="86">
        <v>11.83</v>
      </c>
      <c r="AZ450" s="22">
        <f t="shared" ref="AZ450" si="353">IF(AY450&gt;=10,4,0)</f>
        <v>4</v>
      </c>
      <c r="BA450" s="17" t="s">
        <v>61</v>
      </c>
      <c r="BB450" s="24">
        <v>1</v>
      </c>
      <c r="BC450" s="87">
        <v>11.72</v>
      </c>
      <c r="BD450" s="22">
        <f t="shared" si="311"/>
        <v>6</v>
      </c>
      <c r="BE450" s="17" t="s">
        <v>61</v>
      </c>
      <c r="BF450" s="24">
        <v>1</v>
      </c>
      <c r="BG450" s="90">
        <v>10</v>
      </c>
      <c r="BH450" s="35">
        <f t="shared" si="303"/>
        <v>4</v>
      </c>
      <c r="BI450" s="36" t="s">
        <v>60</v>
      </c>
      <c r="BJ450" s="37">
        <v>2</v>
      </c>
      <c r="BK450" s="86">
        <v>10</v>
      </c>
      <c r="BL450" s="22">
        <f t="shared" si="312"/>
        <v>2</v>
      </c>
      <c r="BM450" s="17" t="s">
        <v>60</v>
      </c>
      <c r="BN450" s="24">
        <v>2</v>
      </c>
      <c r="BO450" s="87">
        <v>14</v>
      </c>
      <c r="BP450" s="22">
        <f t="shared" si="313"/>
        <v>2</v>
      </c>
      <c r="BQ450" s="17" t="s">
        <v>61</v>
      </c>
      <c r="BR450" s="24">
        <v>1</v>
      </c>
      <c r="BS450" s="21">
        <f t="shared" si="329"/>
        <v>11.750666666666666</v>
      </c>
      <c r="BT450" s="24">
        <f t="shared" si="320"/>
        <v>30</v>
      </c>
      <c r="BU450" s="27" t="str">
        <f t="shared" si="321"/>
        <v>Admis</v>
      </c>
      <c r="BV450" s="17" t="s">
        <v>2</v>
      </c>
      <c r="BW450" s="38">
        <v>2</v>
      </c>
      <c r="BX450" s="38">
        <f t="shared" si="322"/>
        <v>60</v>
      </c>
      <c r="BY450" s="27" t="str">
        <f t="shared" si="323"/>
        <v>Admis</v>
      </c>
    </row>
    <row r="451" spans="1:77" x14ac:dyDescent="0.55000000000000004">
      <c r="A451" s="12">
        <v>438</v>
      </c>
      <c r="B451" s="56" t="s">
        <v>1878</v>
      </c>
      <c r="C451" s="72" t="s">
        <v>1879</v>
      </c>
      <c r="D451" s="83" t="s">
        <v>1858</v>
      </c>
      <c r="E451" s="83" t="s">
        <v>1880</v>
      </c>
      <c r="F451" s="65">
        <v>30893</v>
      </c>
      <c r="G451" s="62"/>
      <c r="H451" s="62" t="s">
        <v>52</v>
      </c>
      <c r="I451" s="62" t="s">
        <v>72</v>
      </c>
      <c r="J451" s="45"/>
      <c r="K451" s="239">
        <f>IF(J451&gt;=10,4,0)</f>
        <v>0</v>
      </c>
      <c r="L451" s="17"/>
      <c r="M451" s="69"/>
      <c r="N451" s="23"/>
      <c r="O451" s="22">
        <f t="shared" si="306"/>
        <v>0</v>
      </c>
      <c r="P451" s="17"/>
      <c r="Q451" s="17"/>
      <c r="R451" s="45"/>
      <c r="S451" s="22">
        <f t="shared" si="314"/>
        <v>0</v>
      </c>
      <c r="T451" s="17"/>
      <c r="U451" s="17"/>
      <c r="V451" s="23"/>
      <c r="W451" s="239">
        <f t="shared" si="307"/>
        <v>0</v>
      </c>
      <c r="X451" s="17"/>
      <c r="Y451" s="17"/>
      <c r="Z451" s="27"/>
      <c r="AA451" s="22">
        <f t="shared" si="308"/>
        <v>0</v>
      </c>
      <c r="AB451" s="20"/>
      <c r="AC451" s="44"/>
      <c r="AD451" s="21"/>
      <c r="AE451" s="22">
        <f t="shared" si="309"/>
        <v>0</v>
      </c>
      <c r="AF451" s="17"/>
      <c r="AG451" s="17"/>
      <c r="AH451" s="23"/>
      <c r="AI451" s="22">
        <f t="shared" si="310"/>
        <v>0</v>
      </c>
      <c r="AJ451" s="17"/>
      <c r="AK451" s="24"/>
      <c r="AL451" s="21">
        <f t="shared" si="315"/>
        <v>0</v>
      </c>
      <c r="AM451" s="24">
        <f t="shared" si="316"/>
        <v>0</v>
      </c>
      <c r="AN451" s="27" t="str">
        <f t="shared" si="317"/>
        <v>Ajourné</v>
      </c>
      <c r="AO451" s="17" t="s">
        <v>2</v>
      </c>
      <c r="AP451" s="17">
        <v>2</v>
      </c>
      <c r="AQ451" s="21"/>
      <c r="AR451" s="22"/>
      <c r="AS451" s="17"/>
      <c r="AT451" s="17"/>
      <c r="AU451" s="45"/>
      <c r="AV451" s="232"/>
      <c r="AW451" s="17"/>
      <c r="AX451" s="17"/>
      <c r="AY451" s="21"/>
      <c r="AZ451" s="22"/>
      <c r="BA451" s="17"/>
      <c r="BB451" s="24"/>
      <c r="BC451" s="23"/>
      <c r="BD451" s="22">
        <f t="shared" si="311"/>
        <v>0</v>
      </c>
      <c r="BE451" s="17"/>
      <c r="BF451" s="24"/>
      <c r="BG451" s="34"/>
      <c r="BH451" s="35">
        <f t="shared" si="303"/>
        <v>0</v>
      </c>
      <c r="BI451" s="36"/>
      <c r="BJ451" s="37"/>
      <c r="BK451" s="21"/>
      <c r="BL451" s="22">
        <f t="shared" si="312"/>
        <v>0</v>
      </c>
      <c r="BM451" s="17"/>
      <c r="BN451" s="24"/>
      <c r="BO451" s="23"/>
      <c r="BP451" s="22">
        <f t="shared" si="313"/>
        <v>0</v>
      </c>
      <c r="BQ451" s="17"/>
      <c r="BR451" s="24"/>
      <c r="BS451" s="21">
        <f t="shared" si="329"/>
        <v>0</v>
      </c>
      <c r="BT451" s="24">
        <f t="shared" si="320"/>
        <v>0</v>
      </c>
      <c r="BU451" s="27" t="str">
        <f t="shared" si="321"/>
        <v>Ajourné</v>
      </c>
      <c r="BV451" s="17" t="s">
        <v>2</v>
      </c>
      <c r="BW451" s="38">
        <v>2</v>
      </c>
      <c r="BX451" s="38">
        <f t="shared" si="322"/>
        <v>0</v>
      </c>
      <c r="BY451" s="27" t="str">
        <f t="shared" si="323"/>
        <v>Ajourné</v>
      </c>
    </row>
    <row r="452" spans="1:77" x14ac:dyDescent="0.55000000000000004">
      <c r="A452" s="12">
        <v>439</v>
      </c>
      <c r="B452" s="13" t="s">
        <v>1881</v>
      </c>
      <c r="C452" s="27" t="s">
        <v>1882</v>
      </c>
      <c r="D452" s="13" t="s">
        <v>1858</v>
      </c>
      <c r="E452" s="13" t="s">
        <v>1883</v>
      </c>
      <c r="F452" s="16">
        <v>37633</v>
      </c>
      <c r="G452" s="13" t="s">
        <v>1884</v>
      </c>
      <c r="H452" s="13" t="s">
        <v>52</v>
      </c>
      <c r="I452" s="13"/>
      <c r="J452" s="21">
        <v>11.5</v>
      </c>
      <c r="K452" s="239">
        <v>4</v>
      </c>
      <c r="L452" s="17" t="s">
        <v>2</v>
      </c>
      <c r="M452" s="69">
        <v>2</v>
      </c>
      <c r="N452" s="226"/>
      <c r="O452" s="22">
        <f t="shared" si="306"/>
        <v>0</v>
      </c>
      <c r="P452" s="17"/>
      <c r="Q452" s="17"/>
      <c r="R452" s="45"/>
      <c r="S452" s="22">
        <f t="shared" si="314"/>
        <v>0</v>
      </c>
      <c r="T452" s="17"/>
      <c r="U452" s="17"/>
      <c r="V452" s="23"/>
      <c r="W452" s="239">
        <f t="shared" si="307"/>
        <v>0</v>
      </c>
      <c r="X452" s="17"/>
      <c r="Y452" s="17"/>
      <c r="Z452" s="27"/>
      <c r="AA452" s="22">
        <f t="shared" si="308"/>
        <v>0</v>
      </c>
      <c r="AB452" s="20"/>
      <c r="AC452" s="44"/>
      <c r="AD452" s="21"/>
      <c r="AE452" s="22">
        <f t="shared" si="309"/>
        <v>0</v>
      </c>
      <c r="AF452" s="17"/>
      <c r="AG452" s="17"/>
      <c r="AH452" s="23"/>
      <c r="AI452" s="22">
        <f t="shared" si="310"/>
        <v>0</v>
      </c>
      <c r="AJ452" s="17"/>
      <c r="AK452" s="24"/>
      <c r="AL452" s="21">
        <f t="shared" si="315"/>
        <v>1.5333333333333334</v>
      </c>
      <c r="AM452" s="24">
        <f t="shared" si="316"/>
        <v>4</v>
      </c>
      <c r="AN452" s="27" t="str">
        <f t="shared" si="317"/>
        <v>Ajourné</v>
      </c>
      <c r="AO452" s="17" t="s">
        <v>2</v>
      </c>
      <c r="AP452" s="17">
        <v>2</v>
      </c>
      <c r="AQ452" s="21"/>
      <c r="AR452" s="22"/>
      <c r="AS452" s="17"/>
      <c r="AT452" s="17"/>
      <c r="AU452" s="45"/>
      <c r="AV452" s="232"/>
      <c r="AW452" s="17"/>
      <c r="AX452" s="17"/>
      <c r="AY452" s="21"/>
      <c r="AZ452" s="22"/>
      <c r="BA452" s="17"/>
      <c r="BB452" s="24"/>
      <c r="BC452" s="23"/>
      <c r="BD452" s="22">
        <f t="shared" si="311"/>
        <v>0</v>
      </c>
      <c r="BE452" s="17"/>
      <c r="BF452" s="24"/>
      <c r="BG452" s="34"/>
      <c r="BH452" s="35">
        <f t="shared" si="303"/>
        <v>0</v>
      </c>
      <c r="BI452" s="36"/>
      <c r="BJ452" s="37"/>
      <c r="BK452" s="21"/>
      <c r="BL452" s="22">
        <f t="shared" si="312"/>
        <v>0</v>
      </c>
      <c r="BM452" s="17"/>
      <c r="BN452" s="24"/>
      <c r="BO452" s="23"/>
      <c r="BP452" s="22">
        <f t="shared" si="313"/>
        <v>0</v>
      </c>
      <c r="BQ452" s="17"/>
      <c r="BR452" s="24"/>
      <c r="BS452" s="21">
        <f t="shared" si="329"/>
        <v>0</v>
      </c>
      <c r="BT452" s="24">
        <f t="shared" si="320"/>
        <v>0</v>
      </c>
      <c r="BU452" s="27" t="str">
        <f t="shared" si="321"/>
        <v>Ajourné</v>
      </c>
      <c r="BV452" s="17" t="s">
        <v>2</v>
      </c>
      <c r="BW452" s="38">
        <v>2</v>
      </c>
      <c r="BX452" s="38">
        <f t="shared" si="322"/>
        <v>4</v>
      </c>
      <c r="BY452" s="27" t="str">
        <f t="shared" si="323"/>
        <v>Ajourné</v>
      </c>
    </row>
    <row r="453" spans="1:77" x14ac:dyDescent="0.55000000000000004">
      <c r="A453" s="91">
        <v>440</v>
      </c>
      <c r="B453" s="62" t="s">
        <v>1885</v>
      </c>
      <c r="C453" s="27" t="s">
        <v>1886</v>
      </c>
      <c r="D453" s="71" t="s">
        <v>1858</v>
      </c>
      <c r="E453" s="71" t="s">
        <v>1887</v>
      </c>
      <c r="F453" s="63">
        <v>36631</v>
      </c>
      <c r="G453" s="62" t="s">
        <v>1888</v>
      </c>
      <c r="H453" s="62" t="s">
        <v>52</v>
      </c>
      <c r="I453" s="62"/>
      <c r="J453" s="21">
        <v>13</v>
      </c>
      <c r="K453" s="239">
        <v>4</v>
      </c>
      <c r="L453" s="17" t="s">
        <v>2</v>
      </c>
      <c r="M453" s="69">
        <v>2</v>
      </c>
      <c r="N453" s="228">
        <v>10</v>
      </c>
      <c r="O453" s="22">
        <f t="shared" si="306"/>
        <v>5</v>
      </c>
      <c r="P453" s="17" t="s">
        <v>60</v>
      </c>
      <c r="Q453" s="17">
        <v>2</v>
      </c>
      <c r="R453" s="125">
        <v>11.62</v>
      </c>
      <c r="S453" s="22">
        <f t="shared" si="314"/>
        <v>3</v>
      </c>
      <c r="T453" s="17" t="s">
        <v>61</v>
      </c>
      <c r="U453" s="17">
        <v>2</v>
      </c>
      <c r="V453" s="86">
        <v>12.35</v>
      </c>
      <c r="W453" s="239">
        <f t="shared" si="307"/>
        <v>4</v>
      </c>
      <c r="X453" s="17" t="s">
        <v>61</v>
      </c>
      <c r="Y453" s="17">
        <v>2</v>
      </c>
      <c r="Z453" s="104">
        <v>11.49</v>
      </c>
      <c r="AA453" s="22">
        <f t="shared" si="308"/>
        <v>5</v>
      </c>
      <c r="AB453" s="20" t="s">
        <v>61</v>
      </c>
      <c r="AC453" s="44">
        <v>2</v>
      </c>
      <c r="AD453" s="86">
        <v>11.67</v>
      </c>
      <c r="AE453" s="22">
        <f t="shared" si="309"/>
        <v>6</v>
      </c>
      <c r="AF453" s="17" t="s">
        <v>61</v>
      </c>
      <c r="AG453" s="17">
        <v>2</v>
      </c>
      <c r="AH453" s="87">
        <v>10</v>
      </c>
      <c r="AI453" s="22">
        <f t="shared" si="310"/>
        <v>3</v>
      </c>
      <c r="AJ453" s="17" t="s">
        <v>61</v>
      </c>
      <c r="AK453" s="24">
        <v>1</v>
      </c>
      <c r="AL453" s="21">
        <f t="shared" si="315"/>
        <v>11.457666666666666</v>
      </c>
      <c r="AM453" s="24">
        <f t="shared" si="316"/>
        <v>30</v>
      </c>
      <c r="AN453" s="27" t="str">
        <f t="shared" si="317"/>
        <v>Admis</v>
      </c>
      <c r="AO453" s="17" t="s">
        <v>2</v>
      </c>
      <c r="AP453" s="17"/>
      <c r="AQ453" s="86">
        <v>10.029999999999999</v>
      </c>
      <c r="AR453" s="22">
        <f t="shared" ref="AR453:AR481" si="354">IF(AQ453&gt;=10,6,0)</f>
        <v>6</v>
      </c>
      <c r="AS453" s="17" t="s">
        <v>61</v>
      </c>
      <c r="AT453" s="17">
        <v>1</v>
      </c>
      <c r="AU453" s="125">
        <v>10</v>
      </c>
      <c r="AV453" s="232">
        <f t="shared" ref="AV453:AV456" si="355">IF(AU453&gt;=10,6,0)</f>
        <v>6</v>
      </c>
      <c r="AW453" s="17" t="s">
        <v>61</v>
      </c>
      <c r="AX453" s="17">
        <v>1</v>
      </c>
      <c r="AY453" s="86">
        <v>10</v>
      </c>
      <c r="AZ453" s="22">
        <f t="shared" ref="AZ453:AZ456" si="356">IF(AY453&gt;=10,4,0)</f>
        <v>4</v>
      </c>
      <c r="BA453" s="17" t="s">
        <v>61</v>
      </c>
      <c r="BB453" s="24">
        <v>1</v>
      </c>
      <c r="BC453" s="87">
        <v>13.16</v>
      </c>
      <c r="BD453" s="22">
        <f t="shared" si="311"/>
        <v>6</v>
      </c>
      <c r="BE453" s="17" t="s">
        <v>61</v>
      </c>
      <c r="BF453" s="24">
        <v>1</v>
      </c>
      <c r="BG453" s="90">
        <v>10.96</v>
      </c>
      <c r="BH453" s="35">
        <f t="shared" si="303"/>
        <v>4</v>
      </c>
      <c r="BI453" s="36" t="s">
        <v>61</v>
      </c>
      <c r="BJ453" s="37">
        <v>1</v>
      </c>
      <c r="BK453" s="21">
        <v>10.83</v>
      </c>
      <c r="BL453" s="22">
        <f t="shared" si="312"/>
        <v>2</v>
      </c>
      <c r="BM453" s="17" t="s">
        <v>60</v>
      </c>
      <c r="BN453" s="24">
        <v>2</v>
      </c>
      <c r="BO453" s="87">
        <v>14.5</v>
      </c>
      <c r="BP453" s="22">
        <f t="shared" si="313"/>
        <v>2</v>
      </c>
      <c r="BQ453" s="17" t="s">
        <v>61</v>
      </c>
      <c r="BR453" s="24">
        <v>1</v>
      </c>
      <c r="BS453" s="21">
        <f t="shared" si="329"/>
        <v>11.121333333333334</v>
      </c>
      <c r="BT453" s="24">
        <f t="shared" si="320"/>
        <v>30</v>
      </c>
      <c r="BU453" s="27" t="str">
        <f t="shared" si="321"/>
        <v>Admis</v>
      </c>
      <c r="BV453" s="17" t="s">
        <v>2</v>
      </c>
      <c r="BW453" s="38"/>
      <c r="BX453" s="38">
        <f t="shared" si="322"/>
        <v>60</v>
      </c>
      <c r="BY453" s="27" t="str">
        <f t="shared" si="323"/>
        <v>Admis</v>
      </c>
    </row>
    <row r="454" spans="1:77" x14ac:dyDescent="0.55000000000000004">
      <c r="A454" s="85">
        <v>441</v>
      </c>
      <c r="B454" s="13" t="s">
        <v>1889</v>
      </c>
      <c r="C454" s="14" t="s">
        <v>1890</v>
      </c>
      <c r="D454" s="42" t="s">
        <v>1858</v>
      </c>
      <c r="E454" s="42" t="s">
        <v>1891</v>
      </c>
      <c r="F454" s="16">
        <v>35990</v>
      </c>
      <c r="G454" s="13" t="s">
        <v>1892</v>
      </c>
      <c r="H454" s="13" t="s">
        <v>59</v>
      </c>
      <c r="I454" s="13" t="s">
        <v>72</v>
      </c>
      <c r="J454" s="47">
        <v>10</v>
      </c>
      <c r="K454" s="239">
        <f>IF(J454&gt;=10,4,0)</f>
        <v>4</v>
      </c>
      <c r="L454" s="17" t="s">
        <v>61</v>
      </c>
      <c r="M454" s="69">
        <v>2</v>
      </c>
      <c r="N454" s="50">
        <v>10</v>
      </c>
      <c r="O454" s="22">
        <f t="shared" si="306"/>
        <v>5</v>
      </c>
      <c r="P454" s="17" t="s">
        <v>60</v>
      </c>
      <c r="Q454" s="17">
        <v>2</v>
      </c>
      <c r="R454" s="47">
        <v>15.45</v>
      </c>
      <c r="S454" s="22">
        <f t="shared" si="314"/>
        <v>3</v>
      </c>
      <c r="T454" s="17" t="s">
        <v>60</v>
      </c>
      <c r="U454" s="17">
        <v>2</v>
      </c>
      <c r="V454" s="50">
        <v>10</v>
      </c>
      <c r="W454" s="239">
        <f t="shared" si="307"/>
        <v>4</v>
      </c>
      <c r="X454" s="17" t="s">
        <v>60</v>
      </c>
      <c r="Y454" s="17">
        <v>2</v>
      </c>
      <c r="Z454" s="68">
        <v>10.07</v>
      </c>
      <c r="AA454" s="22">
        <f t="shared" si="308"/>
        <v>5</v>
      </c>
      <c r="AB454" s="20" t="s">
        <v>60</v>
      </c>
      <c r="AC454" s="44">
        <v>2</v>
      </c>
      <c r="AD454" s="50">
        <v>6.26</v>
      </c>
      <c r="AE454" s="22">
        <f t="shared" si="309"/>
        <v>0</v>
      </c>
      <c r="AF454" s="17" t="s">
        <v>2</v>
      </c>
      <c r="AG454" s="17">
        <v>2</v>
      </c>
      <c r="AH454" s="48">
        <v>14.04</v>
      </c>
      <c r="AI454" s="22">
        <f t="shared" si="310"/>
        <v>3</v>
      </c>
      <c r="AJ454" s="17" t="s">
        <v>60</v>
      </c>
      <c r="AK454" s="24">
        <v>2</v>
      </c>
      <c r="AL454" s="50">
        <f t="shared" si="315"/>
        <v>10.212666666666667</v>
      </c>
      <c r="AM454" s="24">
        <f t="shared" si="316"/>
        <v>24</v>
      </c>
      <c r="AN454" s="27" t="str">
        <f t="shared" si="317"/>
        <v>Ajourné</v>
      </c>
      <c r="AO454" s="17" t="s">
        <v>2</v>
      </c>
      <c r="AP454" s="17">
        <v>2</v>
      </c>
      <c r="AQ454" s="50">
        <v>10.35</v>
      </c>
      <c r="AR454" s="22">
        <f t="shared" si="354"/>
        <v>6</v>
      </c>
      <c r="AS454" s="17" t="s">
        <v>60</v>
      </c>
      <c r="AT454" s="17">
        <v>2</v>
      </c>
      <c r="AU454" s="47">
        <v>12.8</v>
      </c>
      <c r="AV454" s="232">
        <f t="shared" si="355"/>
        <v>6</v>
      </c>
      <c r="AW454" s="17" t="s">
        <v>61</v>
      </c>
      <c r="AX454" s="17">
        <v>2</v>
      </c>
      <c r="AY454" s="50">
        <v>10.73</v>
      </c>
      <c r="AZ454" s="22">
        <f t="shared" si="356"/>
        <v>4</v>
      </c>
      <c r="BA454" s="17" t="s">
        <v>60</v>
      </c>
      <c r="BB454" s="24">
        <v>2</v>
      </c>
      <c r="BC454" s="48">
        <v>10.95</v>
      </c>
      <c r="BD454" s="22">
        <f t="shared" si="311"/>
        <v>6</v>
      </c>
      <c r="BE454" s="17" t="s">
        <v>60</v>
      </c>
      <c r="BF454" s="24">
        <v>2</v>
      </c>
      <c r="BG454" s="64">
        <v>10</v>
      </c>
      <c r="BH454" s="35">
        <f t="shared" si="303"/>
        <v>4</v>
      </c>
      <c r="BI454" s="36" t="s">
        <v>60</v>
      </c>
      <c r="BJ454" s="37">
        <v>2</v>
      </c>
      <c r="BK454" s="50">
        <v>10</v>
      </c>
      <c r="BL454" s="22">
        <f t="shared" si="312"/>
        <v>2</v>
      </c>
      <c r="BM454" s="17" t="s">
        <v>60</v>
      </c>
      <c r="BN454" s="24">
        <v>2</v>
      </c>
      <c r="BO454" s="48">
        <v>12</v>
      </c>
      <c r="BP454" s="22">
        <f t="shared" si="313"/>
        <v>2</v>
      </c>
      <c r="BQ454" s="17" t="s">
        <v>60</v>
      </c>
      <c r="BR454" s="24">
        <v>2</v>
      </c>
      <c r="BS454" s="50">
        <f t="shared" si="329"/>
        <v>11.050666666666666</v>
      </c>
      <c r="BT454" s="24">
        <f t="shared" si="320"/>
        <v>30</v>
      </c>
      <c r="BU454" s="27" t="str">
        <f t="shared" si="321"/>
        <v>Admis</v>
      </c>
      <c r="BV454" s="17" t="s">
        <v>2</v>
      </c>
      <c r="BW454" s="38">
        <v>2</v>
      </c>
      <c r="BX454" s="38">
        <f t="shared" si="322"/>
        <v>54</v>
      </c>
      <c r="BY454" s="27" t="str">
        <f t="shared" si="323"/>
        <v>Autorisé</v>
      </c>
    </row>
    <row r="455" spans="1:77" x14ac:dyDescent="0.55000000000000004">
      <c r="A455" s="85">
        <v>442</v>
      </c>
      <c r="B455" s="93" t="s">
        <v>1893</v>
      </c>
      <c r="C455" s="126" t="s">
        <v>1894</v>
      </c>
      <c r="D455" s="127" t="s">
        <v>1895</v>
      </c>
      <c r="E455" s="127" t="s">
        <v>1896</v>
      </c>
      <c r="F455" s="95">
        <v>35261</v>
      </c>
      <c r="G455" s="93" t="s">
        <v>1897</v>
      </c>
      <c r="H455" s="94" t="s">
        <v>59</v>
      </c>
      <c r="I455" s="94" t="s">
        <v>72</v>
      </c>
      <c r="J455" s="45"/>
      <c r="K455" s="239">
        <f>IF(J455&gt;=10,4,0)</f>
        <v>0</v>
      </c>
      <c r="L455" s="17"/>
      <c r="M455" s="69"/>
      <c r="N455" s="21"/>
      <c r="O455" s="22">
        <f t="shared" si="306"/>
        <v>0</v>
      </c>
      <c r="P455" s="17"/>
      <c r="Q455" s="17"/>
      <c r="R455" s="125">
        <v>10.69</v>
      </c>
      <c r="S455" s="22">
        <f t="shared" si="314"/>
        <v>3</v>
      </c>
      <c r="T455" s="17" t="s">
        <v>61</v>
      </c>
      <c r="U455" s="17">
        <v>2</v>
      </c>
      <c r="V455" s="86">
        <v>10</v>
      </c>
      <c r="W455" s="239">
        <f t="shared" si="307"/>
        <v>4</v>
      </c>
      <c r="X455" s="17" t="s">
        <v>61</v>
      </c>
      <c r="Y455" s="17">
        <v>2</v>
      </c>
      <c r="Z455" s="104">
        <v>14.54</v>
      </c>
      <c r="AA455" s="22">
        <f t="shared" si="308"/>
        <v>5</v>
      </c>
      <c r="AB455" s="20" t="s">
        <v>61</v>
      </c>
      <c r="AC455" s="44">
        <v>2</v>
      </c>
      <c r="AD455" s="21"/>
      <c r="AE455" s="22">
        <f t="shared" si="309"/>
        <v>0</v>
      </c>
      <c r="AF455" s="17"/>
      <c r="AG455" s="17"/>
      <c r="AH455" s="87">
        <v>12.66</v>
      </c>
      <c r="AI455" s="22">
        <f t="shared" si="310"/>
        <v>3</v>
      </c>
      <c r="AJ455" s="17" t="s">
        <v>61</v>
      </c>
      <c r="AK455" s="24">
        <v>1</v>
      </c>
      <c r="AL455" s="21">
        <f t="shared" si="315"/>
        <v>6.0916666666666668</v>
      </c>
      <c r="AM455" s="24">
        <f t="shared" si="316"/>
        <v>15</v>
      </c>
      <c r="AN455" s="27" t="str">
        <f t="shared" si="317"/>
        <v>Ajourné</v>
      </c>
      <c r="AO455" s="17" t="s">
        <v>2</v>
      </c>
      <c r="AP455" s="17"/>
      <c r="AQ455" s="21"/>
      <c r="AR455" s="22">
        <f t="shared" si="354"/>
        <v>0</v>
      </c>
      <c r="AS455" s="17"/>
      <c r="AT455" s="17"/>
      <c r="AU455" s="45"/>
      <c r="AV455" s="232">
        <f t="shared" si="355"/>
        <v>0</v>
      </c>
      <c r="AW455" s="17"/>
      <c r="AX455" s="17"/>
      <c r="AY455" s="86">
        <v>10</v>
      </c>
      <c r="AZ455" s="22">
        <f t="shared" si="356"/>
        <v>4</v>
      </c>
      <c r="BA455" s="17" t="s">
        <v>61</v>
      </c>
      <c r="BB455" s="24">
        <v>2</v>
      </c>
      <c r="BC455" s="87">
        <v>11.95</v>
      </c>
      <c r="BD455" s="22">
        <f t="shared" si="311"/>
        <v>6</v>
      </c>
      <c r="BE455" s="17" t="s">
        <v>61</v>
      </c>
      <c r="BF455" s="24">
        <v>2</v>
      </c>
      <c r="BG455" s="34"/>
      <c r="BH455" s="35">
        <f t="shared" si="303"/>
        <v>0</v>
      </c>
      <c r="BI455" s="36"/>
      <c r="BJ455" s="37"/>
      <c r="BK455" s="86">
        <v>10.65</v>
      </c>
      <c r="BL455" s="22">
        <f t="shared" si="312"/>
        <v>2</v>
      </c>
      <c r="BM455" s="17" t="s">
        <v>60</v>
      </c>
      <c r="BN455" s="24">
        <v>2</v>
      </c>
      <c r="BO455" s="87">
        <v>14</v>
      </c>
      <c r="BP455" s="22">
        <f t="shared" si="313"/>
        <v>2</v>
      </c>
      <c r="BQ455" s="17" t="s">
        <v>61</v>
      </c>
      <c r="BR455" s="24">
        <v>1</v>
      </c>
      <c r="BS455" s="21">
        <f t="shared" si="329"/>
        <v>5.3666666666666663</v>
      </c>
      <c r="BT455" s="24">
        <f t="shared" si="320"/>
        <v>14</v>
      </c>
      <c r="BU455" s="27" t="str">
        <f t="shared" si="321"/>
        <v>Ajourné</v>
      </c>
      <c r="BV455" s="17" t="s">
        <v>2</v>
      </c>
      <c r="BW455" s="38">
        <v>2</v>
      </c>
      <c r="BX455" s="38">
        <f t="shared" si="322"/>
        <v>29</v>
      </c>
      <c r="BY455" s="27" t="str">
        <f t="shared" si="323"/>
        <v>Ajourné</v>
      </c>
    </row>
    <row r="456" spans="1:77" x14ac:dyDescent="0.55000000000000004">
      <c r="A456" s="91">
        <v>443</v>
      </c>
      <c r="B456" s="62" t="s">
        <v>1898</v>
      </c>
      <c r="C456" s="14" t="s">
        <v>1899</v>
      </c>
      <c r="D456" s="71" t="s">
        <v>1900</v>
      </c>
      <c r="E456" s="71" t="s">
        <v>1901</v>
      </c>
      <c r="F456" s="63">
        <v>37995</v>
      </c>
      <c r="G456" s="62" t="s">
        <v>71</v>
      </c>
      <c r="H456" s="62" t="s">
        <v>59</v>
      </c>
      <c r="I456" s="62"/>
      <c r="J456" s="21">
        <v>14</v>
      </c>
      <c r="K456" s="239">
        <v>4</v>
      </c>
      <c r="L456" s="17" t="s">
        <v>2</v>
      </c>
      <c r="M456" s="69">
        <v>2</v>
      </c>
      <c r="N456" s="228">
        <v>10</v>
      </c>
      <c r="O456" s="22">
        <f t="shared" si="306"/>
        <v>5</v>
      </c>
      <c r="P456" s="17" t="s">
        <v>60</v>
      </c>
      <c r="Q456" s="17">
        <v>2</v>
      </c>
      <c r="R456" s="45">
        <v>12.1</v>
      </c>
      <c r="S456" s="22">
        <f t="shared" si="314"/>
        <v>3</v>
      </c>
      <c r="T456" s="17" t="s">
        <v>2</v>
      </c>
      <c r="U456" s="17">
        <v>1</v>
      </c>
      <c r="V456" s="86">
        <v>10</v>
      </c>
      <c r="W456" s="239">
        <f t="shared" si="307"/>
        <v>4</v>
      </c>
      <c r="X456" s="17" t="s">
        <v>61</v>
      </c>
      <c r="Y456" s="17">
        <v>1</v>
      </c>
      <c r="Z456" s="104">
        <v>10.17</v>
      </c>
      <c r="AA456" s="22">
        <f t="shared" si="308"/>
        <v>5</v>
      </c>
      <c r="AB456" s="20" t="s">
        <v>61</v>
      </c>
      <c r="AC456" s="44">
        <v>1</v>
      </c>
      <c r="AD456" s="21">
        <v>11.42</v>
      </c>
      <c r="AE456" s="22">
        <f t="shared" si="309"/>
        <v>6</v>
      </c>
      <c r="AF456" s="17" t="s">
        <v>2</v>
      </c>
      <c r="AG456" s="17">
        <v>1</v>
      </c>
      <c r="AH456" s="87">
        <v>10</v>
      </c>
      <c r="AI456" s="22">
        <f t="shared" si="310"/>
        <v>3</v>
      </c>
      <c r="AJ456" s="17" t="s">
        <v>61</v>
      </c>
      <c r="AK456" s="24">
        <v>1</v>
      </c>
      <c r="AL456" s="21">
        <f t="shared" si="315"/>
        <v>11.055666666666667</v>
      </c>
      <c r="AM456" s="24">
        <f t="shared" si="316"/>
        <v>30</v>
      </c>
      <c r="AN456" s="27" t="str">
        <f t="shared" si="317"/>
        <v>Admis</v>
      </c>
      <c r="AO456" s="17" t="s">
        <v>2</v>
      </c>
      <c r="AP456" s="17">
        <v>2</v>
      </c>
      <c r="AQ456" s="86">
        <v>10</v>
      </c>
      <c r="AR456" s="22">
        <f t="shared" si="354"/>
        <v>6</v>
      </c>
      <c r="AS456" s="17" t="s">
        <v>61</v>
      </c>
      <c r="AT456" s="17">
        <v>2</v>
      </c>
      <c r="AU456" s="125">
        <v>10</v>
      </c>
      <c r="AV456" s="232">
        <f t="shared" si="355"/>
        <v>6</v>
      </c>
      <c r="AW456" s="17" t="s">
        <v>61</v>
      </c>
      <c r="AX456" s="17">
        <v>1</v>
      </c>
      <c r="AY456" s="86">
        <v>10.33</v>
      </c>
      <c r="AZ456" s="22">
        <f t="shared" si="356"/>
        <v>4</v>
      </c>
      <c r="BA456" s="17" t="s">
        <v>61</v>
      </c>
      <c r="BB456" s="24">
        <v>1</v>
      </c>
      <c r="BC456" s="87">
        <v>10.79</v>
      </c>
      <c r="BD456" s="22">
        <f t="shared" si="311"/>
        <v>6</v>
      </c>
      <c r="BE456" s="17" t="s">
        <v>61</v>
      </c>
      <c r="BF456" s="24">
        <v>1</v>
      </c>
      <c r="BG456" s="90">
        <v>12.15</v>
      </c>
      <c r="BH456" s="35">
        <f t="shared" si="303"/>
        <v>4</v>
      </c>
      <c r="BI456" s="36" t="s">
        <v>60</v>
      </c>
      <c r="BJ456" s="37">
        <v>2</v>
      </c>
      <c r="BK456" s="86">
        <v>10</v>
      </c>
      <c r="BL456" s="22">
        <f t="shared" si="312"/>
        <v>2</v>
      </c>
      <c r="BM456" s="17" t="s">
        <v>60</v>
      </c>
      <c r="BN456" s="24">
        <v>2</v>
      </c>
      <c r="BO456" s="87">
        <v>12.89</v>
      </c>
      <c r="BP456" s="22">
        <f t="shared" si="313"/>
        <v>2</v>
      </c>
      <c r="BQ456" s="17" t="s">
        <v>60</v>
      </c>
      <c r="BR456" s="24">
        <v>2</v>
      </c>
      <c r="BS456" s="21">
        <f t="shared" si="329"/>
        <v>10.681333333333335</v>
      </c>
      <c r="BT456" s="24">
        <f t="shared" si="320"/>
        <v>30</v>
      </c>
      <c r="BU456" s="27" t="str">
        <f t="shared" si="321"/>
        <v>Admis</v>
      </c>
      <c r="BV456" s="17" t="s">
        <v>2</v>
      </c>
      <c r="BW456" s="38">
        <v>2</v>
      </c>
      <c r="BX456" s="38">
        <f t="shared" si="322"/>
        <v>60</v>
      </c>
      <c r="BY456" s="27" t="str">
        <f t="shared" si="323"/>
        <v>Admis</v>
      </c>
    </row>
    <row r="457" spans="1:77" x14ac:dyDescent="0.55000000000000004">
      <c r="A457" s="12">
        <v>444</v>
      </c>
      <c r="B457" s="13" t="s">
        <v>1902</v>
      </c>
      <c r="C457" s="14" t="s">
        <v>1903</v>
      </c>
      <c r="D457" s="13" t="s">
        <v>1904</v>
      </c>
      <c r="E457" s="13" t="s">
        <v>1905</v>
      </c>
      <c r="F457" s="16">
        <v>38267</v>
      </c>
      <c r="G457" s="13" t="s">
        <v>1486</v>
      </c>
      <c r="H457" s="13" t="s">
        <v>59</v>
      </c>
      <c r="I457" s="13"/>
      <c r="J457" s="235">
        <v>12</v>
      </c>
      <c r="K457" s="239">
        <f>IF(J457&gt;=10,4,0)</f>
        <v>4</v>
      </c>
      <c r="L457" s="17" t="s">
        <v>2</v>
      </c>
      <c r="M457" s="69">
        <v>1</v>
      </c>
      <c r="N457" s="57">
        <v>12.692</v>
      </c>
      <c r="O457" s="22">
        <f t="shared" si="306"/>
        <v>5</v>
      </c>
      <c r="P457" s="17" t="s">
        <v>2</v>
      </c>
      <c r="Q457" s="17">
        <v>2</v>
      </c>
      <c r="R457" s="45">
        <v>14.73</v>
      </c>
      <c r="S457" s="22">
        <f t="shared" si="314"/>
        <v>3</v>
      </c>
      <c r="T457" s="17" t="s">
        <v>2</v>
      </c>
      <c r="U457" s="17">
        <v>1</v>
      </c>
      <c r="V457" s="45">
        <v>11.406666666666666</v>
      </c>
      <c r="W457" s="239">
        <f t="shared" si="307"/>
        <v>4</v>
      </c>
      <c r="X457" s="17" t="s">
        <v>2</v>
      </c>
      <c r="Y457" s="17">
        <v>1</v>
      </c>
      <c r="Z457" s="14">
        <v>10.7</v>
      </c>
      <c r="AA457" s="22">
        <f t="shared" si="308"/>
        <v>5</v>
      </c>
      <c r="AB457" s="20" t="s">
        <v>2</v>
      </c>
      <c r="AC457" s="20">
        <v>1</v>
      </c>
      <c r="AD457" s="21">
        <v>10.75</v>
      </c>
      <c r="AE457" s="22">
        <f t="shared" si="309"/>
        <v>6</v>
      </c>
      <c r="AF457" s="17" t="s">
        <v>2</v>
      </c>
      <c r="AG457" s="17">
        <v>1</v>
      </c>
      <c r="AH457" s="23">
        <v>15.020000000000001</v>
      </c>
      <c r="AI457" s="22">
        <f t="shared" si="310"/>
        <v>3</v>
      </c>
      <c r="AJ457" s="17" t="s">
        <v>2</v>
      </c>
      <c r="AK457" s="24">
        <v>2</v>
      </c>
      <c r="AL457" s="21">
        <f t="shared" si="315"/>
        <v>12.144555555555554</v>
      </c>
      <c r="AM457" s="24">
        <f t="shared" si="316"/>
        <v>30</v>
      </c>
      <c r="AN457" s="27" t="str">
        <f t="shared" si="317"/>
        <v>Admis</v>
      </c>
      <c r="AO457" s="17" t="s">
        <v>2</v>
      </c>
      <c r="AP457" s="17">
        <v>2</v>
      </c>
      <c r="AQ457" s="45">
        <v>10.466000300000001</v>
      </c>
      <c r="AR457" s="22">
        <f t="shared" si="354"/>
        <v>6</v>
      </c>
      <c r="AS457" s="17" t="s">
        <v>2</v>
      </c>
      <c r="AT457" s="17">
        <v>1</v>
      </c>
      <c r="AU457" s="45">
        <v>11.091999999999999</v>
      </c>
      <c r="AV457" s="232">
        <f>IF(AU457&gt;=10,6,0)</f>
        <v>6</v>
      </c>
      <c r="AW457" s="17" t="s">
        <v>2</v>
      </c>
      <c r="AX457" s="17">
        <v>1</v>
      </c>
      <c r="AY457" s="57">
        <v>11.86</v>
      </c>
      <c r="AZ457" s="22">
        <f>IF(AY457&gt;=10,4,0)</f>
        <v>4</v>
      </c>
      <c r="BA457" s="17" t="s">
        <v>2</v>
      </c>
      <c r="BB457" s="24">
        <v>1</v>
      </c>
      <c r="BC457" s="23">
        <v>10</v>
      </c>
      <c r="BD457" s="22">
        <f t="shared" si="311"/>
        <v>6</v>
      </c>
      <c r="BE457" s="17" t="s">
        <v>2</v>
      </c>
      <c r="BF457" s="24">
        <v>1</v>
      </c>
      <c r="BG457" s="21">
        <v>10</v>
      </c>
      <c r="BH457" s="22">
        <f t="shared" si="303"/>
        <v>4</v>
      </c>
      <c r="BI457" s="17" t="s">
        <v>2</v>
      </c>
      <c r="BJ457" s="24">
        <v>1</v>
      </c>
      <c r="BK457" s="21">
        <v>13.5</v>
      </c>
      <c r="BL457" s="22">
        <f t="shared" si="312"/>
        <v>2</v>
      </c>
      <c r="BM457" s="17" t="s">
        <v>2</v>
      </c>
      <c r="BN457" s="24">
        <v>2</v>
      </c>
      <c r="BO457" s="23">
        <v>14</v>
      </c>
      <c r="BP457" s="22">
        <f t="shared" si="313"/>
        <v>2</v>
      </c>
      <c r="BQ457" s="17" t="s">
        <v>2</v>
      </c>
      <c r="BR457" s="24">
        <v>1</v>
      </c>
      <c r="BS457" s="21">
        <f t="shared" si="329"/>
        <v>11.059600059999999</v>
      </c>
      <c r="BT457" s="24">
        <f t="shared" si="320"/>
        <v>30</v>
      </c>
      <c r="BU457" s="27" t="str">
        <f t="shared" si="321"/>
        <v>Admis</v>
      </c>
      <c r="BV457" s="17" t="s">
        <v>2</v>
      </c>
      <c r="BW457" s="38">
        <v>1</v>
      </c>
      <c r="BX457" s="38">
        <f t="shared" si="322"/>
        <v>60</v>
      </c>
      <c r="BY457" s="27" t="str">
        <f t="shared" si="323"/>
        <v>Admis</v>
      </c>
    </row>
    <row r="458" spans="1:77" x14ac:dyDescent="0.55000000000000004">
      <c r="A458" s="85">
        <v>445</v>
      </c>
      <c r="B458" s="13" t="s">
        <v>1906</v>
      </c>
      <c r="C458" s="27" t="s">
        <v>1907</v>
      </c>
      <c r="D458" s="42" t="s">
        <v>1908</v>
      </c>
      <c r="E458" s="42" t="s">
        <v>1909</v>
      </c>
      <c r="F458" s="16">
        <v>36517</v>
      </c>
      <c r="G458" s="13" t="s">
        <v>1574</v>
      </c>
      <c r="H458" s="13" t="s">
        <v>59</v>
      </c>
      <c r="I458" s="13" t="s">
        <v>275</v>
      </c>
      <c r="J458" s="47">
        <v>10.69</v>
      </c>
      <c r="K458" s="239">
        <f>IF(J458&gt;=10,4,0)</f>
        <v>4</v>
      </c>
      <c r="L458" s="17" t="s">
        <v>60</v>
      </c>
      <c r="M458" s="69">
        <v>2</v>
      </c>
      <c r="N458" s="50">
        <v>11.28</v>
      </c>
      <c r="O458" s="22">
        <f t="shared" si="306"/>
        <v>5</v>
      </c>
      <c r="P458" s="17" t="s">
        <v>60</v>
      </c>
      <c r="Q458" s="17">
        <v>2</v>
      </c>
      <c r="R458" s="47">
        <v>14.94</v>
      </c>
      <c r="S458" s="22">
        <f t="shared" si="314"/>
        <v>3</v>
      </c>
      <c r="T458" s="17" t="s">
        <v>60</v>
      </c>
      <c r="U458" s="17">
        <v>2</v>
      </c>
      <c r="V458" s="50">
        <v>12.97</v>
      </c>
      <c r="W458" s="239">
        <f t="shared" si="307"/>
        <v>4</v>
      </c>
      <c r="X458" s="17" t="s">
        <v>60</v>
      </c>
      <c r="Y458" s="17">
        <v>2</v>
      </c>
      <c r="Z458" s="68">
        <v>10.1</v>
      </c>
      <c r="AA458" s="22">
        <f t="shared" si="308"/>
        <v>5</v>
      </c>
      <c r="AB458" s="20" t="s">
        <v>60</v>
      </c>
      <c r="AC458" s="44">
        <v>2</v>
      </c>
      <c r="AD458" s="50">
        <v>11.09</v>
      </c>
      <c r="AE458" s="22">
        <f t="shared" si="309"/>
        <v>6</v>
      </c>
      <c r="AF458" s="17" t="s">
        <v>60</v>
      </c>
      <c r="AG458" s="17">
        <v>2</v>
      </c>
      <c r="AH458" s="48">
        <v>10</v>
      </c>
      <c r="AI458" s="22">
        <f t="shared" si="310"/>
        <v>3</v>
      </c>
      <c r="AJ458" s="17" t="s">
        <v>60</v>
      </c>
      <c r="AK458" s="24">
        <v>2</v>
      </c>
      <c r="AL458" s="50">
        <f t="shared" si="315"/>
        <v>11.43</v>
      </c>
      <c r="AM458" s="24">
        <f t="shared" si="316"/>
        <v>30</v>
      </c>
      <c r="AN458" s="27" t="str">
        <f t="shared" si="317"/>
        <v>Admis</v>
      </c>
      <c r="AO458" s="17" t="s">
        <v>2</v>
      </c>
      <c r="AP458" s="17"/>
      <c r="AQ458" s="47">
        <v>7.4240000000000004</v>
      </c>
      <c r="AR458" s="22">
        <f t="shared" si="354"/>
        <v>0</v>
      </c>
      <c r="AS458" s="17" t="s">
        <v>2</v>
      </c>
      <c r="AT458" s="17">
        <v>2</v>
      </c>
      <c r="AU458" s="47">
        <v>10.83</v>
      </c>
      <c r="AV458" s="232">
        <f t="shared" ref="AV458" si="357">IF(AU458&gt;=10,6,0)</f>
        <v>6</v>
      </c>
      <c r="AW458" s="17" t="s">
        <v>1910</v>
      </c>
      <c r="AX458" s="17">
        <v>2</v>
      </c>
      <c r="AY458" s="50">
        <v>10.4</v>
      </c>
      <c r="AZ458" s="22">
        <f t="shared" ref="AZ458" si="358">IF(AY458&gt;=10,4,0)</f>
        <v>4</v>
      </c>
      <c r="BA458" s="17" t="s">
        <v>60</v>
      </c>
      <c r="BB458" s="24">
        <v>2</v>
      </c>
      <c r="BC458" s="48">
        <v>13.77</v>
      </c>
      <c r="BD458" s="22">
        <f t="shared" si="311"/>
        <v>6</v>
      </c>
      <c r="BE458" s="17" t="s">
        <v>60</v>
      </c>
      <c r="BF458" s="24">
        <v>2</v>
      </c>
      <c r="BG458" s="64">
        <v>11.62</v>
      </c>
      <c r="BH458" s="35">
        <f t="shared" si="303"/>
        <v>4</v>
      </c>
      <c r="BI458" s="36" t="s">
        <v>60</v>
      </c>
      <c r="BJ458" s="37">
        <v>2</v>
      </c>
      <c r="BK458" s="50">
        <v>11.96</v>
      </c>
      <c r="BL458" s="22">
        <f t="shared" si="312"/>
        <v>2</v>
      </c>
      <c r="BM458" s="17" t="s">
        <v>60</v>
      </c>
      <c r="BN458" s="24">
        <v>2</v>
      </c>
      <c r="BO458" s="48">
        <v>13</v>
      </c>
      <c r="BP458" s="22">
        <f t="shared" si="313"/>
        <v>2</v>
      </c>
      <c r="BQ458" s="17" t="s">
        <v>60</v>
      </c>
      <c r="BR458" s="24">
        <v>2</v>
      </c>
      <c r="BS458" s="50">
        <f t="shared" si="329"/>
        <v>11.004799999999999</v>
      </c>
      <c r="BT458" s="24">
        <f t="shared" si="320"/>
        <v>24</v>
      </c>
      <c r="BU458" s="27" t="str">
        <f t="shared" si="321"/>
        <v>Ajourné</v>
      </c>
      <c r="BV458" s="17" t="s">
        <v>2</v>
      </c>
      <c r="BW458" s="38">
        <v>2</v>
      </c>
      <c r="BX458" s="38">
        <f t="shared" si="322"/>
        <v>54</v>
      </c>
      <c r="BY458" s="27" t="str">
        <f t="shared" si="323"/>
        <v>Autorisé</v>
      </c>
    </row>
    <row r="459" spans="1:77" x14ac:dyDescent="0.55000000000000004">
      <c r="A459" s="20">
        <v>446</v>
      </c>
      <c r="B459" s="13" t="s">
        <v>1911</v>
      </c>
      <c r="C459" s="14" t="s">
        <v>1912</v>
      </c>
      <c r="D459" s="13" t="s">
        <v>1913</v>
      </c>
      <c r="E459" s="13" t="s">
        <v>1914</v>
      </c>
      <c r="F459" s="16">
        <v>37674</v>
      </c>
      <c r="G459" s="13" t="s">
        <v>697</v>
      </c>
      <c r="H459" s="13" t="s">
        <v>52</v>
      </c>
      <c r="I459" s="13"/>
      <c r="J459" s="21">
        <v>16</v>
      </c>
      <c r="K459" s="239">
        <v>4</v>
      </c>
      <c r="L459" s="17" t="s">
        <v>2</v>
      </c>
      <c r="M459" s="69">
        <v>2</v>
      </c>
      <c r="N459" s="230">
        <v>11.696</v>
      </c>
      <c r="O459" s="22">
        <f t="shared" si="306"/>
        <v>5</v>
      </c>
      <c r="P459" s="17" t="s">
        <v>2</v>
      </c>
      <c r="Q459" s="17">
        <v>2</v>
      </c>
      <c r="R459" s="45">
        <v>13.68</v>
      </c>
      <c r="S459" s="22">
        <f t="shared" si="314"/>
        <v>3</v>
      </c>
      <c r="T459" s="17" t="s">
        <v>2</v>
      </c>
      <c r="U459" s="17">
        <v>1</v>
      </c>
      <c r="V459" s="23">
        <v>15.14</v>
      </c>
      <c r="W459" s="239">
        <f t="shared" si="307"/>
        <v>4</v>
      </c>
      <c r="X459" s="17" t="s">
        <v>2</v>
      </c>
      <c r="Y459" s="17">
        <v>2</v>
      </c>
      <c r="Z459" s="14">
        <v>10.11</v>
      </c>
      <c r="AA459" s="22">
        <f t="shared" si="308"/>
        <v>5</v>
      </c>
      <c r="AB459" s="20" t="s">
        <v>2</v>
      </c>
      <c r="AC459" s="20">
        <v>1</v>
      </c>
      <c r="AD459" s="21"/>
      <c r="AE459" s="22">
        <f t="shared" si="309"/>
        <v>0</v>
      </c>
      <c r="AF459" s="17"/>
      <c r="AG459" s="17"/>
      <c r="AH459" s="23">
        <v>14.301333333333334</v>
      </c>
      <c r="AI459" s="22">
        <f t="shared" si="310"/>
        <v>3</v>
      </c>
      <c r="AJ459" s="17" t="s">
        <v>2</v>
      </c>
      <c r="AK459" s="24">
        <v>2</v>
      </c>
      <c r="AL459" s="21">
        <f t="shared" si="315"/>
        <v>10.584466666666666</v>
      </c>
      <c r="AM459" s="24">
        <f t="shared" si="316"/>
        <v>24</v>
      </c>
      <c r="AN459" s="27" t="str">
        <f t="shared" si="317"/>
        <v>Ajourné</v>
      </c>
      <c r="AO459" s="17" t="s">
        <v>2</v>
      </c>
      <c r="AP459" s="17"/>
      <c r="AQ459" s="45">
        <v>10.843</v>
      </c>
      <c r="AR459" s="22">
        <f t="shared" si="354"/>
        <v>6</v>
      </c>
      <c r="AS459" s="17" t="s">
        <v>2</v>
      </c>
      <c r="AT459" s="17">
        <v>1</v>
      </c>
      <c r="AU459" s="45">
        <v>12.433199999999999</v>
      </c>
      <c r="AV459" s="232">
        <f>IF(AU459&gt;=10,6,0)</f>
        <v>6</v>
      </c>
      <c r="AW459" s="17" t="s">
        <v>2</v>
      </c>
      <c r="AX459" s="17">
        <v>1</v>
      </c>
      <c r="AY459" s="57">
        <v>10</v>
      </c>
      <c r="AZ459" s="22">
        <f>IF(AY459&gt;=10,4,0)</f>
        <v>4</v>
      </c>
      <c r="BA459" s="17" t="s">
        <v>2</v>
      </c>
      <c r="BB459" s="24">
        <v>1</v>
      </c>
      <c r="BC459" s="23">
        <v>10.636000000000001</v>
      </c>
      <c r="BD459" s="22">
        <f t="shared" si="311"/>
        <v>6</v>
      </c>
      <c r="BE459" s="17" t="s">
        <v>2</v>
      </c>
      <c r="BF459" s="24">
        <v>1</v>
      </c>
      <c r="BG459" s="34">
        <v>11.77</v>
      </c>
      <c r="BH459" s="35">
        <f t="shared" ref="BH459:BH522" si="359">IF(BG459&gt;=10,4,0)</f>
        <v>4</v>
      </c>
      <c r="BI459" s="36" t="s">
        <v>2</v>
      </c>
      <c r="BJ459" s="37">
        <v>2</v>
      </c>
      <c r="BK459" s="21">
        <v>10</v>
      </c>
      <c r="BL459" s="22">
        <f t="shared" si="312"/>
        <v>2</v>
      </c>
      <c r="BM459" s="17" t="s">
        <v>2</v>
      </c>
      <c r="BN459" s="24">
        <v>1</v>
      </c>
      <c r="BO459" s="23">
        <v>16</v>
      </c>
      <c r="BP459" s="22">
        <f t="shared" si="313"/>
        <v>2</v>
      </c>
      <c r="BQ459" s="17" t="s">
        <v>2</v>
      </c>
      <c r="BR459" s="24">
        <v>1</v>
      </c>
      <c r="BS459" s="21">
        <f t="shared" si="329"/>
        <v>11.41844</v>
      </c>
      <c r="BT459" s="24">
        <f t="shared" si="320"/>
        <v>30</v>
      </c>
      <c r="BU459" s="27" t="str">
        <f t="shared" si="321"/>
        <v>Admis</v>
      </c>
      <c r="BV459" s="17" t="s">
        <v>2</v>
      </c>
      <c r="BW459" s="38">
        <v>2</v>
      </c>
      <c r="BX459" s="38">
        <f t="shared" si="322"/>
        <v>54</v>
      </c>
      <c r="BY459" s="27" t="str">
        <f t="shared" si="323"/>
        <v>Autorisé</v>
      </c>
    </row>
    <row r="460" spans="1:77" x14ac:dyDescent="0.55000000000000004">
      <c r="A460" s="12">
        <v>447</v>
      </c>
      <c r="B460" s="13" t="s">
        <v>1915</v>
      </c>
      <c r="C460" s="14" t="s">
        <v>1916</v>
      </c>
      <c r="D460" s="13" t="s">
        <v>1917</v>
      </c>
      <c r="E460" s="13" t="s">
        <v>1918</v>
      </c>
      <c r="F460" s="16">
        <v>37621</v>
      </c>
      <c r="G460" s="13" t="s">
        <v>1919</v>
      </c>
      <c r="H460" s="13" t="s">
        <v>59</v>
      </c>
      <c r="I460" s="13" t="s">
        <v>72</v>
      </c>
      <c r="J460" s="235">
        <v>11</v>
      </c>
      <c r="K460" s="239">
        <f>IF(J460&gt;=10,4,0)</f>
        <v>4</v>
      </c>
      <c r="L460" s="17" t="s">
        <v>2</v>
      </c>
      <c r="M460" s="69">
        <v>1</v>
      </c>
      <c r="N460" s="57">
        <v>14.092000000000001</v>
      </c>
      <c r="O460" s="22">
        <f t="shared" si="306"/>
        <v>5</v>
      </c>
      <c r="P460" s="17" t="s">
        <v>2</v>
      </c>
      <c r="Q460" s="17">
        <v>2</v>
      </c>
      <c r="R460" s="45">
        <v>11.05</v>
      </c>
      <c r="S460" s="22">
        <f t="shared" si="314"/>
        <v>3</v>
      </c>
      <c r="T460" s="17" t="s">
        <v>2</v>
      </c>
      <c r="U460" s="17">
        <v>1</v>
      </c>
      <c r="V460" s="45">
        <v>11.336666666666666</v>
      </c>
      <c r="W460" s="239">
        <f t="shared" si="307"/>
        <v>4</v>
      </c>
      <c r="X460" s="17" t="s">
        <v>2</v>
      </c>
      <c r="Y460" s="17">
        <v>1</v>
      </c>
      <c r="Z460" s="14">
        <v>11.638000000000002</v>
      </c>
      <c r="AA460" s="22">
        <f t="shared" si="308"/>
        <v>5</v>
      </c>
      <c r="AB460" s="20" t="s">
        <v>2</v>
      </c>
      <c r="AC460" s="20">
        <v>1</v>
      </c>
      <c r="AD460" s="21">
        <v>12.23</v>
      </c>
      <c r="AE460" s="22">
        <f t="shared" si="309"/>
        <v>6</v>
      </c>
      <c r="AF460" s="17" t="s">
        <v>2</v>
      </c>
      <c r="AG460" s="17">
        <v>1</v>
      </c>
      <c r="AH460" s="23">
        <v>11.749333333333334</v>
      </c>
      <c r="AI460" s="22">
        <f t="shared" si="310"/>
        <v>3</v>
      </c>
      <c r="AJ460" s="17" t="s">
        <v>2</v>
      </c>
      <c r="AK460" s="24">
        <v>1</v>
      </c>
      <c r="AL460" s="21">
        <f t="shared" si="315"/>
        <v>11.992488888888889</v>
      </c>
      <c r="AM460" s="24">
        <f t="shared" si="316"/>
        <v>30</v>
      </c>
      <c r="AN460" s="27" t="str">
        <f t="shared" si="317"/>
        <v>Admis</v>
      </c>
      <c r="AO460" s="17" t="s">
        <v>2</v>
      </c>
      <c r="AP460" s="17">
        <v>2</v>
      </c>
      <c r="AQ460" s="45">
        <v>10.692</v>
      </c>
      <c r="AR460" s="22">
        <f t="shared" si="354"/>
        <v>6</v>
      </c>
      <c r="AS460" s="17" t="s">
        <v>2</v>
      </c>
      <c r="AT460" s="17">
        <v>1</v>
      </c>
      <c r="AU460" s="45">
        <v>11.948</v>
      </c>
      <c r="AV460" s="232">
        <f>IF(AU460&gt;=10,6,0)</f>
        <v>6</v>
      </c>
      <c r="AW460" s="17" t="s">
        <v>2</v>
      </c>
      <c r="AX460" s="17">
        <v>1</v>
      </c>
      <c r="AY460" s="45">
        <v>10.83</v>
      </c>
      <c r="AZ460" s="22">
        <f>IF(AY460&gt;=10,4,0)</f>
        <v>4</v>
      </c>
      <c r="BA460" s="17" t="s">
        <v>2</v>
      </c>
      <c r="BB460" s="24">
        <v>2</v>
      </c>
      <c r="BC460" s="23">
        <v>11.477333333333332</v>
      </c>
      <c r="BD460" s="22">
        <f t="shared" si="311"/>
        <v>6</v>
      </c>
      <c r="BE460" s="17" t="s">
        <v>2</v>
      </c>
      <c r="BF460" s="24">
        <v>1</v>
      </c>
      <c r="BG460" s="21">
        <v>12.39</v>
      </c>
      <c r="BH460" s="22">
        <f t="shared" si="359"/>
        <v>4</v>
      </c>
      <c r="BI460" s="17" t="s">
        <v>2</v>
      </c>
      <c r="BJ460" s="24">
        <v>1</v>
      </c>
      <c r="BK460" s="21">
        <v>12.34</v>
      </c>
      <c r="BL460" s="22">
        <f t="shared" si="312"/>
        <v>2</v>
      </c>
      <c r="BM460" s="17" t="s">
        <v>2</v>
      </c>
      <c r="BN460" s="24">
        <v>1</v>
      </c>
      <c r="BO460" s="23">
        <v>13</v>
      </c>
      <c r="BP460" s="22">
        <f t="shared" si="313"/>
        <v>2</v>
      </c>
      <c r="BQ460" s="17" t="s">
        <v>2</v>
      </c>
      <c r="BR460" s="24">
        <v>1</v>
      </c>
      <c r="BS460" s="21">
        <f t="shared" si="329"/>
        <v>11.6088</v>
      </c>
      <c r="BT460" s="24">
        <f t="shared" si="320"/>
        <v>30</v>
      </c>
      <c r="BU460" s="27" t="str">
        <f t="shared" si="321"/>
        <v>Admis</v>
      </c>
      <c r="BV460" s="17" t="s">
        <v>2</v>
      </c>
      <c r="BW460" s="38">
        <v>2</v>
      </c>
      <c r="BX460" s="38">
        <f t="shared" si="322"/>
        <v>60</v>
      </c>
      <c r="BY460" s="27" t="str">
        <f t="shared" si="323"/>
        <v>Admis</v>
      </c>
    </row>
    <row r="461" spans="1:77" x14ac:dyDescent="0.55000000000000004">
      <c r="A461" s="12">
        <v>448</v>
      </c>
      <c r="B461" s="13" t="s">
        <v>1920</v>
      </c>
      <c r="C461" s="14" t="s">
        <v>1921</v>
      </c>
      <c r="D461" s="13" t="s">
        <v>1922</v>
      </c>
      <c r="E461" s="13" t="s">
        <v>1923</v>
      </c>
      <c r="F461" s="16">
        <v>38574</v>
      </c>
      <c r="G461" s="13" t="s">
        <v>742</v>
      </c>
      <c r="H461" s="13" t="s">
        <v>59</v>
      </c>
      <c r="I461" s="13"/>
      <c r="J461" s="21">
        <v>15</v>
      </c>
      <c r="K461" s="239">
        <v>4</v>
      </c>
      <c r="L461" s="17" t="s">
        <v>2</v>
      </c>
      <c r="M461" s="69">
        <v>2</v>
      </c>
      <c r="N461" s="230">
        <v>12.016</v>
      </c>
      <c r="O461" s="22">
        <f t="shared" si="306"/>
        <v>5</v>
      </c>
      <c r="P461" s="17" t="s">
        <v>2</v>
      </c>
      <c r="Q461" s="17">
        <v>2</v>
      </c>
      <c r="R461" s="45">
        <v>12.63</v>
      </c>
      <c r="S461" s="22">
        <f t="shared" si="314"/>
        <v>3</v>
      </c>
      <c r="T461" s="17" t="s">
        <v>2</v>
      </c>
      <c r="U461" s="17">
        <v>1</v>
      </c>
      <c r="V461" s="45">
        <v>11.469999999999999</v>
      </c>
      <c r="W461" s="239">
        <f t="shared" si="307"/>
        <v>4</v>
      </c>
      <c r="X461" s="17" t="s">
        <v>2</v>
      </c>
      <c r="Y461" s="17">
        <v>1</v>
      </c>
      <c r="Z461" s="14">
        <v>10.754</v>
      </c>
      <c r="AA461" s="22">
        <f t="shared" si="308"/>
        <v>5</v>
      </c>
      <c r="AB461" s="20" t="s">
        <v>2</v>
      </c>
      <c r="AC461" s="20">
        <v>1</v>
      </c>
      <c r="AD461" s="21">
        <v>10.57</v>
      </c>
      <c r="AE461" s="22">
        <f t="shared" si="309"/>
        <v>6</v>
      </c>
      <c r="AF461" s="17" t="s">
        <v>2</v>
      </c>
      <c r="AG461" s="17">
        <v>1</v>
      </c>
      <c r="AH461" s="23">
        <v>10.129333333333333</v>
      </c>
      <c r="AI461" s="22">
        <f t="shared" si="310"/>
        <v>3</v>
      </c>
      <c r="AJ461" s="17" t="s">
        <v>2</v>
      </c>
      <c r="AK461" s="24">
        <v>1</v>
      </c>
      <c r="AL461" s="21">
        <f t="shared" si="315"/>
        <v>11.714266666666667</v>
      </c>
      <c r="AM461" s="24">
        <f t="shared" si="316"/>
        <v>30</v>
      </c>
      <c r="AN461" s="27" t="str">
        <f t="shared" si="317"/>
        <v>Admis</v>
      </c>
      <c r="AO461" s="17" t="s">
        <v>2</v>
      </c>
      <c r="AP461" s="17">
        <v>2</v>
      </c>
      <c r="AQ461" s="45">
        <v>10.751999999999999</v>
      </c>
      <c r="AR461" s="22">
        <f t="shared" si="354"/>
        <v>6</v>
      </c>
      <c r="AS461" s="17" t="s">
        <v>2</v>
      </c>
      <c r="AT461" s="17">
        <v>1</v>
      </c>
      <c r="AU461" s="45">
        <v>12.834</v>
      </c>
      <c r="AV461" s="232">
        <f>IF(AU461&gt;=10,6,0)</f>
        <v>6</v>
      </c>
      <c r="AW461" s="17" t="s">
        <v>2</v>
      </c>
      <c r="AX461" s="17">
        <v>1</v>
      </c>
      <c r="AY461" s="57">
        <v>10</v>
      </c>
      <c r="AZ461" s="22">
        <f>IF(AY461&gt;=10,4,0)</f>
        <v>4</v>
      </c>
      <c r="BA461" s="17" t="s">
        <v>2</v>
      </c>
      <c r="BB461" s="24">
        <v>1</v>
      </c>
      <c r="BC461" s="23">
        <v>11.909666666666665</v>
      </c>
      <c r="BD461" s="22">
        <f t="shared" si="311"/>
        <v>6</v>
      </c>
      <c r="BE461" s="17" t="s">
        <v>2</v>
      </c>
      <c r="BF461" s="24">
        <v>1</v>
      </c>
      <c r="BG461" s="21">
        <v>12.29</v>
      </c>
      <c r="BH461" s="22">
        <f t="shared" si="359"/>
        <v>4</v>
      </c>
      <c r="BI461" s="17" t="s">
        <v>2</v>
      </c>
      <c r="BJ461" s="24">
        <v>1</v>
      </c>
      <c r="BK461" s="21">
        <v>11.82</v>
      </c>
      <c r="BL461" s="22">
        <f t="shared" si="312"/>
        <v>2</v>
      </c>
      <c r="BM461" s="17" t="s">
        <v>2</v>
      </c>
      <c r="BN461" s="24">
        <v>1</v>
      </c>
      <c r="BO461" s="23">
        <v>17</v>
      </c>
      <c r="BP461" s="22">
        <f t="shared" si="313"/>
        <v>2</v>
      </c>
      <c r="BQ461" s="17" t="s">
        <v>2</v>
      </c>
      <c r="BR461" s="24">
        <v>1</v>
      </c>
      <c r="BS461" s="21">
        <f t="shared" si="329"/>
        <v>11.992466666666667</v>
      </c>
      <c r="BT461" s="24">
        <f t="shared" si="320"/>
        <v>30</v>
      </c>
      <c r="BU461" s="27" t="str">
        <f t="shared" si="321"/>
        <v>Admis</v>
      </c>
      <c r="BV461" s="17" t="s">
        <v>2</v>
      </c>
      <c r="BW461" s="38">
        <v>2</v>
      </c>
      <c r="BX461" s="38">
        <f t="shared" si="322"/>
        <v>60</v>
      </c>
      <c r="BY461" s="27" t="str">
        <f t="shared" si="323"/>
        <v>Admis</v>
      </c>
    </row>
    <row r="462" spans="1:77" x14ac:dyDescent="0.55000000000000004">
      <c r="A462" s="91">
        <v>449</v>
      </c>
      <c r="B462" s="13" t="s">
        <v>1924</v>
      </c>
      <c r="C462" s="27" t="s">
        <v>1925</v>
      </c>
      <c r="D462" s="42" t="s">
        <v>1926</v>
      </c>
      <c r="E462" s="42" t="s">
        <v>1927</v>
      </c>
      <c r="F462" s="16">
        <v>37794</v>
      </c>
      <c r="G462" s="13" t="s">
        <v>1605</v>
      </c>
      <c r="H462" s="13" t="s">
        <v>52</v>
      </c>
      <c r="I462" s="13" t="s">
        <v>72</v>
      </c>
      <c r="J462" s="21">
        <v>18</v>
      </c>
      <c r="K462" s="239">
        <v>4</v>
      </c>
      <c r="L462" s="17" t="s">
        <v>2</v>
      </c>
      <c r="M462" s="69">
        <v>2</v>
      </c>
      <c r="N462" s="228">
        <v>10.37</v>
      </c>
      <c r="O462" s="22">
        <f t="shared" ref="O462:O525" si="360">IF(N462&gt;=10,5,0)</f>
        <v>5</v>
      </c>
      <c r="P462" s="17" t="s">
        <v>61</v>
      </c>
      <c r="Q462" s="17">
        <v>1</v>
      </c>
      <c r="R462" s="125">
        <v>11.1</v>
      </c>
      <c r="S462" s="22">
        <f t="shared" si="314"/>
        <v>3</v>
      </c>
      <c r="T462" s="17" t="s">
        <v>61</v>
      </c>
      <c r="U462" s="17">
        <v>1</v>
      </c>
      <c r="V462" s="86">
        <v>10.51</v>
      </c>
      <c r="W462" s="239">
        <f t="shared" ref="W462:W525" si="361">IF(V462&gt;=10,4,0)</f>
        <v>4</v>
      </c>
      <c r="X462" s="17" t="s">
        <v>61</v>
      </c>
      <c r="Y462" s="17">
        <v>1</v>
      </c>
      <c r="Z462" s="104">
        <v>11.55</v>
      </c>
      <c r="AA462" s="22">
        <f t="shared" ref="AA462:AA525" si="362">IF(Z462&gt;=10,5,0)</f>
        <v>5</v>
      </c>
      <c r="AB462" s="20" t="s">
        <v>61</v>
      </c>
      <c r="AC462" s="44">
        <v>1</v>
      </c>
      <c r="AD462" s="86">
        <v>10.32</v>
      </c>
      <c r="AE462" s="22">
        <f t="shared" ref="AE462:AE525" si="363">IF(AD462&gt;=10,6,0)</f>
        <v>6</v>
      </c>
      <c r="AF462" s="17" t="s">
        <v>61</v>
      </c>
      <c r="AG462" s="17">
        <v>1</v>
      </c>
      <c r="AH462" s="87">
        <v>10</v>
      </c>
      <c r="AI462" s="22">
        <f t="shared" ref="AI462:AI525" si="364">IF(AH462&gt;=10,3,0)</f>
        <v>3</v>
      </c>
      <c r="AJ462" s="17" t="s">
        <v>61</v>
      </c>
      <c r="AK462" s="24">
        <v>1</v>
      </c>
      <c r="AL462" s="21">
        <f t="shared" si="315"/>
        <v>11.628666666666666</v>
      </c>
      <c r="AM462" s="24">
        <f t="shared" si="316"/>
        <v>30</v>
      </c>
      <c r="AN462" s="27" t="str">
        <f t="shared" si="317"/>
        <v>Admis</v>
      </c>
      <c r="AO462" s="17" t="s">
        <v>2</v>
      </c>
      <c r="AP462" s="17">
        <v>2</v>
      </c>
      <c r="AQ462" s="86">
        <v>10</v>
      </c>
      <c r="AR462" s="22">
        <f t="shared" si="354"/>
        <v>6</v>
      </c>
      <c r="AS462" s="17" t="s">
        <v>61</v>
      </c>
      <c r="AT462" s="17">
        <v>1</v>
      </c>
      <c r="AU462" s="125">
        <v>10.199999999999999</v>
      </c>
      <c r="AV462" s="232">
        <f t="shared" ref="AV462" si="365">IF(AU462&gt;=10,6,0)</f>
        <v>6</v>
      </c>
      <c r="AW462" s="17" t="s">
        <v>61</v>
      </c>
      <c r="AX462" s="17">
        <v>1</v>
      </c>
      <c r="AY462" s="86">
        <v>10</v>
      </c>
      <c r="AZ462" s="22">
        <f t="shared" ref="AZ462:AZ469" si="366">IF(AY462&gt;=10,4,0)</f>
        <v>4</v>
      </c>
      <c r="BA462" s="17" t="s">
        <v>61</v>
      </c>
      <c r="BB462" s="24">
        <v>2</v>
      </c>
      <c r="BC462" s="87">
        <v>10.76</v>
      </c>
      <c r="BD462" s="22">
        <f t="shared" ref="BD462:BD525" si="367">IF(BC462&gt;=10,6,0)</f>
        <v>6</v>
      </c>
      <c r="BE462" s="17" t="s">
        <v>61</v>
      </c>
      <c r="BF462" s="24">
        <v>1</v>
      </c>
      <c r="BG462" s="90">
        <v>12.47</v>
      </c>
      <c r="BH462" s="35">
        <f t="shared" si="359"/>
        <v>4</v>
      </c>
      <c r="BI462" s="36" t="s">
        <v>61</v>
      </c>
      <c r="BJ462" s="37">
        <v>1</v>
      </c>
      <c r="BK462" s="86">
        <v>10.050000000000001</v>
      </c>
      <c r="BL462" s="22">
        <f t="shared" ref="BL462:BL525" si="368">IF(BK462&gt;=10,2,0)</f>
        <v>2</v>
      </c>
      <c r="BM462" s="17" t="s">
        <v>61</v>
      </c>
      <c r="BN462" s="24">
        <v>1</v>
      </c>
      <c r="BO462" s="87">
        <v>14.5</v>
      </c>
      <c r="BP462" s="22">
        <f t="shared" ref="BP462:BP525" si="369">IF(BO462&gt;=10,2,0)</f>
        <v>2</v>
      </c>
      <c r="BQ462" s="17" t="s">
        <v>1928</v>
      </c>
      <c r="BR462" s="24">
        <v>1</v>
      </c>
      <c r="BS462" s="21">
        <f t="shared" si="329"/>
        <v>10.824666666666667</v>
      </c>
      <c r="BT462" s="24">
        <f t="shared" si="320"/>
        <v>30</v>
      </c>
      <c r="BU462" s="27" t="str">
        <f t="shared" si="321"/>
        <v>Admis</v>
      </c>
      <c r="BV462" s="17" t="s">
        <v>2</v>
      </c>
      <c r="BW462" s="38">
        <v>1</v>
      </c>
      <c r="BX462" s="38">
        <f t="shared" si="322"/>
        <v>60</v>
      </c>
      <c r="BY462" s="27" t="str">
        <f t="shared" si="323"/>
        <v>Admis</v>
      </c>
    </row>
    <row r="463" spans="1:77" x14ac:dyDescent="0.55000000000000004">
      <c r="A463" s="12">
        <v>450</v>
      </c>
      <c r="B463" s="13" t="s">
        <v>1929</v>
      </c>
      <c r="C463" s="14" t="s">
        <v>1930</v>
      </c>
      <c r="D463" s="13" t="s">
        <v>1931</v>
      </c>
      <c r="E463" s="13" t="s">
        <v>1932</v>
      </c>
      <c r="F463" s="16">
        <v>37731</v>
      </c>
      <c r="G463" s="13" t="s">
        <v>1933</v>
      </c>
      <c r="H463" s="13" t="s">
        <v>52</v>
      </c>
      <c r="I463" s="13"/>
      <c r="J463" s="235">
        <v>10</v>
      </c>
      <c r="K463" s="239">
        <f>IF(J463&gt;=10,4,0)</f>
        <v>4</v>
      </c>
      <c r="L463" s="17" t="s">
        <v>2</v>
      </c>
      <c r="M463" s="69">
        <v>1</v>
      </c>
      <c r="N463" s="57">
        <v>12.05</v>
      </c>
      <c r="O463" s="22">
        <f t="shared" si="360"/>
        <v>5</v>
      </c>
      <c r="P463" s="17" t="s">
        <v>2</v>
      </c>
      <c r="Q463" s="17">
        <v>2</v>
      </c>
      <c r="R463" s="45">
        <v>10</v>
      </c>
      <c r="S463" s="22">
        <f t="shared" ref="S463:S526" si="370">IF(R463&gt;=10,3,0)</f>
        <v>3</v>
      </c>
      <c r="T463" s="17" t="s">
        <v>2</v>
      </c>
      <c r="U463" s="17">
        <v>1</v>
      </c>
      <c r="V463" s="45">
        <v>12.033333333333331</v>
      </c>
      <c r="W463" s="239">
        <f t="shared" si="361"/>
        <v>4</v>
      </c>
      <c r="X463" s="17" t="s">
        <v>2</v>
      </c>
      <c r="Y463" s="17">
        <v>1</v>
      </c>
      <c r="Z463" s="14">
        <v>10</v>
      </c>
      <c r="AA463" s="22">
        <f t="shared" si="362"/>
        <v>5</v>
      </c>
      <c r="AB463" s="20" t="s">
        <v>2</v>
      </c>
      <c r="AC463" s="20">
        <v>1</v>
      </c>
      <c r="AD463" s="21">
        <v>10.25</v>
      </c>
      <c r="AE463" s="22">
        <f t="shared" si="363"/>
        <v>6</v>
      </c>
      <c r="AF463" s="17" t="s">
        <v>2</v>
      </c>
      <c r="AG463" s="17">
        <v>1</v>
      </c>
      <c r="AH463" s="23">
        <v>10.941333333333333</v>
      </c>
      <c r="AI463" s="22">
        <f t="shared" si="364"/>
        <v>3</v>
      </c>
      <c r="AJ463" s="17" t="s">
        <v>2</v>
      </c>
      <c r="AK463" s="24">
        <v>1</v>
      </c>
      <c r="AL463" s="21">
        <f t="shared" si="315"/>
        <v>10.756911111111112</v>
      </c>
      <c r="AM463" s="24">
        <f t="shared" si="316"/>
        <v>30</v>
      </c>
      <c r="AN463" s="27" t="str">
        <f t="shared" si="317"/>
        <v>Admis</v>
      </c>
      <c r="AO463" s="17" t="s">
        <v>2</v>
      </c>
      <c r="AP463" s="17">
        <v>2</v>
      </c>
      <c r="AQ463" s="45">
        <v>10.957000000000001</v>
      </c>
      <c r="AR463" s="22">
        <f t="shared" si="354"/>
        <v>6</v>
      </c>
      <c r="AS463" s="17" t="s">
        <v>2</v>
      </c>
      <c r="AT463" s="17">
        <v>1</v>
      </c>
      <c r="AU463" s="45">
        <v>10.266</v>
      </c>
      <c r="AV463" s="232">
        <f>IF(AU463&gt;=10,6,0)</f>
        <v>6</v>
      </c>
      <c r="AW463" s="17" t="s">
        <v>2</v>
      </c>
      <c r="AX463" s="17">
        <v>1</v>
      </c>
      <c r="AY463" s="45">
        <v>11.83</v>
      </c>
      <c r="AZ463" s="22">
        <f t="shared" si="366"/>
        <v>4</v>
      </c>
      <c r="BA463" s="17" t="s">
        <v>2</v>
      </c>
      <c r="BB463" s="24">
        <v>2</v>
      </c>
      <c r="BC463" s="23">
        <v>10.857666666666667</v>
      </c>
      <c r="BD463" s="22">
        <f t="shared" si="367"/>
        <v>6</v>
      </c>
      <c r="BE463" s="17" t="s">
        <v>2</v>
      </c>
      <c r="BF463" s="24">
        <v>1</v>
      </c>
      <c r="BG463" s="21">
        <v>10.91</v>
      </c>
      <c r="BH463" s="22">
        <f t="shared" si="359"/>
        <v>4</v>
      </c>
      <c r="BI463" s="17" t="s">
        <v>2</v>
      </c>
      <c r="BJ463" s="24">
        <v>1</v>
      </c>
      <c r="BK463" s="21">
        <v>13.25</v>
      </c>
      <c r="BL463" s="22">
        <f t="shared" si="368"/>
        <v>2</v>
      </c>
      <c r="BM463" s="17" t="s">
        <v>2</v>
      </c>
      <c r="BN463" s="24">
        <v>2</v>
      </c>
      <c r="BO463" s="23">
        <v>16</v>
      </c>
      <c r="BP463" s="22">
        <f t="shared" si="369"/>
        <v>2</v>
      </c>
      <c r="BQ463" s="17" t="s">
        <v>2</v>
      </c>
      <c r="BR463" s="24">
        <v>1</v>
      </c>
      <c r="BS463" s="21">
        <f t="shared" si="329"/>
        <v>11.398133333333334</v>
      </c>
      <c r="BT463" s="24">
        <f t="shared" si="320"/>
        <v>30</v>
      </c>
      <c r="BU463" s="27" t="str">
        <f t="shared" si="321"/>
        <v>Admis</v>
      </c>
      <c r="BV463" s="17" t="s">
        <v>2</v>
      </c>
      <c r="BW463" s="38">
        <v>2</v>
      </c>
      <c r="BX463" s="38">
        <f t="shared" si="322"/>
        <v>60</v>
      </c>
      <c r="BY463" s="27" t="str">
        <f t="shared" si="323"/>
        <v>Admis</v>
      </c>
    </row>
    <row r="464" spans="1:77" x14ac:dyDescent="0.55000000000000004">
      <c r="A464" s="12">
        <v>451</v>
      </c>
      <c r="B464" s="13" t="s">
        <v>1934</v>
      </c>
      <c r="C464" s="14" t="s">
        <v>1935</v>
      </c>
      <c r="D464" s="13" t="s">
        <v>1936</v>
      </c>
      <c r="E464" s="13" t="s">
        <v>1937</v>
      </c>
      <c r="F464" s="16">
        <v>37212</v>
      </c>
      <c r="G464" s="13" t="s">
        <v>1938</v>
      </c>
      <c r="H464" s="13" t="s">
        <v>52</v>
      </c>
      <c r="I464" s="13" t="s">
        <v>72</v>
      </c>
      <c r="J464" s="235">
        <v>12</v>
      </c>
      <c r="K464" s="239">
        <f>IF(J464&gt;=10,4,0)</f>
        <v>4</v>
      </c>
      <c r="L464" s="17" t="s">
        <v>2</v>
      </c>
      <c r="M464" s="69">
        <v>1</v>
      </c>
      <c r="N464" s="57">
        <v>11.219999999999999</v>
      </c>
      <c r="O464" s="22">
        <f t="shared" si="360"/>
        <v>5</v>
      </c>
      <c r="P464" s="17" t="s">
        <v>2</v>
      </c>
      <c r="Q464" s="17">
        <v>2</v>
      </c>
      <c r="R464" s="45">
        <v>12.1</v>
      </c>
      <c r="S464" s="22">
        <f t="shared" si="370"/>
        <v>3</v>
      </c>
      <c r="T464" s="17" t="s">
        <v>2</v>
      </c>
      <c r="U464" s="17">
        <v>1</v>
      </c>
      <c r="V464" s="45">
        <v>13.801333333333334</v>
      </c>
      <c r="W464" s="239">
        <f t="shared" si="361"/>
        <v>4</v>
      </c>
      <c r="X464" s="17" t="s">
        <v>2</v>
      </c>
      <c r="Y464" s="17">
        <v>2</v>
      </c>
      <c r="Z464" s="14">
        <v>11.042000000000002</v>
      </c>
      <c r="AA464" s="22">
        <f t="shared" si="362"/>
        <v>5</v>
      </c>
      <c r="AB464" s="20" t="s">
        <v>2</v>
      </c>
      <c r="AC464" s="20">
        <v>2</v>
      </c>
      <c r="AD464" s="21">
        <v>10.77</v>
      </c>
      <c r="AE464" s="22">
        <f t="shared" si="363"/>
        <v>6</v>
      </c>
      <c r="AF464" s="17" t="s">
        <v>2</v>
      </c>
      <c r="AG464" s="17">
        <v>2</v>
      </c>
      <c r="AH464" s="23">
        <v>11.048666666666668</v>
      </c>
      <c r="AI464" s="22">
        <f t="shared" si="364"/>
        <v>3</v>
      </c>
      <c r="AJ464" s="17" t="s">
        <v>2</v>
      </c>
      <c r="AK464" s="24">
        <v>1</v>
      </c>
      <c r="AL464" s="21">
        <f t="shared" ref="AL464:AL527" si="371">(J464*4+N464*5+R464*3+V464*4+Z464*5+AD464*6+AH464*3)/30</f>
        <v>11.619377777777778</v>
      </c>
      <c r="AM464" s="24">
        <f t="shared" ref="AM464:AM527" si="372">AI464+AE464+AA464+W464+S464+O464+K464</f>
        <v>30</v>
      </c>
      <c r="AN464" s="27" t="str">
        <f t="shared" ref="AN464:AN527" si="373">IF(AM464&gt;=30,"Admis","Ajourné")</f>
        <v>Admis</v>
      </c>
      <c r="AO464" s="17" t="s">
        <v>2</v>
      </c>
      <c r="AP464" s="17">
        <v>2</v>
      </c>
      <c r="AQ464" s="45">
        <v>11.742000000000001</v>
      </c>
      <c r="AR464" s="22">
        <f t="shared" si="354"/>
        <v>6</v>
      </c>
      <c r="AS464" s="17" t="s">
        <v>2</v>
      </c>
      <c r="AT464" s="17">
        <v>1</v>
      </c>
      <c r="AU464" s="45">
        <v>10.362</v>
      </c>
      <c r="AV464" s="232">
        <f>IF(AU464&gt;=10,6,0)</f>
        <v>6</v>
      </c>
      <c r="AW464" s="17" t="s">
        <v>2</v>
      </c>
      <c r="AX464" s="17">
        <v>1</v>
      </c>
      <c r="AY464" s="57">
        <v>10</v>
      </c>
      <c r="AZ464" s="22">
        <f t="shared" si="366"/>
        <v>4</v>
      </c>
      <c r="BA464" s="17" t="s">
        <v>2</v>
      </c>
      <c r="BB464" s="24">
        <v>1</v>
      </c>
      <c r="BC464" s="23">
        <v>11.460666666666667</v>
      </c>
      <c r="BD464" s="22">
        <f t="shared" si="367"/>
        <v>6</v>
      </c>
      <c r="BE464" s="17" t="s">
        <v>2</v>
      </c>
      <c r="BF464" s="24">
        <v>1</v>
      </c>
      <c r="BG464" s="21">
        <v>11.93</v>
      </c>
      <c r="BH464" s="22">
        <f t="shared" si="359"/>
        <v>4</v>
      </c>
      <c r="BI464" s="17" t="s">
        <v>2</v>
      </c>
      <c r="BJ464" s="24">
        <v>1</v>
      </c>
      <c r="BK464" s="21">
        <v>10.4</v>
      </c>
      <c r="BL464" s="22">
        <f t="shared" si="368"/>
        <v>2</v>
      </c>
      <c r="BM464" s="17" t="s">
        <v>2</v>
      </c>
      <c r="BN464" s="24">
        <v>1</v>
      </c>
      <c r="BO464" s="23">
        <v>15</v>
      </c>
      <c r="BP464" s="22">
        <f t="shared" si="369"/>
        <v>2</v>
      </c>
      <c r="BQ464" s="17" t="s">
        <v>2</v>
      </c>
      <c r="BR464" s="24">
        <v>1</v>
      </c>
      <c r="BS464" s="21">
        <f t="shared" si="329"/>
        <v>11.330266666666665</v>
      </c>
      <c r="BT464" s="24">
        <f t="shared" ref="BT464:BT524" si="374">BP464+BL464+BH464+BD464+AZ464+AV464+AR464</f>
        <v>30</v>
      </c>
      <c r="BU464" s="27" t="str">
        <f t="shared" ref="BU464:BU527" si="375">IF(BT464&gt;=30,"Admis","Ajourné")</f>
        <v>Admis</v>
      </c>
      <c r="BV464" s="17" t="s">
        <v>2</v>
      </c>
      <c r="BW464" s="38">
        <v>2</v>
      </c>
      <c r="BX464" s="38">
        <f t="shared" ref="BX464:BX527" si="376">AM464+BT464</f>
        <v>60</v>
      </c>
      <c r="BY464" s="27" t="str">
        <f t="shared" ref="BY464:BY527" si="377">IF(BX464&gt;=60,"Admis",IF(BX464&gt;=48,"Autorisé","Ajourné"))</f>
        <v>Admis</v>
      </c>
    </row>
    <row r="465" spans="1:77" x14ac:dyDescent="0.55000000000000004">
      <c r="A465" s="20">
        <v>452</v>
      </c>
      <c r="B465" s="13" t="s">
        <v>1939</v>
      </c>
      <c r="C465" s="14" t="s">
        <v>1940</v>
      </c>
      <c r="D465" s="14" t="s">
        <v>1941</v>
      </c>
      <c r="E465" s="14" t="s">
        <v>1942</v>
      </c>
      <c r="F465" s="65">
        <v>36832</v>
      </c>
      <c r="G465" s="13" t="s">
        <v>71</v>
      </c>
      <c r="H465" s="13" t="s">
        <v>52</v>
      </c>
      <c r="I465" s="13" t="s">
        <v>72</v>
      </c>
      <c r="J465" s="21">
        <v>15.5</v>
      </c>
      <c r="K465" s="239">
        <v>4</v>
      </c>
      <c r="L465" s="17" t="s">
        <v>2</v>
      </c>
      <c r="M465" s="69">
        <v>2</v>
      </c>
      <c r="N465" s="224"/>
      <c r="O465" s="22">
        <f t="shared" si="360"/>
        <v>0</v>
      </c>
      <c r="P465" s="17"/>
      <c r="Q465" s="17"/>
      <c r="R465" s="45"/>
      <c r="S465" s="22">
        <f t="shared" si="370"/>
        <v>0</v>
      </c>
      <c r="T465" s="17"/>
      <c r="U465" s="17"/>
      <c r="V465" s="45">
        <v>13.922666666666668</v>
      </c>
      <c r="W465" s="239">
        <f t="shared" si="361"/>
        <v>4</v>
      </c>
      <c r="X465" s="17" t="s">
        <v>2</v>
      </c>
      <c r="Y465" s="17">
        <v>2</v>
      </c>
      <c r="Z465" s="14">
        <v>6.9600000000000009</v>
      </c>
      <c r="AA465" s="22">
        <f t="shared" si="362"/>
        <v>0</v>
      </c>
      <c r="AB465" s="20" t="s">
        <v>2</v>
      </c>
      <c r="AC465" s="20">
        <v>2</v>
      </c>
      <c r="AD465" s="21">
        <v>7.1</v>
      </c>
      <c r="AE465" s="22">
        <f t="shared" si="363"/>
        <v>0</v>
      </c>
      <c r="AF465" s="17" t="s">
        <v>2</v>
      </c>
      <c r="AG465" s="17">
        <v>2</v>
      </c>
      <c r="AH465" s="23">
        <v>11.591333333333333</v>
      </c>
      <c r="AI465" s="22">
        <f t="shared" si="364"/>
        <v>3</v>
      </c>
      <c r="AJ465" s="17" t="s">
        <v>2</v>
      </c>
      <c r="AK465" s="24">
        <v>2</v>
      </c>
      <c r="AL465" s="21">
        <f t="shared" si="371"/>
        <v>7.6621555555555556</v>
      </c>
      <c r="AM465" s="24">
        <f t="shared" si="372"/>
        <v>11</v>
      </c>
      <c r="AN465" s="27" t="str">
        <f t="shared" si="373"/>
        <v>Ajourné</v>
      </c>
      <c r="AO465" s="17" t="s">
        <v>2</v>
      </c>
      <c r="AP465" s="27"/>
      <c r="AQ465" s="45">
        <v>4.55</v>
      </c>
      <c r="AR465" s="22">
        <f t="shared" si="354"/>
        <v>0</v>
      </c>
      <c r="AS465" s="17" t="s">
        <v>2</v>
      </c>
      <c r="AT465" s="17">
        <v>2</v>
      </c>
      <c r="AU465" s="45">
        <v>11.6</v>
      </c>
      <c r="AV465" s="232">
        <f>IF(AU465&gt;=10,6,0)</f>
        <v>6</v>
      </c>
      <c r="AW465" s="17" t="s">
        <v>2</v>
      </c>
      <c r="AX465" s="17">
        <v>2</v>
      </c>
      <c r="AY465" s="45">
        <v>13</v>
      </c>
      <c r="AZ465" s="22">
        <f t="shared" si="366"/>
        <v>4</v>
      </c>
      <c r="BA465" s="17" t="s">
        <v>2</v>
      </c>
      <c r="BB465" s="17">
        <v>2</v>
      </c>
      <c r="BC465" s="23"/>
      <c r="BD465" s="22">
        <f t="shared" si="367"/>
        <v>0</v>
      </c>
      <c r="BE465" s="17"/>
      <c r="BF465" s="27"/>
      <c r="BG465" s="57">
        <v>5.71</v>
      </c>
      <c r="BH465" s="35">
        <f t="shared" si="359"/>
        <v>0</v>
      </c>
      <c r="BI465" s="36" t="s">
        <v>2</v>
      </c>
      <c r="BJ465" s="37">
        <v>2</v>
      </c>
      <c r="BK465" s="21">
        <v>10</v>
      </c>
      <c r="BL465" s="22">
        <f t="shared" si="368"/>
        <v>2</v>
      </c>
      <c r="BM465" s="17" t="s">
        <v>2</v>
      </c>
      <c r="BN465" s="24">
        <v>2</v>
      </c>
      <c r="BO465" s="23"/>
      <c r="BP465" s="22">
        <f t="shared" si="369"/>
        <v>0</v>
      </c>
      <c r="BQ465" s="17"/>
      <c r="BR465" s="27"/>
      <c r="BS465" s="21">
        <f t="shared" si="329"/>
        <v>6.3913333333333329</v>
      </c>
      <c r="BT465" s="24">
        <f t="shared" si="374"/>
        <v>12</v>
      </c>
      <c r="BU465" s="27" t="str">
        <f t="shared" si="375"/>
        <v>Ajourné</v>
      </c>
      <c r="BV465" s="17" t="s">
        <v>2</v>
      </c>
      <c r="BW465" s="27"/>
      <c r="BX465" s="38">
        <f t="shared" si="376"/>
        <v>23</v>
      </c>
      <c r="BY465" s="27" t="str">
        <f t="shared" si="377"/>
        <v>Ajourné</v>
      </c>
    </row>
    <row r="466" spans="1:77" x14ac:dyDescent="0.55000000000000004">
      <c r="A466" s="85">
        <v>453</v>
      </c>
      <c r="B466" s="62" t="s">
        <v>1943</v>
      </c>
      <c r="C466" s="76" t="s">
        <v>1944</v>
      </c>
      <c r="D466" s="71" t="s">
        <v>1945</v>
      </c>
      <c r="E466" s="71" t="s">
        <v>1946</v>
      </c>
      <c r="F466" s="63">
        <v>36725</v>
      </c>
      <c r="G466" s="62" t="s">
        <v>1947</v>
      </c>
      <c r="H466" s="62" t="s">
        <v>52</v>
      </c>
      <c r="I466" s="62" t="s">
        <v>72</v>
      </c>
      <c r="J466" s="45">
        <v>6</v>
      </c>
      <c r="K466" s="239">
        <f>IF(J466&gt;=10,4,0)</f>
        <v>0</v>
      </c>
      <c r="L466" s="17" t="s">
        <v>2</v>
      </c>
      <c r="M466" s="69">
        <v>1</v>
      </c>
      <c r="N466" s="86">
        <v>13.07</v>
      </c>
      <c r="O466" s="22">
        <f t="shared" si="360"/>
        <v>5</v>
      </c>
      <c r="P466" s="17" t="s">
        <v>60</v>
      </c>
      <c r="Q466" s="17">
        <v>2</v>
      </c>
      <c r="R466" s="125">
        <v>11.66</v>
      </c>
      <c r="S466" s="22">
        <f t="shared" si="370"/>
        <v>3</v>
      </c>
      <c r="T466" s="17" t="s">
        <v>60</v>
      </c>
      <c r="U466" s="17">
        <v>2</v>
      </c>
      <c r="V466" s="45">
        <v>8.7680000000000007</v>
      </c>
      <c r="W466" s="239">
        <f t="shared" si="361"/>
        <v>0</v>
      </c>
      <c r="X466" s="17" t="s">
        <v>2</v>
      </c>
      <c r="Y466" s="17">
        <v>2</v>
      </c>
      <c r="Z466" s="14">
        <v>6.338000000000001</v>
      </c>
      <c r="AA466" s="22">
        <f t="shared" si="362"/>
        <v>0</v>
      </c>
      <c r="AB466" s="20" t="s">
        <v>2</v>
      </c>
      <c r="AC466" s="20">
        <v>2</v>
      </c>
      <c r="AD466" s="45">
        <v>6.4</v>
      </c>
      <c r="AE466" s="22">
        <f t="shared" si="363"/>
        <v>0</v>
      </c>
      <c r="AF466" s="17" t="s">
        <v>2</v>
      </c>
      <c r="AG466" s="17">
        <v>2</v>
      </c>
      <c r="AH466" s="87">
        <v>11.03</v>
      </c>
      <c r="AI466" s="22">
        <f t="shared" si="364"/>
        <v>3</v>
      </c>
      <c r="AJ466" s="17" t="s">
        <v>60</v>
      </c>
      <c r="AK466" s="24">
        <v>2</v>
      </c>
      <c r="AL466" s="21">
        <f t="shared" si="371"/>
        <v>8.7527333333333335</v>
      </c>
      <c r="AM466" s="24">
        <f t="shared" si="372"/>
        <v>11</v>
      </c>
      <c r="AN466" s="27" t="str">
        <f t="shared" si="373"/>
        <v>Ajourné</v>
      </c>
      <c r="AO466" s="17" t="s">
        <v>2</v>
      </c>
      <c r="AP466" s="17">
        <v>2</v>
      </c>
      <c r="AQ466" s="86">
        <v>10</v>
      </c>
      <c r="AR466" s="22">
        <f t="shared" si="354"/>
        <v>6</v>
      </c>
      <c r="AS466" s="17" t="s">
        <v>61</v>
      </c>
      <c r="AT466" s="17">
        <v>2</v>
      </c>
      <c r="AU466" s="45">
        <v>11.09</v>
      </c>
      <c r="AV466" s="232">
        <f t="shared" ref="AV466" si="378">IF(AU466&gt;=10,6,0)</f>
        <v>6</v>
      </c>
      <c r="AW466" s="17" t="s">
        <v>61</v>
      </c>
      <c r="AX466" s="17">
        <v>1</v>
      </c>
      <c r="AY466" s="45">
        <v>7</v>
      </c>
      <c r="AZ466" s="22">
        <f t="shared" si="366"/>
        <v>0</v>
      </c>
      <c r="BA466" s="17" t="s">
        <v>2</v>
      </c>
      <c r="BB466" s="24">
        <v>2</v>
      </c>
      <c r="BC466" s="87">
        <v>11</v>
      </c>
      <c r="BD466" s="22">
        <f t="shared" si="367"/>
        <v>6</v>
      </c>
      <c r="BE466" s="17" t="s">
        <v>60</v>
      </c>
      <c r="BF466" s="24">
        <v>2</v>
      </c>
      <c r="BG466" s="34">
        <v>5.96</v>
      </c>
      <c r="BH466" s="35">
        <f t="shared" si="359"/>
        <v>0</v>
      </c>
      <c r="BI466" s="36" t="s">
        <v>2</v>
      </c>
      <c r="BJ466" s="37">
        <v>2</v>
      </c>
      <c r="BK466" s="21">
        <v>3.88</v>
      </c>
      <c r="BL466" s="22">
        <f t="shared" si="368"/>
        <v>0</v>
      </c>
      <c r="BM466" s="17" t="s">
        <v>2</v>
      </c>
      <c r="BN466" s="24">
        <v>2</v>
      </c>
      <c r="BO466" s="23"/>
      <c r="BP466" s="22">
        <f t="shared" si="369"/>
        <v>0</v>
      </c>
      <c r="BQ466" s="17"/>
      <c r="BR466" s="24"/>
      <c r="BS466" s="21">
        <f t="shared" si="329"/>
        <v>8.4046666666666656</v>
      </c>
      <c r="BT466" s="24">
        <f t="shared" si="374"/>
        <v>18</v>
      </c>
      <c r="BU466" s="27" t="str">
        <f t="shared" si="375"/>
        <v>Ajourné</v>
      </c>
      <c r="BV466" s="17" t="s">
        <v>2</v>
      </c>
      <c r="BW466" s="38">
        <v>2</v>
      </c>
      <c r="BX466" s="38">
        <f t="shared" si="376"/>
        <v>29</v>
      </c>
      <c r="BY466" s="27" t="str">
        <f t="shared" si="377"/>
        <v>Ajourné</v>
      </c>
    </row>
    <row r="467" spans="1:77" x14ac:dyDescent="0.55000000000000004">
      <c r="A467" s="12">
        <v>454</v>
      </c>
      <c r="B467" s="62" t="s">
        <v>1948</v>
      </c>
      <c r="C467" s="14" t="s">
        <v>1949</v>
      </c>
      <c r="D467" s="62" t="s">
        <v>1950</v>
      </c>
      <c r="E467" s="62" t="s">
        <v>1951</v>
      </c>
      <c r="F467" s="63">
        <v>37673</v>
      </c>
      <c r="G467" s="62" t="s">
        <v>1684</v>
      </c>
      <c r="H467" s="62" t="s">
        <v>52</v>
      </c>
      <c r="I467" s="62"/>
      <c r="J467" s="21">
        <v>17</v>
      </c>
      <c r="K467" s="239">
        <v>4</v>
      </c>
      <c r="L467" s="17" t="s">
        <v>2</v>
      </c>
      <c r="M467" s="69">
        <v>2</v>
      </c>
      <c r="N467" s="203">
        <v>10</v>
      </c>
      <c r="O467" s="22">
        <f t="shared" si="360"/>
        <v>5</v>
      </c>
      <c r="P467" s="17" t="s">
        <v>2</v>
      </c>
      <c r="Q467" s="17">
        <v>1</v>
      </c>
      <c r="R467" s="45">
        <v>12.63</v>
      </c>
      <c r="S467" s="22">
        <f t="shared" si="370"/>
        <v>3</v>
      </c>
      <c r="T467" s="17" t="s">
        <v>2</v>
      </c>
      <c r="U467" s="17">
        <v>1</v>
      </c>
      <c r="V467" s="45">
        <v>15.167333333333334</v>
      </c>
      <c r="W467" s="239">
        <f t="shared" si="361"/>
        <v>4</v>
      </c>
      <c r="X467" s="17" t="s">
        <v>2</v>
      </c>
      <c r="Y467" s="17">
        <v>2</v>
      </c>
      <c r="Z467" s="14">
        <v>10.752000000000001</v>
      </c>
      <c r="AA467" s="22">
        <f t="shared" si="362"/>
        <v>5</v>
      </c>
      <c r="AB467" s="20" t="s">
        <v>2</v>
      </c>
      <c r="AC467" s="20">
        <v>1</v>
      </c>
      <c r="AD467" s="21">
        <v>10.119999999999999</v>
      </c>
      <c r="AE467" s="22">
        <f t="shared" si="363"/>
        <v>6</v>
      </c>
      <c r="AF467" s="17" t="s">
        <v>2</v>
      </c>
      <c r="AG467" s="17">
        <v>1</v>
      </c>
      <c r="AH467" s="23">
        <v>11.819333333333333</v>
      </c>
      <c r="AI467" s="22">
        <f t="shared" si="364"/>
        <v>3</v>
      </c>
      <c r="AJ467" s="17" t="s">
        <v>2</v>
      </c>
      <c r="AK467" s="24">
        <v>1</v>
      </c>
      <c r="AL467" s="21">
        <f t="shared" si="371"/>
        <v>12.216577777777776</v>
      </c>
      <c r="AM467" s="24">
        <f t="shared" si="372"/>
        <v>30</v>
      </c>
      <c r="AN467" s="27" t="str">
        <f t="shared" si="373"/>
        <v>Admis</v>
      </c>
      <c r="AO467" s="17" t="s">
        <v>2</v>
      </c>
      <c r="AP467" s="17">
        <v>2</v>
      </c>
      <c r="AQ467" s="45">
        <v>10.727</v>
      </c>
      <c r="AR467" s="22">
        <f t="shared" si="354"/>
        <v>6</v>
      </c>
      <c r="AS467" s="17" t="s">
        <v>2</v>
      </c>
      <c r="AT467" s="17">
        <v>1</v>
      </c>
      <c r="AU467" s="45">
        <v>11.501999999999999</v>
      </c>
      <c r="AV467" s="232">
        <f>IF(AU467&gt;=10,6,0)</f>
        <v>6</v>
      </c>
      <c r="AW467" s="17" t="s">
        <v>2</v>
      </c>
      <c r="AX467" s="17">
        <v>1</v>
      </c>
      <c r="AY467" s="57">
        <v>13.33</v>
      </c>
      <c r="AZ467" s="22">
        <f t="shared" si="366"/>
        <v>4</v>
      </c>
      <c r="BA467" s="17" t="s">
        <v>2</v>
      </c>
      <c r="BB467" s="24">
        <v>1</v>
      </c>
      <c r="BC467" s="23">
        <v>10.328666666666667</v>
      </c>
      <c r="BD467" s="22">
        <f t="shared" si="367"/>
        <v>6</v>
      </c>
      <c r="BE467" s="17" t="s">
        <v>2</v>
      </c>
      <c r="BF467" s="24">
        <v>1</v>
      </c>
      <c r="BG467" s="21">
        <v>10.57</v>
      </c>
      <c r="BH467" s="22">
        <f t="shared" si="359"/>
        <v>4</v>
      </c>
      <c r="BI467" s="17" t="s">
        <v>2</v>
      </c>
      <c r="BJ467" s="24">
        <v>1</v>
      </c>
      <c r="BK467" s="21">
        <v>10</v>
      </c>
      <c r="BL467" s="22">
        <f t="shared" si="368"/>
        <v>2</v>
      </c>
      <c r="BM467" s="17" t="s">
        <v>2</v>
      </c>
      <c r="BN467" s="24">
        <v>1</v>
      </c>
      <c r="BO467" s="23">
        <v>15</v>
      </c>
      <c r="BP467" s="22">
        <f t="shared" si="369"/>
        <v>2</v>
      </c>
      <c r="BQ467" s="17" t="s">
        <v>2</v>
      </c>
      <c r="BR467" s="24">
        <v>1</v>
      </c>
      <c r="BS467" s="21">
        <f t="shared" si="329"/>
        <v>11.364866666666668</v>
      </c>
      <c r="BT467" s="24">
        <f t="shared" si="374"/>
        <v>30</v>
      </c>
      <c r="BU467" s="27" t="str">
        <f t="shared" si="375"/>
        <v>Admis</v>
      </c>
      <c r="BV467" s="17" t="s">
        <v>2</v>
      </c>
      <c r="BW467" s="38">
        <v>2</v>
      </c>
      <c r="BX467" s="38">
        <f t="shared" si="376"/>
        <v>60</v>
      </c>
      <c r="BY467" s="27" t="str">
        <f t="shared" si="377"/>
        <v>Admis</v>
      </c>
    </row>
    <row r="468" spans="1:77" x14ac:dyDescent="0.55000000000000004">
      <c r="A468" s="20">
        <v>455</v>
      </c>
      <c r="B468" s="13" t="s">
        <v>1952</v>
      </c>
      <c r="C468" s="14" t="s">
        <v>1953</v>
      </c>
      <c r="D468" s="14" t="s">
        <v>1954</v>
      </c>
      <c r="E468" s="14" t="s">
        <v>1955</v>
      </c>
      <c r="F468" s="65">
        <v>38053</v>
      </c>
      <c r="G468" s="13" t="s">
        <v>722</v>
      </c>
      <c r="H468" s="13" t="s">
        <v>59</v>
      </c>
      <c r="I468" s="13" t="s">
        <v>72</v>
      </c>
      <c r="J468" s="235">
        <v>10</v>
      </c>
      <c r="K468" s="239">
        <f>IF(J468&gt;=10,4,0)</f>
        <v>4</v>
      </c>
      <c r="L468" s="17" t="s">
        <v>2</v>
      </c>
      <c r="M468" s="69">
        <v>1</v>
      </c>
      <c r="N468" s="23"/>
      <c r="O468" s="22">
        <f t="shared" si="360"/>
        <v>0</v>
      </c>
      <c r="P468" s="17"/>
      <c r="Q468" s="17"/>
      <c r="R468" s="45"/>
      <c r="S468" s="22">
        <f t="shared" si="370"/>
        <v>0</v>
      </c>
      <c r="T468" s="17"/>
      <c r="U468" s="17"/>
      <c r="V468" s="45">
        <v>11.617333333333333</v>
      </c>
      <c r="W468" s="239">
        <f t="shared" si="361"/>
        <v>4</v>
      </c>
      <c r="X468" s="17" t="s">
        <v>2</v>
      </c>
      <c r="Y468" s="17">
        <v>2</v>
      </c>
      <c r="Z468" s="14">
        <v>12.442</v>
      </c>
      <c r="AA468" s="22">
        <f t="shared" si="362"/>
        <v>5</v>
      </c>
      <c r="AB468" s="20" t="s">
        <v>2</v>
      </c>
      <c r="AC468" s="20">
        <v>2</v>
      </c>
      <c r="AD468" s="21">
        <v>10</v>
      </c>
      <c r="AE468" s="22">
        <f t="shared" si="363"/>
        <v>6</v>
      </c>
      <c r="AF468" s="17" t="s">
        <v>2</v>
      </c>
      <c r="AG468" s="17">
        <v>2</v>
      </c>
      <c r="AH468" s="23">
        <v>11.616</v>
      </c>
      <c r="AI468" s="22">
        <f t="shared" si="364"/>
        <v>3</v>
      </c>
      <c r="AJ468" s="17" t="s">
        <v>2</v>
      </c>
      <c r="AK468" s="24">
        <v>1</v>
      </c>
      <c r="AL468" s="21">
        <f t="shared" si="371"/>
        <v>8.1175777777777771</v>
      </c>
      <c r="AM468" s="24">
        <f t="shared" si="372"/>
        <v>22</v>
      </c>
      <c r="AN468" s="27" t="str">
        <f t="shared" si="373"/>
        <v>Ajourné</v>
      </c>
      <c r="AO468" s="17" t="s">
        <v>2</v>
      </c>
      <c r="AP468" s="17"/>
      <c r="AQ468" s="45">
        <v>10</v>
      </c>
      <c r="AR468" s="22">
        <f t="shared" si="354"/>
        <v>6</v>
      </c>
      <c r="AS468" s="17" t="s">
        <v>2</v>
      </c>
      <c r="AT468" s="17">
        <v>2</v>
      </c>
      <c r="AU468" s="45">
        <v>10.731999999999999</v>
      </c>
      <c r="AV468" s="232">
        <f>IF(AU468&gt;=10,6,0)</f>
        <v>6</v>
      </c>
      <c r="AW468" s="17" t="s">
        <v>2</v>
      </c>
      <c r="AX468" s="17">
        <v>2</v>
      </c>
      <c r="AY468" s="45">
        <v>15</v>
      </c>
      <c r="AZ468" s="22">
        <f t="shared" si="366"/>
        <v>4</v>
      </c>
      <c r="BA468" s="17" t="s">
        <v>2</v>
      </c>
      <c r="BB468" s="24">
        <v>2</v>
      </c>
      <c r="BC468" s="23">
        <v>7.6280000000000001</v>
      </c>
      <c r="BD468" s="22">
        <f t="shared" si="367"/>
        <v>0</v>
      </c>
      <c r="BE468" s="17" t="s">
        <v>2</v>
      </c>
      <c r="BF468" s="24">
        <v>2</v>
      </c>
      <c r="BG468" s="21">
        <v>10</v>
      </c>
      <c r="BH468" s="22">
        <f t="shared" si="359"/>
        <v>4</v>
      </c>
      <c r="BI468" s="17" t="s">
        <v>2</v>
      </c>
      <c r="BJ468" s="24">
        <v>1</v>
      </c>
      <c r="BK468" s="21">
        <v>6.5</v>
      </c>
      <c r="BL468" s="22">
        <f t="shared" si="368"/>
        <v>0</v>
      </c>
      <c r="BM468" s="17" t="s">
        <v>2</v>
      </c>
      <c r="BN468" s="24">
        <v>2</v>
      </c>
      <c r="BO468" s="23">
        <v>14</v>
      </c>
      <c r="BP468" s="22">
        <f t="shared" si="369"/>
        <v>2</v>
      </c>
      <c r="BQ468" s="17" t="s">
        <v>2</v>
      </c>
      <c r="BR468" s="24">
        <v>1</v>
      </c>
      <c r="BS468" s="21">
        <f t="shared" si="329"/>
        <v>10.371999999999998</v>
      </c>
      <c r="BT468" s="24">
        <f t="shared" si="374"/>
        <v>22</v>
      </c>
      <c r="BU468" s="27" t="str">
        <f t="shared" si="375"/>
        <v>Ajourné</v>
      </c>
      <c r="BV468" s="17" t="s">
        <v>2</v>
      </c>
      <c r="BW468" s="38">
        <v>2</v>
      </c>
      <c r="BX468" s="38">
        <f t="shared" si="376"/>
        <v>44</v>
      </c>
      <c r="BY468" s="27" t="str">
        <f t="shared" si="377"/>
        <v>Ajourné</v>
      </c>
    </row>
    <row r="469" spans="1:77" x14ac:dyDescent="0.55000000000000004">
      <c r="A469" s="85">
        <v>456</v>
      </c>
      <c r="B469" s="13" t="s">
        <v>1956</v>
      </c>
      <c r="C469" s="81" t="s">
        <v>1957</v>
      </c>
      <c r="D469" s="42" t="s">
        <v>1954</v>
      </c>
      <c r="E469" s="42" t="s">
        <v>1958</v>
      </c>
      <c r="F469" s="66">
        <v>36880</v>
      </c>
      <c r="G469" s="13" t="s">
        <v>1959</v>
      </c>
      <c r="H469" s="13" t="s">
        <v>59</v>
      </c>
      <c r="I469" s="13" t="s">
        <v>275</v>
      </c>
      <c r="J469" s="47">
        <v>12.97</v>
      </c>
      <c r="K469" s="239">
        <f>IF(J469&gt;=10,4,0)</f>
        <v>4</v>
      </c>
      <c r="L469" s="17" t="s">
        <v>60</v>
      </c>
      <c r="M469" s="69">
        <v>2</v>
      </c>
      <c r="N469" s="50">
        <v>11.59</v>
      </c>
      <c r="O469" s="22">
        <f t="shared" si="360"/>
        <v>5</v>
      </c>
      <c r="P469" s="17" t="s">
        <v>60</v>
      </c>
      <c r="Q469" s="17">
        <v>2</v>
      </c>
      <c r="R469" s="47">
        <v>15.45</v>
      </c>
      <c r="S469" s="22">
        <f t="shared" si="370"/>
        <v>3</v>
      </c>
      <c r="T469" s="17" t="s">
        <v>60</v>
      </c>
      <c r="U469" s="17">
        <v>2</v>
      </c>
      <c r="V469" s="50">
        <v>12.07</v>
      </c>
      <c r="W469" s="239">
        <f t="shared" si="361"/>
        <v>4</v>
      </c>
      <c r="X469" s="17" t="s">
        <v>60</v>
      </c>
      <c r="Y469" s="17">
        <v>2</v>
      </c>
      <c r="Z469" s="68">
        <v>10.36</v>
      </c>
      <c r="AA469" s="22">
        <f t="shared" si="362"/>
        <v>5</v>
      </c>
      <c r="AB469" s="20" t="s">
        <v>60</v>
      </c>
      <c r="AC469" s="44">
        <v>2</v>
      </c>
      <c r="AD469" s="50">
        <v>10</v>
      </c>
      <c r="AE469" s="22">
        <f t="shared" si="363"/>
        <v>6</v>
      </c>
      <c r="AF469" s="17" t="s">
        <v>60</v>
      </c>
      <c r="AG469" s="17">
        <v>2</v>
      </c>
      <c r="AH469" s="48">
        <v>13.61</v>
      </c>
      <c r="AI469" s="22">
        <f t="shared" si="364"/>
        <v>3</v>
      </c>
      <c r="AJ469" s="17" t="s">
        <v>60</v>
      </c>
      <c r="AK469" s="24">
        <v>2</v>
      </c>
      <c r="AL469" s="50">
        <f t="shared" si="371"/>
        <v>11.902999999999999</v>
      </c>
      <c r="AM469" s="24">
        <f t="shared" si="372"/>
        <v>30</v>
      </c>
      <c r="AN469" s="27" t="str">
        <f t="shared" si="373"/>
        <v>Admis</v>
      </c>
      <c r="AO469" s="17" t="s">
        <v>2</v>
      </c>
      <c r="AP469" s="17"/>
      <c r="AQ469" s="47">
        <v>11.097000000000001</v>
      </c>
      <c r="AR469" s="22">
        <f>IF(AQ469&gt;=10,6,0)</f>
        <v>6</v>
      </c>
      <c r="AS469" s="17" t="s">
        <v>2</v>
      </c>
      <c r="AT469" s="17">
        <v>1</v>
      </c>
      <c r="AU469" s="47">
        <v>10.25</v>
      </c>
      <c r="AV469" s="232">
        <f t="shared" ref="AV469" si="379">IF(AU469&gt;=10,6,0)</f>
        <v>6</v>
      </c>
      <c r="AW469" s="17" t="s">
        <v>60</v>
      </c>
      <c r="AX469" s="17">
        <v>2</v>
      </c>
      <c r="AY469" s="50">
        <v>10.53</v>
      </c>
      <c r="AZ469" s="22">
        <f t="shared" si="366"/>
        <v>4</v>
      </c>
      <c r="BA469" s="17" t="s">
        <v>60</v>
      </c>
      <c r="BB469" s="24">
        <v>2</v>
      </c>
      <c r="BC469" s="48">
        <v>11.24</v>
      </c>
      <c r="BD469" s="22">
        <f t="shared" si="367"/>
        <v>6</v>
      </c>
      <c r="BE469" s="17" t="s">
        <v>60</v>
      </c>
      <c r="BF469" s="24">
        <v>2</v>
      </c>
      <c r="BG469" s="64">
        <v>8.65</v>
      </c>
      <c r="BH469" s="35">
        <f t="shared" si="359"/>
        <v>0</v>
      </c>
      <c r="BI469" s="36" t="s">
        <v>2</v>
      </c>
      <c r="BJ469" s="37">
        <v>1</v>
      </c>
      <c r="BK469" s="50">
        <v>10</v>
      </c>
      <c r="BL469" s="22">
        <f t="shared" si="368"/>
        <v>2</v>
      </c>
      <c r="BM469" s="17" t="s">
        <v>60</v>
      </c>
      <c r="BN469" s="24">
        <v>2</v>
      </c>
      <c r="BO469" s="48">
        <v>12</v>
      </c>
      <c r="BP469" s="22">
        <f t="shared" si="369"/>
        <v>2</v>
      </c>
      <c r="BQ469" s="17" t="s">
        <v>60</v>
      </c>
      <c r="BR469" s="24">
        <v>2</v>
      </c>
      <c r="BS469" s="50">
        <f t="shared" si="329"/>
        <v>10.541400000000001</v>
      </c>
      <c r="BT469" s="24">
        <f t="shared" si="374"/>
        <v>26</v>
      </c>
      <c r="BU469" s="27" t="str">
        <f t="shared" si="375"/>
        <v>Ajourné</v>
      </c>
      <c r="BV469" s="17" t="s">
        <v>2</v>
      </c>
      <c r="BW469" s="38">
        <v>2</v>
      </c>
      <c r="BX469" s="38">
        <f t="shared" si="376"/>
        <v>56</v>
      </c>
      <c r="BY469" s="27" t="str">
        <f t="shared" si="377"/>
        <v>Autorisé</v>
      </c>
    </row>
    <row r="470" spans="1:77" x14ac:dyDescent="0.55000000000000004">
      <c r="A470" s="12">
        <v>457</v>
      </c>
      <c r="B470" s="13" t="s">
        <v>1960</v>
      </c>
      <c r="C470" s="14" t="s">
        <v>1961</v>
      </c>
      <c r="D470" s="13" t="s">
        <v>1954</v>
      </c>
      <c r="E470" s="13" t="s">
        <v>1962</v>
      </c>
      <c r="F470" s="16">
        <v>36967</v>
      </c>
      <c r="G470" s="13" t="s">
        <v>818</v>
      </c>
      <c r="H470" s="13" t="s">
        <v>52</v>
      </c>
      <c r="I470" s="13"/>
      <c r="J470" s="235">
        <v>14</v>
      </c>
      <c r="K470" s="239">
        <f>IF(J470&gt;=10,4,0)</f>
        <v>4</v>
      </c>
      <c r="L470" s="17" t="s">
        <v>2</v>
      </c>
      <c r="M470" s="69">
        <v>1</v>
      </c>
      <c r="N470" s="57">
        <v>11.17</v>
      </c>
      <c r="O470" s="22">
        <f t="shared" si="360"/>
        <v>5</v>
      </c>
      <c r="P470" s="17" t="s">
        <v>2</v>
      </c>
      <c r="Q470" s="17">
        <v>2</v>
      </c>
      <c r="R470" s="45">
        <v>12.63</v>
      </c>
      <c r="S470" s="22">
        <f t="shared" si="370"/>
        <v>3</v>
      </c>
      <c r="T470" s="17" t="s">
        <v>2</v>
      </c>
      <c r="U470" s="17">
        <v>1</v>
      </c>
      <c r="V470" s="45">
        <v>12.119333333333334</v>
      </c>
      <c r="W470" s="239">
        <f t="shared" si="361"/>
        <v>4</v>
      </c>
      <c r="X470" s="17" t="s">
        <v>2</v>
      </c>
      <c r="Y470" s="17">
        <v>1</v>
      </c>
      <c r="Z470" s="14">
        <v>10</v>
      </c>
      <c r="AA470" s="22">
        <f t="shared" si="362"/>
        <v>5</v>
      </c>
      <c r="AB470" s="20" t="s">
        <v>2</v>
      </c>
      <c r="AC470" s="20">
        <v>2</v>
      </c>
      <c r="AD470" s="21">
        <v>10</v>
      </c>
      <c r="AE470" s="22">
        <f t="shared" si="363"/>
        <v>6</v>
      </c>
      <c r="AF470" s="17" t="s">
        <v>2</v>
      </c>
      <c r="AG470" s="17">
        <v>1</v>
      </c>
      <c r="AH470" s="23">
        <v>14.233333333333334</v>
      </c>
      <c r="AI470" s="22">
        <f t="shared" si="364"/>
        <v>3</v>
      </c>
      <c r="AJ470" s="17" t="s">
        <v>2</v>
      </c>
      <c r="AK470" s="24">
        <v>2</v>
      </c>
      <c r="AL470" s="21">
        <f t="shared" si="371"/>
        <v>11.697244444444443</v>
      </c>
      <c r="AM470" s="24">
        <f t="shared" si="372"/>
        <v>30</v>
      </c>
      <c r="AN470" s="27" t="str">
        <f t="shared" si="373"/>
        <v>Admis</v>
      </c>
      <c r="AO470" s="17" t="s">
        <v>2</v>
      </c>
      <c r="AP470" s="17">
        <v>2</v>
      </c>
      <c r="AQ470" s="45">
        <v>11.609000000000002</v>
      </c>
      <c r="AR470" s="22">
        <f t="shared" si="354"/>
        <v>6</v>
      </c>
      <c r="AS470" s="17" t="s">
        <v>2</v>
      </c>
      <c r="AT470" s="17">
        <v>1</v>
      </c>
      <c r="AU470" s="45">
        <v>11.8</v>
      </c>
      <c r="AV470" s="232">
        <f>IF(AU470&gt;=10,6,0)</f>
        <v>6</v>
      </c>
      <c r="AW470" s="17" t="s">
        <v>2</v>
      </c>
      <c r="AX470" s="17">
        <v>2</v>
      </c>
      <c r="AY470" s="45">
        <v>13.33</v>
      </c>
      <c r="AZ470" s="22">
        <f>IF(AY470&gt;=10,4,0)</f>
        <v>4</v>
      </c>
      <c r="BA470" s="17" t="s">
        <v>2</v>
      </c>
      <c r="BB470" s="24">
        <v>2</v>
      </c>
      <c r="BC470" s="23">
        <v>10</v>
      </c>
      <c r="BD470" s="22">
        <f t="shared" si="367"/>
        <v>6</v>
      </c>
      <c r="BE470" s="17" t="s">
        <v>2</v>
      </c>
      <c r="BF470" s="24">
        <v>1</v>
      </c>
      <c r="BG470" s="21">
        <v>10</v>
      </c>
      <c r="BH470" s="22">
        <f t="shared" si="359"/>
        <v>4</v>
      </c>
      <c r="BI470" s="17" t="s">
        <v>2</v>
      </c>
      <c r="BJ470" s="24">
        <v>1</v>
      </c>
      <c r="BK470" s="21">
        <v>11.24</v>
      </c>
      <c r="BL470" s="22">
        <f t="shared" si="368"/>
        <v>2</v>
      </c>
      <c r="BM470" s="17" t="s">
        <v>2</v>
      </c>
      <c r="BN470" s="24">
        <v>1</v>
      </c>
      <c r="BO470" s="23">
        <v>15</v>
      </c>
      <c r="BP470" s="22">
        <f t="shared" si="369"/>
        <v>2</v>
      </c>
      <c r="BQ470" s="17" t="s">
        <v>2</v>
      </c>
      <c r="BR470" s="24">
        <v>1</v>
      </c>
      <c r="BS470" s="21">
        <f t="shared" ref="BS470:BS533" si="380">(AQ470*6+AU470*6+AY470*4+BC470*6+BG470*4+BK470*2+BO470*2)/30</f>
        <v>11.5418</v>
      </c>
      <c r="BT470" s="24">
        <f t="shared" si="374"/>
        <v>30</v>
      </c>
      <c r="BU470" s="27" t="str">
        <f t="shared" si="375"/>
        <v>Admis</v>
      </c>
      <c r="BV470" s="17" t="s">
        <v>2</v>
      </c>
      <c r="BW470" s="38">
        <v>2</v>
      </c>
      <c r="BX470" s="38">
        <f t="shared" si="376"/>
        <v>60</v>
      </c>
      <c r="BY470" s="27" t="str">
        <f t="shared" si="377"/>
        <v>Admis</v>
      </c>
    </row>
    <row r="471" spans="1:77" x14ac:dyDescent="0.55000000000000004">
      <c r="A471" s="20">
        <v>458</v>
      </c>
      <c r="B471" s="62" t="s">
        <v>1963</v>
      </c>
      <c r="C471" s="76" t="s">
        <v>1964</v>
      </c>
      <c r="D471" s="76" t="s">
        <v>1954</v>
      </c>
      <c r="E471" s="76" t="s">
        <v>1965</v>
      </c>
      <c r="F471" s="78">
        <v>37732</v>
      </c>
      <c r="G471" s="62" t="s">
        <v>1966</v>
      </c>
      <c r="H471" s="62" t="s">
        <v>52</v>
      </c>
      <c r="I471" s="62" t="s">
        <v>72</v>
      </c>
      <c r="J471" s="235">
        <v>10</v>
      </c>
      <c r="K471" s="239">
        <f>IF(J471&gt;=10,4,0)</f>
        <v>4</v>
      </c>
      <c r="L471" s="17" t="s">
        <v>2</v>
      </c>
      <c r="M471" s="69">
        <v>1</v>
      </c>
      <c r="N471" s="57">
        <v>11.47</v>
      </c>
      <c r="O471" s="22">
        <f t="shared" si="360"/>
        <v>5</v>
      </c>
      <c r="P471" s="17" t="s">
        <v>2</v>
      </c>
      <c r="Q471" s="17">
        <v>2</v>
      </c>
      <c r="R471" s="45">
        <v>10.52</v>
      </c>
      <c r="S471" s="22">
        <f t="shared" si="370"/>
        <v>3</v>
      </c>
      <c r="T471" s="17" t="s">
        <v>2</v>
      </c>
      <c r="U471" s="17">
        <v>2</v>
      </c>
      <c r="V471" s="45">
        <v>10.665333333333333</v>
      </c>
      <c r="W471" s="239">
        <f t="shared" si="361"/>
        <v>4</v>
      </c>
      <c r="X471" s="17" t="s">
        <v>2</v>
      </c>
      <c r="Y471" s="17">
        <v>1</v>
      </c>
      <c r="Z471" s="14">
        <v>6.69</v>
      </c>
      <c r="AA471" s="22">
        <f t="shared" si="362"/>
        <v>0</v>
      </c>
      <c r="AB471" s="20" t="s">
        <v>2</v>
      </c>
      <c r="AC471" s="20">
        <v>2</v>
      </c>
      <c r="AD471" s="21">
        <v>10</v>
      </c>
      <c r="AE471" s="22">
        <f t="shared" si="363"/>
        <v>6</v>
      </c>
      <c r="AF471" s="17" t="s">
        <v>2</v>
      </c>
      <c r="AG471" s="17">
        <v>2</v>
      </c>
      <c r="AH471" s="23">
        <v>12.920000000000002</v>
      </c>
      <c r="AI471" s="22">
        <f t="shared" si="364"/>
        <v>3</v>
      </c>
      <c r="AJ471" s="17" t="s">
        <v>2</v>
      </c>
      <c r="AK471" s="24">
        <v>2</v>
      </c>
      <c r="AL471" s="21">
        <f t="shared" si="371"/>
        <v>10.126044444444442</v>
      </c>
      <c r="AM471" s="24">
        <f t="shared" si="372"/>
        <v>25</v>
      </c>
      <c r="AN471" s="27" t="str">
        <f t="shared" si="373"/>
        <v>Ajourné</v>
      </c>
      <c r="AO471" s="17" t="s">
        <v>2</v>
      </c>
      <c r="AP471" s="17">
        <v>2</v>
      </c>
      <c r="AQ471" s="45">
        <v>10.603999999999999</v>
      </c>
      <c r="AR471" s="22">
        <f t="shared" si="354"/>
        <v>6</v>
      </c>
      <c r="AS471" s="17" t="s">
        <v>2</v>
      </c>
      <c r="AT471" s="17">
        <v>1</v>
      </c>
      <c r="AU471" s="45">
        <v>10.76</v>
      </c>
      <c r="AV471" s="232">
        <f>IF(AU471&gt;=10,6,0)</f>
        <v>6</v>
      </c>
      <c r="AW471" s="17" t="s">
        <v>2</v>
      </c>
      <c r="AX471" s="17">
        <v>2</v>
      </c>
      <c r="AY471" s="45">
        <v>8.16</v>
      </c>
      <c r="AZ471" s="22">
        <f>IF(AY471&gt;=10,4,0)</f>
        <v>0</v>
      </c>
      <c r="BA471" s="17" t="s">
        <v>2</v>
      </c>
      <c r="BB471" s="24">
        <v>2</v>
      </c>
      <c r="BC471" s="23">
        <v>10.843999999999999</v>
      </c>
      <c r="BD471" s="22">
        <f t="shared" si="367"/>
        <v>6</v>
      </c>
      <c r="BE471" s="17" t="s">
        <v>2</v>
      </c>
      <c r="BF471" s="24">
        <v>2</v>
      </c>
      <c r="BG471" s="21">
        <v>11.6</v>
      </c>
      <c r="BH471" s="22">
        <f t="shared" si="359"/>
        <v>4</v>
      </c>
      <c r="BI471" s="17" t="s">
        <v>2</v>
      </c>
      <c r="BJ471" s="24">
        <v>1</v>
      </c>
      <c r="BK471" s="21">
        <v>10.119999999999999</v>
      </c>
      <c r="BL471" s="22">
        <f t="shared" si="368"/>
        <v>2</v>
      </c>
      <c r="BM471" s="17" t="s">
        <v>2</v>
      </c>
      <c r="BN471" s="24">
        <v>2</v>
      </c>
      <c r="BO471" s="23">
        <v>15</v>
      </c>
      <c r="BP471" s="22">
        <f t="shared" si="369"/>
        <v>2</v>
      </c>
      <c r="BQ471" s="17" t="s">
        <v>2</v>
      </c>
      <c r="BR471" s="24">
        <v>1</v>
      </c>
      <c r="BS471" s="21">
        <f t="shared" si="380"/>
        <v>10.750933333333334</v>
      </c>
      <c r="BT471" s="24">
        <f t="shared" si="374"/>
        <v>26</v>
      </c>
      <c r="BU471" s="27" t="str">
        <f t="shared" si="375"/>
        <v>Ajourné</v>
      </c>
      <c r="BV471" s="17" t="s">
        <v>2</v>
      </c>
      <c r="BW471" s="38">
        <v>2</v>
      </c>
      <c r="BX471" s="38">
        <f t="shared" si="376"/>
        <v>51</v>
      </c>
      <c r="BY471" s="27" t="str">
        <f t="shared" si="377"/>
        <v>Autorisé</v>
      </c>
    </row>
    <row r="472" spans="1:77" x14ac:dyDescent="0.55000000000000004">
      <c r="A472" s="12">
        <v>459</v>
      </c>
      <c r="B472" s="62" t="s">
        <v>1967</v>
      </c>
      <c r="C472" s="14" t="s">
        <v>1968</v>
      </c>
      <c r="D472" s="62" t="s">
        <v>1954</v>
      </c>
      <c r="E472" s="62" t="s">
        <v>1969</v>
      </c>
      <c r="F472" s="63">
        <v>34323</v>
      </c>
      <c r="G472" s="62" t="s">
        <v>1970</v>
      </c>
      <c r="H472" s="62" t="s">
        <v>52</v>
      </c>
      <c r="I472" s="62" t="s">
        <v>72</v>
      </c>
      <c r="J472" s="21">
        <v>18</v>
      </c>
      <c r="K472" s="239">
        <v>4</v>
      </c>
      <c r="L472" s="17" t="s">
        <v>2</v>
      </c>
      <c r="M472" s="69">
        <v>2</v>
      </c>
      <c r="N472" s="230">
        <v>11.423999999999999</v>
      </c>
      <c r="O472" s="22">
        <f t="shared" si="360"/>
        <v>5</v>
      </c>
      <c r="P472" s="17" t="s">
        <v>2</v>
      </c>
      <c r="Q472" s="17">
        <v>2</v>
      </c>
      <c r="R472" s="45"/>
      <c r="S472" s="22">
        <f t="shared" si="370"/>
        <v>0</v>
      </c>
      <c r="T472" s="17"/>
      <c r="U472" s="17"/>
      <c r="V472" s="45">
        <v>11.175333333333334</v>
      </c>
      <c r="W472" s="239">
        <f t="shared" si="361"/>
        <v>4</v>
      </c>
      <c r="X472" s="17" t="s">
        <v>2</v>
      </c>
      <c r="Y472" s="17">
        <v>2</v>
      </c>
      <c r="Z472" s="14">
        <v>10</v>
      </c>
      <c r="AA472" s="22">
        <f t="shared" si="362"/>
        <v>5</v>
      </c>
      <c r="AB472" s="20" t="s">
        <v>2</v>
      </c>
      <c r="AC472" s="20">
        <v>2</v>
      </c>
      <c r="AD472" s="21">
        <v>5.86</v>
      </c>
      <c r="AE472" s="22">
        <f t="shared" si="363"/>
        <v>0</v>
      </c>
      <c r="AF472" s="17" t="s">
        <v>2</v>
      </c>
      <c r="AG472" s="17">
        <v>2</v>
      </c>
      <c r="AH472" s="23">
        <v>13.266666666666666</v>
      </c>
      <c r="AI472" s="22">
        <f t="shared" si="364"/>
        <v>3</v>
      </c>
      <c r="AJ472" s="17" t="s">
        <v>2</v>
      </c>
      <c r="AK472" s="24">
        <v>2</v>
      </c>
      <c r="AL472" s="21">
        <f t="shared" si="371"/>
        <v>9.9593777777777781</v>
      </c>
      <c r="AM472" s="24">
        <f t="shared" si="372"/>
        <v>21</v>
      </c>
      <c r="AN472" s="27" t="str">
        <f t="shared" si="373"/>
        <v>Ajourné</v>
      </c>
      <c r="AO472" s="17" t="s">
        <v>2</v>
      </c>
      <c r="AP472" s="17">
        <v>2</v>
      </c>
      <c r="AQ472" s="21">
        <v>10</v>
      </c>
      <c r="AR472" s="22">
        <f t="shared" si="354"/>
        <v>6</v>
      </c>
      <c r="AS472" s="17" t="s">
        <v>2</v>
      </c>
      <c r="AT472" s="17">
        <v>2</v>
      </c>
      <c r="AU472" s="45">
        <v>12.08</v>
      </c>
      <c r="AV472" s="232">
        <f>IF(AU472&gt;=10,6,0)</f>
        <v>6</v>
      </c>
      <c r="AW472" s="17" t="s">
        <v>2</v>
      </c>
      <c r="AX472" s="17">
        <v>2</v>
      </c>
      <c r="AY472" s="45">
        <v>14.16</v>
      </c>
      <c r="AZ472" s="22">
        <f>IF(AY472&gt;=10,4,0)</f>
        <v>4</v>
      </c>
      <c r="BA472" s="17" t="s">
        <v>2</v>
      </c>
      <c r="BB472" s="24">
        <v>2</v>
      </c>
      <c r="BC472" s="23">
        <v>10</v>
      </c>
      <c r="BD472" s="22">
        <f t="shared" si="367"/>
        <v>6</v>
      </c>
      <c r="BE472" s="17" t="s">
        <v>2</v>
      </c>
      <c r="BF472" s="24">
        <v>2</v>
      </c>
      <c r="BG472" s="34">
        <v>10.43</v>
      </c>
      <c r="BH472" s="35">
        <f t="shared" si="359"/>
        <v>4</v>
      </c>
      <c r="BI472" s="36" t="s">
        <v>2</v>
      </c>
      <c r="BJ472" s="37">
        <v>2</v>
      </c>
      <c r="BK472" s="21">
        <v>10.75</v>
      </c>
      <c r="BL472" s="22">
        <f t="shared" si="368"/>
        <v>2</v>
      </c>
      <c r="BM472" s="17" t="s">
        <v>2</v>
      </c>
      <c r="BN472" s="24">
        <v>2</v>
      </c>
      <c r="BO472" s="23">
        <v>15</v>
      </c>
      <c r="BP472" s="22">
        <f t="shared" si="369"/>
        <v>2</v>
      </c>
      <c r="BQ472" s="17" t="s">
        <v>2</v>
      </c>
      <c r="BR472" s="24">
        <v>1</v>
      </c>
      <c r="BS472" s="21">
        <f t="shared" si="380"/>
        <v>11.411333333333335</v>
      </c>
      <c r="BT472" s="24">
        <f t="shared" si="374"/>
        <v>30</v>
      </c>
      <c r="BU472" s="27" t="str">
        <f t="shared" si="375"/>
        <v>Admis</v>
      </c>
      <c r="BV472" s="17" t="s">
        <v>2</v>
      </c>
      <c r="BW472" s="38">
        <v>2</v>
      </c>
      <c r="BX472" s="38">
        <f t="shared" si="376"/>
        <v>51</v>
      </c>
      <c r="BY472" s="27" t="str">
        <f t="shared" si="377"/>
        <v>Autorisé</v>
      </c>
    </row>
    <row r="473" spans="1:77" x14ac:dyDescent="0.55000000000000004">
      <c r="A473" s="12">
        <v>460</v>
      </c>
      <c r="B473" s="13" t="s">
        <v>1971</v>
      </c>
      <c r="C473" s="14" t="s">
        <v>1972</v>
      </c>
      <c r="D473" s="13" t="s">
        <v>1954</v>
      </c>
      <c r="E473" s="13" t="s">
        <v>1973</v>
      </c>
      <c r="F473" s="16">
        <v>37789</v>
      </c>
      <c r="G473" s="13" t="s">
        <v>1974</v>
      </c>
      <c r="H473" s="13" t="s">
        <v>52</v>
      </c>
      <c r="I473" s="13"/>
      <c r="J473" s="21">
        <v>18</v>
      </c>
      <c r="K473" s="239">
        <v>4</v>
      </c>
      <c r="L473" s="17" t="s">
        <v>2</v>
      </c>
      <c r="M473" s="69">
        <v>2</v>
      </c>
      <c r="N473" s="203">
        <v>10</v>
      </c>
      <c r="O473" s="22">
        <f t="shared" si="360"/>
        <v>5</v>
      </c>
      <c r="P473" s="17" t="s">
        <v>2</v>
      </c>
      <c r="Q473" s="17">
        <v>1</v>
      </c>
      <c r="R473" s="45">
        <v>11.57</v>
      </c>
      <c r="S473" s="22">
        <f t="shared" si="370"/>
        <v>3</v>
      </c>
      <c r="T473" s="17" t="s">
        <v>2</v>
      </c>
      <c r="U473" s="17">
        <v>1</v>
      </c>
      <c r="V473" s="45">
        <v>10.892666666666667</v>
      </c>
      <c r="W473" s="239">
        <f t="shared" si="361"/>
        <v>4</v>
      </c>
      <c r="X473" s="17" t="s">
        <v>2</v>
      </c>
      <c r="Y473" s="17">
        <v>2</v>
      </c>
      <c r="Z473" s="14">
        <v>10</v>
      </c>
      <c r="AA473" s="22">
        <f t="shared" si="362"/>
        <v>5</v>
      </c>
      <c r="AB473" s="20" t="s">
        <v>2</v>
      </c>
      <c r="AC473" s="20">
        <v>1</v>
      </c>
      <c r="AD473" s="21">
        <v>11.02</v>
      </c>
      <c r="AE473" s="22">
        <f t="shared" si="363"/>
        <v>6</v>
      </c>
      <c r="AF473" s="17" t="s">
        <v>2</v>
      </c>
      <c r="AG473" s="17">
        <v>2</v>
      </c>
      <c r="AH473" s="23">
        <v>11.750666666666667</v>
      </c>
      <c r="AI473" s="22">
        <f t="shared" si="364"/>
        <v>3</v>
      </c>
      <c r="AJ473" s="17" t="s">
        <v>2</v>
      </c>
      <c r="AK473" s="24">
        <v>1</v>
      </c>
      <c r="AL473" s="21">
        <f t="shared" si="371"/>
        <v>11.721755555555555</v>
      </c>
      <c r="AM473" s="24">
        <f t="shared" si="372"/>
        <v>30</v>
      </c>
      <c r="AN473" s="27" t="str">
        <f t="shared" si="373"/>
        <v>Admis</v>
      </c>
      <c r="AO473" s="17" t="s">
        <v>2</v>
      </c>
      <c r="AP473" s="17"/>
      <c r="AQ473" s="45">
        <v>10.315999999999999</v>
      </c>
      <c r="AR473" s="22">
        <f t="shared" si="354"/>
        <v>6</v>
      </c>
      <c r="AS473" s="17" t="s">
        <v>2</v>
      </c>
      <c r="AT473" s="17">
        <v>1</v>
      </c>
      <c r="AU473" s="45">
        <v>11.513999999999999</v>
      </c>
      <c r="AV473" s="232">
        <f>IF(AU473&gt;=10,6,0)</f>
        <v>6</v>
      </c>
      <c r="AW473" s="17" t="s">
        <v>2</v>
      </c>
      <c r="AX473" s="17">
        <v>1</v>
      </c>
      <c r="AY473" s="45">
        <v>13.83</v>
      </c>
      <c r="AZ473" s="22">
        <f>IF(AY473&gt;=10,4,0)</f>
        <v>4</v>
      </c>
      <c r="BA473" s="17" t="s">
        <v>2</v>
      </c>
      <c r="BB473" s="24">
        <v>2</v>
      </c>
      <c r="BC473" s="23">
        <v>11.654666666666667</v>
      </c>
      <c r="BD473" s="22">
        <f t="shared" si="367"/>
        <v>6</v>
      </c>
      <c r="BE473" s="17" t="s">
        <v>2</v>
      </c>
      <c r="BF473" s="24">
        <v>2</v>
      </c>
      <c r="BG473" s="21">
        <v>10.35</v>
      </c>
      <c r="BH473" s="22">
        <f t="shared" si="359"/>
        <v>4</v>
      </c>
      <c r="BI473" s="17" t="s">
        <v>2</v>
      </c>
      <c r="BJ473" s="24">
        <v>1</v>
      </c>
      <c r="BK473" s="21">
        <v>10</v>
      </c>
      <c r="BL473" s="22">
        <f t="shared" si="368"/>
        <v>2</v>
      </c>
      <c r="BM473" s="17" t="s">
        <v>2</v>
      </c>
      <c r="BN473" s="24">
        <v>2</v>
      </c>
      <c r="BO473" s="23">
        <v>15</v>
      </c>
      <c r="BP473" s="22">
        <f t="shared" si="369"/>
        <v>2</v>
      </c>
      <c r="BQ473" s="17" t="s">
        <v>2</v>
      </c>
      <c r="BR473" s="24">
        <v>1</v>
      </c>
      <c r="BS473" s="21">
        <f t="shared" si="380"/>
        <v>11.587599999999998</v>
      </c>
      <c r="BT473" s="24">
        <f t="shared" si="374"/>
        <v>30</v>
      </c>
      <c r="BU473" s="27" t="str">
        <f t="shared" si="375"/>
        <v>Admis</v>
      </c>
      <c r="BV473" s="17" t="s">
        <v>2</v>
      </c>
      <c r="BW473" s="38">
        <v>2</v>
      </c>
      <c r="BX473" s="38">
        <f t="shared" si="376"/>
        <v>60</v>
      </c>
      <c r="BY473" s="27" t="str">
        <f t="shared" si="377"/>
        <v>Admis</v>
      </c>
    </row>
    <row r="474" spans="1:77" x14ac:dyDescent="0.55000000000000004">
      <c r="A474" s="91">
        <v>461</v>
      </c>
      <c r="B474" s="13" t="s">
        <v>1975</v>
      </c>
      <c r="C474" s="27" t="s">
        <v>1976</v>
      </c>
      <c r="D474" s="42" t="s">
        <v>1954</v>
      </c>
      <c r="E474" s="42" t="s">
        <v>444</v>
      </c>
      <c r="F474" s="16">
        <v>37733</v>
      </c>
      <c r="G474" s="13" t="s">
        <v>848</v>
      </c>
      <c r="H474" s="13" t="s">
        <v>52</v>
      </c>
      <c r="I474" s="13"/>
      <c r="J474" s="21">
        <v>15</v>
      </c>
      <c r="K474" s="239">
        <v>4</v>
      </c>
      <c r="L474" s="17" t="s">
        <v>2</v>
      </c>
      <c r="M474" s="69">
        <v>2</v>
      </c>
      <c r="N474" s="228">
        <v>10.88</v>
      </c>
      <c r="O474" s="22">
        <f t="shared" si="360"/>
        <v>5</v>
      </c>
      <c r="P474" s="17" t="s">
        <v>61</v>
      </c>
      <c r="Q474" s="17">
        <v>1</v>
      </c>
      <c r="R474" s="125">
        <v>10</v>
      </c>
      <c r="S474" s="22">
        <f t="shared" si="370"/>
        <v>3</v>
      </c>
      <c r="T474" s="17" t="s">
        <v>61</v>
      </c>
      <c r="U474" s="17">
        <v>2</v>
      </c>
      <c r="V474" s="86">
        <v>11.56</v>
      </c>
      <c r="W474" s="239">
        <f t="shared" si="361"/>
        <v>4</v>
      </c>
      <c r="X474" s="17" t="s">
        <v>61</v>
      </c>
      <c r="Y474" s="17">
        <v>2</v>
      </c>
      <c r="Z474" s="104">
        <v>12.07</v>
      </c>
      <c r="AA474" s="22">
        <f t="shared" si="362"/>
        <v>5</v>
      </c>
      <c r="AB474" s="20" t="s">
        <v>61</v>
      </c>
      <c r="AC474" s="44">
        <v>1</v>
      </c>
      <c r="AD474" s="86">
        <v>10</v>
      </c>
      <c r="AE474" s="22">
        <f t="shared" si="363"/>
        <v>6</v>
      </c>
      <c r="AF474" s="17" t="s">
        <v>61</v>
      </c>
      <c r="AG474" s="17">
        <v>1</v>
      </c>
      <c r="AH474" s="87">
        <v>10</v>
      </c>
      <c r="AI474" s="22">
        <f t="shared" si="364"/>
        <v>3</v>
      </c>
      <c r="AJ474" s="17" t="s">
        <v>61</v>
      </c>
      <c r="AK474" s="24">
        <v>1</v>
      </c>
      <c r="AL474" s="21">
        <f t="shared" si="371"/>
        <v>11.366333333333333</v>
      </c>
      <c r="AM474" s="24">
        <f t="shared" si="372"/>
        <v>30</v>
      </c>
      <c r="AN474" s="27" t="str">
        <f t="shared" si="373"/>
        <v>Admis</v>
      </c>
      <c r="AO474" s="17" t="s">
        <v>2</v>
      </c>
      <c r="AP474" s="17">
        <v>2</v>
      </c>
      <c r="AQ474" s="86">
        <v>10</v>
      </c>
      <c r="AR474" s="22">
        <f t="shared" si="354"/>
        <v>6</v>
      </c>
      <c r="AS474" s="17" t="s">
        <v>61</v>
      </c>
      <c r="AT474" s="17">
        <v>1</v>
      </c>
      <c r="AU474" s="125">
        <v>10</v>
      </c>
      <c r="AV474" s="232">
        <f t="shared" ref="AV474" si="381">IF(AU474&gt;=10,6,0)</f>
        <v>6</v>
      </c>
      <c r="AW474" s="17" t="s">
        <v>61</v>
      </c>
      <c r="AX474" s="17">
        <v>1</v>
      </c>
      <c r="AY474" s="86">
        <v>10.16</v>
      </c>
      <c r="AZ474" s="22">
        <f t="shared" ref="AZ474" si="382">IF(AY474&gt;=10,4,0)</f>
        <v>4</v>
      </c>
      <c r="BA474" s="17" t="s">
        <v>61</v>
      </c>
      <c r="BB474" s="24">
        <v>1</v>
      </c>
      <c r="BC474" s="87">
        <v>12.26</v>
      </c>
      <c r="BD474" s="22">
        <f t="shared" si="367"/>
        <v>6</v>
      </c>
      <c r="BE474" s="17" t="s">
        <v>61</v>
      </c>
      <c r="BF474" s="24">
        <v>1</v>
      </c>
      <c r="BG474" s="90">
        <v>12.11</v>
      </c>
      <c r="BH474" s="35">
        <f t="shared" si="359"/>
        <v>4</v>
      </c>
      <c r="BI474" s="36" t="s">
        <v>61</v>
      </c>
      <c r="BJ474" s="37">
        <v>2</v>
      </c>
      <c r="BK474" s="86">
        <v>10</v>
      </c>
      <c r="BL474" s="22">
        <f t="shared" si="368"/>
        <v>2</v>
      </c>
      <c r="BM474" s="17" t="s">
        <v>60</v>
      </c>
      <c r="BN474" s="24">
        <v>2</v>
      </c>
      <c r="BO474" s="87">
        <v>14.5</v>
      </c>
      <c r="BP474" s="22">
        <f t="shared" si="369"/>
        <v>2</v>
      </c>
      <c r="BQ474" s="17" t="s">
        <v>61</v>
      </c>
      <c r="BR474" s="24">
        <v>1</v>
      </c>
      <c r="BS474" s="21">
        <f t="shared" si="380"/>
        <v>11.054666666666666</v>
      </c>
      <c r="BT474" s="24">
        <f t="shared" si="374"/>
        <v>30</v>
      </c>
      <c r="BU474" s="27" t="str">
        <f t="shared" si="375"/>
        <v>Admis</v>
      </c>
      <c r="BV474" s="17" t="s">
        <v>2</v>
      </c>
      <c r="BW474" s="38">
        <v>2</v>
      </c>
      <c r="BX474" s="38">
        <f t="shared" si="376"/>
        <v>60</v>
      </c>
      <c r="BY474" s="27" t="str">
        <f t="shared" si="377"/>
        <v>Admis</v>
      </c>
    </row>
    <row r="475" spans="1:77" x14ac:dyDescent="0.55000000000000004">
      <c r="A475" s="12">
        <v>462</v>
      </c>
      <c r="B475" s="13" t="s">
        <v>1977</v>
      </c>
      <c r="C475" s="14" t="s">
        <v>1978</v>
      </c>
      <c r="D475" s="13" t="s">
        <v>1954</v>
      </c>
      <c r="E475" s="13" t="s">
        <v>1979</v>
      </c>
      <c r="F475" s="16">
        <v>37084</v>
      </c>
      <c r="G475" s="13" t="s">
        <v>1980</v>
      </c>
      <c r="H475" s="13" t="s">
        <v>52</v>
      </c>
      <c r="I475" s="13"/>
      <c r="J475" s="21">
        <v>16</v>
      </c>
      <c r="K475" s="239">
        <v>4</v>
      </c>
      <c r="L475" s="17" t="s">
        <v>2</v>
      </c>
      <c r="M475" s="69">
        <v>2</v>
      </c>
      <c r="N475" s="230">
        <v>10</v>
      </c>
      <c r="O475" s="22">
        <f t="shared" si="360"/>
        <v>5</v>
      </c>
      <c r="P475" s="17" t="s">
        <v>2</v>
      </c>
      <c r="Q475" s="17">
        <v>2</v>
      </c>
      <c r="R475" s="45">
        <v>13.68</v>
      </c>
      <c r="S475" s="22">
        <f t="shared" si="370"/>
        <v>3</v>
      </c>
      <c r="T475" s="17" t="s">
        <v>2</v>
      </c>
      <c r="U475" s="17">
        <v>2</v>
      </c>
      <c r="V475" s="45">
        <v>11.135999999999999</v>
      </c>
      <c r="W475" s="239">
        <f t="shared" si="361"/>
        <v>4</v>
      </c>
      <c r="X475" s="17" t="s">
        <v>2</v>
      </c>
      <c r="Y475" s="17">
        <v>2</v>
      </c>
      <c r="Z475" s="14">
        <v>10</v>
      </c>
      <c r="AA475" s="22">
        <f t="shared" si="362"/>
        <v>5</v>
      </c>
      <c r="AB475" s="20" t="s">
        <v>2</v>
      </c>
      <c r="AC475" s="20">
        <v>2</v>
      </c>
      <c r="AD475" s="21">
        <v>6.83</v>
      </c>
      <c r="AE475" s="22">
        <f t="shared" si="363"/>
        <v>0</v>
      </c>
      <c r="AF475" s="17" t="s">
        <v>2</v>
      </c>
      <c r="AG475" s="17">
        <v>2</v>
      </c>
      <c r="AH475" s="23">
        <v>11.250666666666667</v>
      </c>
      <c r="AI475" s="22">
        <f t="shared" si="364"/>
        <v>3</v>
      </c>
      <c r="AJ475" s="17" t="s">
        <v>2</v>
      </c>
      <c r="AK475" s="24">
        <v>2</v>
      </c>
      <c r="AL475" s="21">
        <f t="shared" si="371"/>
        <v>10.810533333333334</v>
      </c>
      <c r="AM475" s="24">
        <f t="shared" si="372"/>
        <v>24</v>
      </c>
      <c r="AN475" s="27" t="str">
        <f t="shared" si="373"/>
        <v>Ajourné</v>
      </c>
      <c r="AO475" s="17" t="s">
        <v>2</v>
      </c>
      <c r="AP475" s="17">
        <v>2</v>
      </c>
      <c r="AQ475" s="45">
        <v>7.8670000000000009</v>
      </c>
      <c r="AR475" s="22">
        <f t="shared" si="354"/>
        <v>0</v>
      </c>
      <c r="AS475" s="17" t="s">
        <v>2</v>
      </c>
      <c r="AT475" s="17">
        <v>2</v>
      </c>
      <c r="AU475" s="45">
        <v>11</v>
      </c>
      <c r="AV475" s="232">
        <f>IF(AU475&gt;=10,6,0)</f>
        <v>6</v>
      </c>
      <c r="AW475" s="17" t="s">
        <v>2</v>
      </c>
      <c r="AX475" s="17">
        <v>2</v>
      </c>
      <c r="AY475" s="45">
        <v>11.83</v>
      </c>
      <c r="AZ475" s="22">
        <f>IF(AY475&gt;=10,4,0)</f>
        <v>4</v>
      </c>
      <c r="BA475" s="17" t="s">
        <v>2</v>
      </c>
      <c r="BB475" s="24">
        <v>2</v>
      </c>
      <c r="BC475" s="23">
        <v>7.7413333333333334</v>
      </c>
      <c r="BD475" s="22">
        <f t="shared" si="367"/>
        <v>0</v>
      </c>
      <c r="BE475" s="17" t="s">
        <v>2</v>
      </c>
      <c r="BF475" s="24">
        <v>2</v>
      </c>
      <c r="BG475" s="34">
        <v>10</v>
      </c>
      <c r="BH475" s="35">
        <f t="shared" si="359"/>
        <v>4</v>
      </c>
      <c r="BI475" s="36" t="s">
        <v>2</v>
      </c>
      <c r="BJ475" s="37">
        <v>2</v>
      </c>
      <c r="BK475" s="21">
        <v>3.94</v>
      </c>
      <c r="BL475" s="22">
        <f t="shared" si="368"/>
        <v>0</v>
      </c>
      <c r="BM475" s="17" t="s">
        <v>2</v>
      </c>
      <c r="BN475" s="24">
        <v>2</v>
      </c>
      <c r="BO475" s="23">
        <v>15</v>
      </c>
      <c r="BP475" s="22">
        <f t="shared" si="369"/>
        <v>2</v>
      </c>
      <c r="BQ475" s="17" t="s">
        <v>2</v>
      </c>
      <c r="BR475" s="24">
        <v>1</v>
      </c>
      <c r="BS475" s="21">
        <f t="shared" si="380"/>
        <v>9.495000000000001</v>
      </c>
      <c r="BT475" s="24">
        <f t="shared" si="374"/>
        <v>16</v>
      </c>
      <c r="BU475" s="27" t="str">
        <f t="shared" si="375"/>
        <v>Ajourné</v>
      </c>
      <c r="BV475" s="17" t="s">
        <v>2</v>
      </c>
      <c r="BW475" s="38">
        <v>2</v>
      </c>
      <c r="BX475" s="38">
        <f t="shared" si="376"/>
        <v>40</v>
      </c>
      <c r="BY475" s="27" t="str">
        <f t="shared" si="377"/>
        <v>Ajourné</v>
      </c>
    </row>
    <row r="476" spans="1:77" x14ac:dyDescent="0.55000000000000004">
      <c r="A476" s="12">
        <v>463</v>
      </c>
      <c r="B476" s="13" t="s">
        <v>1981</v>
      </c>
      <c r="C476" s="14" t="s">
        <v>1982</v>
      </c>
      <c r="D476" s="13" t="s">
        <v>1954</v>
      </c>
      <c r="E476" s="13" t="s">
        <v>1983</v>
      </c>
      <c r="F476" s="16">
        <v>37524</v>
      </c>
      <c r="G476" s="13" t="s">
        <v>135</v>
      </c>
      <c r="H476" s="13" t="s">
        <v>52</v>
      </c>
      <c r="I476" s="13" t="s">
        <v>72</v>
      </c>
      <c r="J476" s="21">
        <v>16</v>
      </c>
      <c r="K476" s="239">
        <v>4</v>
      </c>
      <c r="L476" s="17" t="s">
        <v>2</v>
      </c>
      <c r="M476" s="69">
        <v>2</v>
      </c>
      <c r="N476" s="230">
        <v>11.856000000000002</v>
      </c>
      <c r="O476" s="22">
        <f t="shared" si="360"/>
        <v>5</v>
      </c>
      <c r="P476" s="17" t="s">
        <v>2</v>
      </c>
      <c r="Q476" s="17">
        <v>2</v>
      </c>
      <c r="R476" s="45">
        <v>13.68</v>
      </c>
      <c r="S476" s="22">
        <f t="shared" si="370"/>
        <v>3</v>
      </c>
      <c r="T476" s="17" t="s">
        <v>2</v>
      </c>
      <c r="U476" s="17">
        <v>1</v>
      </c>
      <c r="V476" s="45">
        <v>10.203333333333333</v>
      </c>
      <c r="W476" s="239">
        <f t="shared" si="361"/>
        <v>4</v>
      </c>
      <c r="X476" s="17" t="s">
        <v>2</v>
      </c>
      <c r="Y476" s="17">
        <v>1</v>
      </c>
      <c r="Z476" s="14">
        <v>14.922000000000001</v>
      </c>
      <c r="AA476" s="22">
        <f t="shared" si="362"/>
        <v>5</v>
      </c>
      <c r="AB476" s="20" t="s">
        <v>2</v>
      </c>
      <c r="AC476" s="20">
        <v>2</v>
      </c>
      <c r="AD476" s="21">
        <v>11.45</v>
      </c>
      <c r="AE476" s="22">
        <f t="shared" si="363"/>
        <v>6</v>
      </c>
      <c r="AF476" s="17" t="s">
        <v>2</v>
      </c>
      <c r="AG476" s="17">
        <v>2</v>
      </c>
      <c r="AH476" s="23">
        <v>14.369333333333335</v>
      </c>
      <c r="AI476" s="22">
        <f t="shared" si="364"/>
        <v>3</v>
      </c>
      <c r="AJ476" s="17" t="s">
        <v>2</v>
      </c>
      <c r="AK476" s="24">
        <v>2</v>
      </c>
      <c r="AL476" s="21">
        <f t="shared" si="371"/>
        <v>13.051711111111111</v>
      </c>
      <c r="AM476" s="24">
        <f t="shared" si="372"/>
        <v>30</v>
      </c>
      <c r="AN476" s="27" t="str">
        <f t="shared" si="373"/>
        <v>Admis</v>
      </c>
      <c r="AO476" s="17" t="s">
        <v>2</v>
      </c>
      <c r="AP476" s="17">
        <v>2</v>
      </c>
      <c r="AQ476" s="45">
        <v>10</v>
      </c>
      <c r="AR476" s="22">
        <f t="shared" si="354"/>
        <v>6</v>
      </c>
      <c r="AS476" s="17" t="s">
        <v>2</v>
      </c>
      <c r="AT476" s="17">
        <v>1</v>
      </c>
      <c r="AU476" s="45">
        <v>11.344000000000001</v>
      </c>
      <c r="AV476" s="232">
        <f>IF(AU476&gt;=10,6,0)</f>
        <v>6</v>
      </c>
      <c r="AW476" s="17" t="s">
        <v>2</v>
      </c>
      <c r="AX476" s="17">
        <v>1</v>
      </c>
      <c r="AY476" s="45">
        <v>14.33</v>
      </c>
      <c r="AZ476" s="22">
        <f>IF(AY476&gt;=10,4,0)</f>
        <v>4</v>
      </c>
      <c r="BA476" s="17" t="s">
        <v>2</v>
      </c>
      <c r="BB476" s="24">
        <v>2</v>
      </c>
      <c r="BC476" s="23">
        <v>10</v>
      </c>
      <c r="BD476" s="22">
        <f t="shared" si="367"/>
        <v>6</v>
      </c>
      <c r="BE476" s="17" t="s">
        <v>2</v>
      </c>
      <c r="BF476" s="24">
        <v>1</v>
      </c>
      <c r="BG476" s="21">
        <v>11.7</v>
      </c>
      <c r="BH476" s="22">
        <f t="shared" si="359"/>
        <v>4</v>
      </c>
      <c r="BI476" s="17" t="s">
        <v>2</v>
      </c>
      <c r="BJ476" s="24">
        <v>1</v>
      </c>
      <c r="BK476" s="21">
        <v>11.03</v>
      </c>
      <c r="BL476" s="22">
        <f t="shared" si="368"/>
        <v>2</v>
      </c>
      <c r="BM476" s="17" t="s">
        <v>2</v>
      </c>
      <c r="BN476" s="24">
        <v>1</v>
      </c>
      <c r="BO476" s="23">
        <v>15</v>
      </c>
      <c r="BP476" s="22">
        <f t="shared" si="369"/>
        <v>2</v>
      </c>
      <c r="BQ476" s="17" t="s">
        <v>2</v>
      </c>
      <c r="BR476" s="24">
        <v>1</v>
      </c>
      <c r="BS476" s="21">
        <f t="shared" si="380"/>
        <v>11.4748</v>
      </c>
      <c r="BT476" s="24">
        <f t="shared" si="374"/>
        <v>30</v>
      </c>
      <c r="BU476" s="27" t="str">
        <f t="shared" si="375"/>
        <v>Admis</v>
      </c>
      <c r="BV476" s="17" t="s">
        <v>2</v>
      </c>
      <c r="BW476" s="38">
        <v>2</v>
      </c>
      <c r="BX476" s="38">
        <f t="shared" si="376"/>
        <v>60</v>
      </c>
      <c r="BY476" s="27" t="str">
        <f t="shared" si="377"/>
        <v>Admis</v>
      </c>
    </row>
    <row r="477" spans="1:77" x14ac:dyDescent="0.55000000000000004">
      <c r="A477" s="20">
        <v>464</v>
      </c>
      <c r="B477" s="13" t="s">
        <v>1984</v>
      </c>
      <c r="C477" s="14" t="s">
        <v>1985</v>
      </c>
      <c r="D477" s="13" t="s">
        <v>1954</v>
      </c>
      <c r="E477" s="13" t="s">
        <v>1986</v>
      </c>
      <c r="F477" s="16">
        <v>38333</v>
      </c>
      <c r="G477" s="13" t="s">
        <v>71</v>
      </c>
      <c r="H477" s="13" t="s">
        <v>52</v>
      </c>
      <c r="I477" s="13" t="s">
        <v>72</v>
      </c>
      <c r="J477" s="235">
        <v>12</v>
      </c>
      <c r="K477" s="239">
        <f>IF(J477&gt;=10,4,0)</f>
        <v>4</v>
      </c>
      <c r="L477" s="17" t="s">
        <v>2</v>
      </c>
      <c r="M477" s="69">
        <v>1</v>
      </c>
      <c r="N477" s="45">
        <v>10</v>
      </c>
      <c r="O477" s="22">
        <f t="shared" si="360"/>
        <v>5</v>
      </c>
      <c r="P477" s="17" t="s">
        <v>2</v>
      </c>
      <c r="Q477" s="17">
        <v>1</v>
      </c>
      <c r="R477" s="45">
        <v>10</v>
      </c>
      <c r="S477" s="22">
        <f t="shared" si="370"/>
        <v>3</v>
      </c>
      <c r="T477" s="17" t="s">
        <v>2</v>
      </c>
      <c r="U477" s="17">
        <v>1</v>
      </c>
      <c r="V477" s="45">
        <v>13.254</v>
      </c>
      <c r="W477" s="239">
        <f t="shared" si="361"/>
        <v>4</v>
      </c>
      <c r="X477" s="17" t="s">
        <v>2</v>
      </c>
      <c r="Y477" s="17">
        <v>1</v>
      </c>
      <c r="Z477" s="14">
        <v>12.82</v>
      </c>
      <c r="AA477" s="22">
        <f t="shared" si="362"/>
        <v>5</v>
      </c>
      <c r="AB477" s="20" t="s">
        <v>2</v>
      </c>
      <c r="AC477" s="20">
        <v>1</v>
      </c>
      <c r="AD477" s="21">
        <v>11.76</v>
      </c>
      <c r="AE477" s="22">
        <f t="shared" si="363"/>
        <v>6</v>
      </c>
      <c r="AF477" s="17" t="s">
        <v>2</v>
      </c>
      <c r="AG477" s="17">
        <v>1</v>
      </c>
      <c r="AH477" s="23">
        <v>11.76</v>
      </c>
      <c r="AI477" s="22">
        <f t="shared" si="364"/>
        <v>3</v>
      </c>
      <c r="AJ477" s="17" t="s">
        <v>2</v>
      </c>
      <c r="AK477" s="24">
        <v>1</v>
      </c>
      <c r="AL477" s="21">
        <f t="shared" si="371"/>
        <v>11.698533333333334</v>
      </c>
      <c r="AM477" s="24">
        <f t="shared" si="372"/>
        <v>30</v>
      </c>
      <c r="AN477" s="27" t="str">
        <f t="shared" si="373"/>
        <v>Admis</v>
      </c>
      <c r="AO477" s="17" t="s">
        <v>2</v>
      </c>
      <c r="AP477" s="17">
        <v>2</v>
      </c>
      <c r="AQ477" s="45">
        <v>12.326000000000001</v>
      </c>
      <c r="AR477" s="22">
        <f t="shared" si="354"/>
        <v>6</v>
      </c>
      <c r="AS477" s="17" t="s">
        <v>2</v>
      </c>
      <c r="AT477" s="17">
        <v>1</v>
      </c>
      <c r="AU477" s="45">
        <v>12.827999999999999</v>
      </c>
      <c r="AV477" s="232">
        <f>IF(AU477&gt;=10,6,0)</f>
        <v>6</v>
      </c>
      <c r="AW477" s="17" t="s">
        <v>2</v>
      </c>
      <c r="AX477" s="17">
        <v>1</v>
      </c>
      <c r="AY477" s="57">
        <v>11</v>
      </c>
      <c r="AZ477" s="22">
        <f>IF(AY477&gt;=10,4,0)</f>
        <v>4</v>
      </c>
      <c r="BA477" s="17" t="s">
        <v>2</v>
      </c>
      <c r="BB477" s="24">
        <v>1</v>
      </c>
      <c r="BC477" s="23">
        <v>12.055999999999999</v>
      </c>
      <c r="BD477" s="22">
        <f t="shared" si="367"/>
        <v>6</v>
      </c>
      <c r="BE477" s="17" t="s">
        <v>2</v>
      </c>
      <c r="BF477" s="24">
        <v>1</v>
      </c>
      <c r="BG477" s="21">
        <v>14.93</v>
      </c>
      <c r="BH477" s="22">
        <f t="shared" si="359"/>
        <v>4</v>
      </c>
      <c r="BI477" s="17" t="s">
        <v>2</v>
      </c>
      <c r="BJ477" s="24">
        <v>1</v>
      </c>
      <c r="BK477" s="21">
        <v>13.64</v>
      </c>
      <c r="BL477" s="22">
        <f t="shared" si="368"/>
        <v>2</v>
      </c>
      <c r="BM477" s="17" t="s">
        <v>2</v>
      </c>
      <c r="BN477" s="24">
        <v>1</v>
      </c>
      <c r="BO477" s="23">
        <v>14</v>
      </c>
      <c r="BP477" s="22">
        <f t="shared" si="369"/>
        <v>2</v>
      </c>
      <c r="BQ477" s="17" t="s">
        <v>2</v>
      </c>
      <c r="BR477" s="24">
        <v>1</v>
      </c>
      <c r="BS477" s="21">
        <f t="shared" si="380"/>
        <v>12.741999999999999</v>
      </c>
      <c r="BT477" s="24">
        <f t="shared" si="374"/>
        <v>30</v>
      </c>
      <c r="BU477" s="27" t="str">
        <f t="shared" si="375"/>
        <v>Admis</v>
      </c>
      <c r="BV477" s="17" t="s">
        <v>2</v>
      </c>
      <c r="BW477" s="38">
        <v>2</v>
      </c>
      <c r="BX477" s="38">
        <f t="shared" si="376"/>
        <v>60</v>
      </c>
      <c r="BY477" s="27" t="str">
        <f t="shared" si="377"/>
        <v>Admis</v>
      </c>
    </row>
    <row r="478" spans="1:77" x14ac:dyDescent="0.55000000000000004">
      <c r="A478" s="85">
        <v>465</v>
      </c>
      <c r="B478" s="13" t="s">
        <v>1987</v>
      </c>
      <c r="C478" s="27" t="s">
        <v>1988</v>
      </c>
      <c r="D478" s="42" t="s">
        <v>1954</v>
      </c>
      <c r="E478" s="42" t="s">
        <v>1989</v>
      </c>
      <c r="F478" s="16">
        <v>35826</v>
      </c>
      <c r="G478" s="13" t="s">
        <v>71</v>
      </c>
      <c r="H478" s="13" t="s">
        <v>52</v>
      </c>
      <c r="I478" s="13" t="s">
        <v>72</v>
      </c>
      <c r="J478" s="21">
        <v>13.5</v>
      </c>
      <c r="K478" s="239">
        <v>4</v>
      </c>
      <c r="L478" s="17" t="s">
        <v>2</v>
      </c>
      <c r="M478" s="69">
        <v>2</v>
      </c>
      <c r="N478" s="228">
        <v>10.93</v>
      </c>
      <c r="O478" s="22">
        <f t="shared" si="360"/>
        <v>5</v>
      </c>
      <c r="P478" s="17" t="s">
        <v>60</v>
      </c>
      <c r="Q478" s="17">
        <v>2</v>
      </c>
      <c r="R478" s="125">
        <v>12.72</v>
      </c>
      <c r="S478" s="22">
        <f t="shared" si="370"/>
        <v>3</v>
      </c>
      <c r="T478" s="17" t="s">
        <v>60</v>
      </c>
      <c r="U478" s="17">
        <v>2</v>
      </c>
      <c r="V478" s="45">
        <v>11.42</v>
      </c>
      <c r="W478" s="239">
        <f t="shared" si="361"/>
        <v>4</v>
      </c>
      <c r="X478" s="17" t="s">
        <v>2</v>
      </c>
      <c r="Y478" s="17">
        <v>2</v>
      </c>
      <c r="Z478" s="104">
        <v>10</v>
      </c>
      <c r="AA478" s="22">
        <f t="shared" si="362"/>
        <v>5</v>
      </c>
      <c r="AB478" s="20" t="s">
        <v>60</v>
      </c>
      <c r="AC478" s="44">
        <v>2</v>
      </c>
      <c r="AD478" s="21">
        <v>7.2</v>
      </c>
      <c r="AE478" s="22">
        <f t="shared" si="363"/>
        <v>0</v>
      </c>
      <c r="AF478" s="17" t="s">
        <v>2</v>
      </c>
      <c r="AG478" s="17">
        <v>2</v>
      </c>
      <c r="AH478" s="87">
        <v>10.9</v>
      </c>
      <c r="AI478" s="22">
        <f t="shared" si="364"/>
        <v>3</v>
      </c>
      <c r="AJ478" s="17" t="s">
        <v>60</v>
      </c>
      <c r="AK478" s="24">
        <v>2</v>
      </c>
      <c r="AL478" s="21">
        <f t="shared" si="371"/>
        <v>10.613</v>
      </c>
      <c r="AM478" s="24">
        <f t="shared" si="372"/>
        <v>24</v>
      </c>
      <c r="AN478" s="27" t="str">
        <f t="shared" si="373"/>
        <v>Ajourné</v>
      </c>
      <c r="AO478" s="17" t="s">
        <v>2</v>
      </c>
      <c r="AP478" s="17"/>
      <c r="AQ478" s="45">
        <v>10</v>
      </c>
      <c r="AR478" s="22">
        <f t="shared" si="354"/>
        <v>6</v>
      </c>
      <c r="AS478" s="17" t="s">
        <v>2</v>
      </c>
      <c r="AT478" s="17">
        <v>2</v>
      </c>
      <c r="AU478" s="125">
        <v>12.33</v>
      </c>
      <c r="AV478" s="232">
        <f t="shared" ref="AV478" si="383">IF(AU478&gt;=10,6,0)</f>
        <v>6</v>
      </c>
      <c r="AW478" s="17" t="s">
        <v>61</v>
      </c>
      <c r="AX478" s="17">
        <v>2</v>
      </c>
      <c r="AY478" s="86">
        <v>10.210000000000001</v>
      </c>
      <c r="AZ478" s="22">
        <f t="shared" ref="AZ478" si="384">IF(AY478&gt;=10,4,0)</f>
        <v>4</v>
      </c>
      <c r="BA478" s="17" t="s">
        <v>1910</v>
      </c>
      <c r="BB478" s="24">
        <v>2</v>
      </c>
      <c r="BC478" s="87">
        <v>15.25</v>
      </c>
      <c r="BD478" s="22">
        <f t="shared" si="367"/>
        <v>6</v>
      </c>
      <c r="BE478" s="17" t="s">
        <v>61</v>
      </c>
      <c r="BF478" s="24">
        <v>2</v>
      </c>
      <c r="BG478" s="34">
        <v>10.199999999999999</v>
      </c>
      <c r="BH478" s="35">
        <f t="shared" si="359"/>
        <v>4</v>
      </c>
      <c r="BI478" s="36" t="s">
        <v>2</v>
      </c>
      <c r="BJ478" s="37">
        <v>2</v>
      </c>
      <c r="BK478" s="86">
        <v>13.17</v>
      </c>
      <c r="BL478" s="22">
        <f t="shared" si="368"/>
        <v>2</v>
      </c>
      <c r="BM478" s="17" t="s">
        <v>60</v>
      </c>
      <c r="BN478" s="24">
        <v>2</v>
      </c>
      <c r="BO478" s="87">
        <v>12</v>
      </c>
      <c r="BP478" s="22">
        <f t="shared" si="369"/>
        <v>2</v>
      </c>
      <c r="BQ478" s="17" t="s">
        <v>60</v>
      </c>
      <c r="BR478" s="24">
        <v>2</v>
      </c>
      <c r="BS478" s="21">
        <f t="shared" si="380"/>
        <v>11.915333333333335</v>
      </c>
      <c r="BT478" s="24">
        <f t="shared" si="374"/>
        <v>30</v>
      </c>
      <c r="BU478" s="27" t="str">
        <f t="shared" si="375"/>
        <v>Admis</v>
      </c>
      <c r="BV478" s="17" t="s">
        <v>2</v>
      </c>
      <c r="BW478" s="38">
        <v>2</v>
      </c>
      <c r="BX478" s="38">
        <f t="shared" si="376"/>
        <v>54</v>
      </c>
      <c r="BY478" s="27" t="str">
        <f t="shared" si="377"/>
        <v>Autorisé</v>
      </c>
    </row>
    <row r="479" spans="1:77" x14ac:dyDescent="0.55000000000000004">
      <c r="A479" s="12">
        <v>466</v>
      </c>
      <c r="B479" s="13" t="s">
        <v>1990</v>
      </c>
      <c r="C479" s="14" t="s">
        <v>1991</v>
      </c>
      <c r="D479" s="13" t="s">
        <v>1992</v>
      </c>
      <c r="E479" s="13" t="s">
        <v>1993</v>
      </c>
      <c r="F479" s="16">
        <v>38385</v>
      </c>
      <c r="G479" s="13" t="s">
        <v>818</v>
      </c>
      <c r="H479" s="13" t="s">
        <v>59</v>
      </c>
      <c r="I479" s="13"/>
      <c r="J479" s="21">
        <v>18</v>
      </c>
      <c r="K479" s="239">
        <v>4</v>
      </c>
      <c r="L479" s="17" t="s">
        <v>2</v>
      </c>
      <c r="M479" s="69">
        <v>2</v>
      </c>
      <c r="N479" s="230">
        <v>13.338000000000001</v>
      </c>
      <c r="O479" s="22">
        <f t="shared" si="360"/>
        <v>5</v>
      </c>
      <c r="P479" s="17" t="s">
        <v>2</v>
      </c>
      <c r="Q479" s="17">
        <v>2</v>
      </c>
      <c r="R479" s="45">
        <v>13.68</v>
      </c>
      <c r="S479" s="22">
        <f t="shared" si="370"/>
        <v>3</v>
      </c>
      <c r="T479" s="17" t="s">
        <v>2</v>
      </c>
      <c r="U479" s="17">
        <v>1</v>
      </c>
      <c r="V479" s="45">
        <v>11.165333333333333</v>
      </c>
      <c r="W479" s="239">
        <f t="shared" si="361"/>
        <v>4</v>
      </c>
      <c r="X479" s="17" t="s">
        <v>2</v>
      </c>
      <c r="Y479" s="17">
        <v>1</v>
      </c>
      <c r="Z479" s="14">
        <v>12.882000000000001</v>
      </c>
      <c r="AA479" s="22">
        <f t="shared" si="362"/>
        <v>5</v>
      </c>
      <c r="AB479" s="20" t="s">
        <v>2</v>
      </c>
      <c r="AC479" s="20">
        <v>1</v>
      </c>
      <c r="AD479" s="21">
        <v>10.050000000000001</v>
      </c>
      <c r="AE479" s="22">
        <f t="shared" si="363"/>
        <v>6</v>
      </c>
      <c r="AF479" s="17" t="s">
        <v>2</v>
      </c>
      <c r="AG479" s="17">
        <v>1</v>
      </c>
      <c r="AH479" s="23">
        <v>12.005333333333333</v>
      </c>
      <c r="AI479" s="22">
        <f t="shared" si="364"/>
        <v>3</v>
      </c>
      <c r="AJ479" s="17" t="s">
        <v>2</v>
      </c>
      <c r="AK479" s="24">
        <v>2</v>
      </c>
      <c r="AL479" s="21">
        <f t="shared" si="371"/>
        <v>12.837244444444446</v>
      </c>
      <c r="AM479" s="24">
        <f t="shared" si="372"/>
        <v>30</v>
      </c>
      <c r="AN479" s="27" t="str">
        <f t="shared" si="373"/>
        <v>Admis</v>
      </c>
      <c r="AO479" s="17" t="s">
        <v>2</v>
      </c>
      <c r="AP479" s="17">
        <v>2</v>
      </c>
      <c r="AQ479" s="45">
        <v>12.389000000000001</v>
      </c>
      <c r="AR479" s="22">
        <f t="shared" si="354"/>
        <v>6</v>
      </c>
      <c r="AS479" s="17" t="s">
        <v>2</v>
      </c>
      <c r="AT479" s="17">
        <v>1</v>
      </c>
      <c r="AU479" s="45">
        <v>12.273999999999999</v>
      </c>
      <c r="AV479" s="232">
        <f>IF(AU479&gt;=10,6,0)</f>
        <v>6</v>
      </c>
      <c r="AW479" s="17" t="s">
        <v>2</v>
      </c>
      <c r="AX479" s="17">
        <v>1</v>
      </c>
      <c r="AY479" s="57">
        <v>10.08</v>
      </c>
      <c r="AZ479" s="22">
        <f>IF(AY479&gt;=10,4,0)</f>
        <v>4</v>
      </c>
      <c r="BA479" s="17" t="s">
        <v>2</v>
      </c>
      <c r="BB479" s="24">
        <v>1</v>
      </c>
      <c r="BC479" s="23">
        <v>10.736666666666666</v>
      </c>
      <c r="BD479" s="22">
        <f t="shared" si="367"/>
        <v>6</v>
      </c>
      <c r="BE479" s="17" t="s">
        <v>2</v>
      </c>
      <c r="BF479" s="24">
        <v>1</v>
      </c>
      <c r="BG479" s="21">
        <v>11.34</v>
      </c>
      <c r="BH479" s="22">
        <f t="shared" si="359"/>
        <v>4</v>
      </c>
      <c r="BI479" s="17" t="s">
        <v>2</v>
      </c>
      <c r="BJ479" s="24">
        <v>1</v>
      </c>
      <c r="BK479" s="21">
        <v>11.12</v>
      </c>
      <c r="BL479" s="22">
        <f t="shared" si="368"/>
        <v>2</v>
      </c>
      <c r="BM479" s="17" t="s">
        <v>2</v>
      </c>
      <c r="BN479" s="24">
        <v>2</v>
      </c>
      <c r="BO479" s="23">
        <v>15</v>
      </c>
      <c r="BP479" s="22">
        <f t="shared" si="369"/>
        <v>2</v>
      </c>
      <c r="BQ479" s="17" t="s">
        <v>2</v>
      </c>
      <c r="BR479" s="24">
        <v>1</v>
      </c>
      <c r="BS479" s="21">
        <f t="shared" si="380"/>
        <v>11.677266666666668</v>
      </c>
      <c r="BT479" s="24">
        <f t="shared" si="374"/>
        <v>30</v>
      </c>
      <c r="BU479" s="27" t="str">
        <f t="shared" si="375"/>
        <v>Admis</v>
      </c>
      <c r="BV479" s="17" t="s">
        <v>2</v>
      </c>
      <c r="BW479" s="38">
        <v>2</v>
      </c>
      <c r="BX479" s="38">
        <f t="shared" si="376"/>
        <v>60</v>
      </c>
      <c r="BY479" s="27" t="str">
        <f t="shared" si="377"/>
        <v>Admis</v>
      </c>
    </row>
    <row r="480" spans="1:77" x14ac:dyDescent="0.55000000000000004">
      <c r="A480" s="91">
        <v>467</v>
      </c>
      <c r="B480" s="13" t="s">
        <v>1994</v>
      </c>
      <c r="C480" s="27" t="s">
        <v>1995</v>
      </c>
      <c r="D480" s="42" t="s">
        <v>1996</v>
      </c>
      <c r="E480" s="42" t="s">
        <v>1997</v>
      </c>
      <c r="F480" s="16">
        <v>36664</v>
      </c>
      <c r="G480" s="13" t="s">
        <v>158</v>
      </c>
      <c r="H480" s="13" t="s">
        <v>52</v>
      </c>
      <c r="I480" s="13" t="s">
        <v>72</v>
      </c>
      <c r="J480" s="235">
        <v>10</v>
      </c>
      <c r="K480" s="239">
        <f>IF(J480&gt;=10,4,0)</f>
        <v>4</v>
      </c>
      <c r="L480" s="17" t="s">
        <v>2</v>
      </c>
      <c r="M480" s="69">
        <v>1</v>
      </c>
      <c r="N480" s="86">
        <v>12.11</v>
      </c>
      <c r="O480" s="22">
        <f t="shared" si="360"/>
        <v>5</v>
      </c>
      <c r="P480" s="17" t="s">
        <v>60</v>
      </c>
      <c r="Q480" s="17">
        <v>2</v>
      </c>
      <c r="R480" s="125">
        <v>15</v>
      </c>
      <c r="S480" s="22">
        <f t="shared" si="370"/>
        <v>3</v>
      </c>
      <c r="T480" s="17" t="s">
        <v>61</v>
      </c>
      <c r="U480" s="17">
        <v>1</v>
      </c>
      <c r="V480" s="86">
        <v>10.66</v>
      </c>
      <c r="W480" s="239">
        <f t="shared" si="361"/>
        <v>4</v>
      </c>
      <c r="X480" s="17" t="s">
        <v>60</v>
      </c>
      <c r="Y480" s="17">
        <v>2</v>
      </c>
      <c r="Z480" s="104">
        <v>11.79</v>
      </c>
      <c r="AA480" s="22">
        <f t="shared" si="362"/>
        <v>5</v>
      </c>
      <c r="AB480" s="20" t="s">
        <v>60</v>
      </c>
      <c r="AC480" s="44">
        <v>2</v>
      </c>
      <c r="AD480" s="86">
        <v>10</v>
      </c>
      <c r="AE480" s="22">
        <f t="shared" si="363"/>
        <v>6</v>
      </c>
      <c r="AF480" s="17" t="s">
        <v>61</v>
      </c>
      <c r="AG480" s="17">
        <v>1</v>
      </c>
      <c r="AH480" s="87">
        <v>10.91</v>
      </c>
      <c r="AI480" s="22">
        <f t="shared" si="364"/>
        <v>3</v>
      </c>
      <c r="AJ480" s="17" t="s">
        <v>60</v>
      </c>
      <c r="AK480" s="24">
        <v>2</v>
      </c>
      <c r="AL480" s="21">
        <f t="shared" si="371"/>
        <v>11.329000000000001</v>
      </c>
      <c r="AM480" s="24">
        <f t="shared" si="372"/>
        <v>30</v>
      </c>
      <c r="AN480" s="27" t="str">
        <f t="shared" si="373"/>
        <v>Admis</v>
      </c>
      <c r="AO480" s="17" t="s">
        <v>2</v>
      </c>
      <c r="AP480" s="17">
        <v>2</v>
      </c>
      <c r="AQ480" s="86">
        <v>10</v>
      </c>
      <c r="AR480" s="22">
        <f t="shared" si="354"/>
        <v>6</v>
      </c>
      <c r="AS480" s="17" t="s">
        <v>61</v>
      </c>
      <c r="AT480" s="17">
        <v>2</v>
      </c>
      <c r="AU480" s="125">
        <v>10.92</v>
      </c>
      <c r="AV480" s="232">
        <f t="shared" ref="AV480" si="385">IF(AU480&gt;=10,6,0)</f>
        <v>6</v>
      </c>
      <c r="AW480" s="17" t="s">
        <v>60</v>
      </c>
      <c r="AX480" s="17">
        <v>2</v>
      </c>
      <c r="AY480" s="86">
        <v>12.97</v>
      </c>
      <c r="AZ480" s="22">
        <f t="shared" ref="AZ480" si="386">IF(AY480&gt;=10,4,0)</f>
        <v>4</v>
      </c>
      <c r="BA480" s="17" t="s">
        <v>60</v>
      </c>
      <c r="BB480" s="24">
        <v>2</v>
      </c>
      <c r="BC480" s="87">
        <v>13.9</v>
      </c>
      <c r="BD480" s="22">
        <f t="shared" si="367"/>
        <v>6</v>
      </c>
      <c r="BE480" s="17" t="s">
        <v>60</v>
      </c>
      <c r="BF480" s="24">
        <v>2</v>
      </c>
      <c r="BG480" s="90">
        <v>10</v>
      </c>
      <c r="BH480" s="35">
        <f t="shared" si="359"/>
        <v>4</v>
      </c>
      <c r="BI480" s="36" t="s">
        <v>61</v>
      </c>
      <c r="BJ480" s="37">
        <v>1</v>
      </c>
      <c r="BK480" s="86">
        <v>10.25</v>
      </c>
      <c r="BL480" s="22">
        <f t="shared" si="368"/>
        <v>2</v>
      </c>
      <c r="BM480" s="17" t="s">
        <v>60</v>
      </c>
      <c r="BN480" s="24">
        <v>2</v>
      </c>
      <c r="BO480" s="87">
        <v>12</v>
      </c>
      <c r="BP480" s="22">
        <f t="shared" si="369"/>
        <v>2</v>
      </c>
      <c r="BQ480" s="17" t="s">
        <v>60</v>
      </c>
      <c r="BR480" s="24">
        <v>2</v>
      </c>
      <c r="BS480" s="21">
        <f t="shared" si="380"/>
        <v>11.51</v>
      </c>
      <c r="BT480" s="24">
        <f t="shared" si="374"/>
        <v>30</v>
      </c>
      <c r="BU480" s="27" t="str">
        <f t="shared" si="375"/>
        <v>Admis</v>
      </c>
      <c r="BV480" s="17" t="s">
        <v>2</v>
      </c>
      <c r="BW480" s="38">
        <v>2</v>
      </c>
      <c r="BX480" s="38">
        <f t="shared" si="376"/>
        <v>60</v>
      </c>
      <c r="BY480" s="27" t="str">
        <f t="shared" si="377"/>
        <v>Admis</v>
      </c>
    </row>
    <row r="481" spans="1:77" x14ac:dyDescent="0.55000000000000004">
      <c r="A481" s="12">
        <v>468</v>
      </c>
      <c r="B481" s="13" t="s">
        <v>1998</v>
      </c>
      <c r="C481" s="14" t="s">
        <v>1999</v>
      </c>
      <c r="D481" s="13" t="s">
        <v>2000</v>
      </c>
      <c r="E481" s="13" t="s">
        <v>2001</v>
      </c>
      <c r="F481" s="16">
        <v>38873</v>
      </c>
      <c r="G481" s="13" t="s">
        <v>784</v>
      </c>
      <c r="H481" s="13" t="s">
        <v>59</v>
      </c>
      <c r="I481" s="13"/>
      <c r="J481" s="21">
        <v>16</v>
      </c>
      <c r="K481" s="239">
        <v>4</v>
      </c>
      <c r="L481" s="17" t="s">
        <v>2</v>
      </c>
      <c r="M481" s="69">
        <v>2</v>
      </c>
      <c r="N481" s="203">
        <v>10</v>
      </c>
      <c r="O481" s="22">
        <f t="shared" si="360"/>
        <v>5</v>
      </c>
      <c r="P481" s="17" t="s">
        <v>2</v>
      </c>
      <c r="Q481" s="17">
        <v>1</v>
      </c>
      <c r="R481" s="45">
        <v>14.21</v>
      </c>
      <c r="S481" s="22">
        <f t="shared" si="370"/>
        <v>3</v>
      </c>
      <c r="T481" s="17" t="s">
        <v>2</v>
      </c>
      <c r="U481" s="17">
        <v>2</v>
      </c>
      <c r="V481" s="45">
        <v>13.444666666666668</v>
      </c>
      <c r="W481" s="239">
        <f t="shared" si="361"/>
        <v>4</v>
      </c>
      <c r="X481" s="17" t="s">
        <v>2</v>
      </c>
      <c r="Y481" s="17">
        <v>1</v>
      </c>
      <c r="Z481" s="14">
        <v>11.75</v>
      </c>
      <c r="AA481" s="22">
        <f t="shared" si="362"/>
        <v>5</v>
      </c>
      <c r="AB481" s="20" t="s">
        <v>2</v>
      </c>
      <c r="AC481" s="20">
        <v>1</v>
      </c>
      <c r="AD481" s="21">
        <v>10.31</v>
      </c>
      <c r="AE481" s="22">
        <f t="shared" si="363"/>
        <v>6</v>
      </c>
      <c r="AF481" s="17" t="s">
        <v>2</v>
      </c>
      <c r="AG481" s="17">
        <v>1</v>
      </c>
      <c r="AH481" s="23">
        <v>10.732666666666667</v>
      </c>
      <c r="AI481" s="22">
        <f t="shared" si="364"/>
        <v>3</v>
      </c>
      <c r="AJ481" s="17" t="s">
        <v>2</v>
      </c>
      <c r="AK481" s="24">
        <v>1</v>
      </c>
      <c r="AL481" s="21">
        <f t="shared" si="371"/>
        <v>12.107222222222223</v>
      </c>
      <c r="AM481" s="24">
        <f t="shared" si="372"/>
        <v>30</v>
      </c>
      <c r="AN481" s="27" t="str">
        <f t="shared" si="373"/>
        <v>Admis</v>
      </c>
      <c r="AO481" s="17" t="s">
        <v>2</v>
      </c>
      <c r="AP481" s="17">
        <v>2</v>
      </c>
      <c r="AQ481" s="45">
        <v>10.676000000000002</v>
      </c>
      <c r="AR481" s="22">
        <f t="shared" si="354"/>
        <v>6</v>
      </c>
      <c r="AS481" s="17" t="s">
        <v>2</v>
      </c>
      <c r="AT481" s="17">
        <v>1</v>
      </c>
      <c r="AU481" s="45">
        <v>14.763999999999999</v>
      </c>
      <c r="AV481" s="232">
        <f>IF(AU481&gt;=10,6,0)</f>
        <v>6</v>
      </c>
      <c r="AW481" s="17" t="s">
        <v>2</v>
      </c>
      <c r="AX481" s="17">
        <v>1</v>
      </c>
      <c r="AY481" s="57">
        <v>11.01</v>
      </c>
      <c r="AZ481" s="22">
        <f>IF(AY481&gt;=10,4,0)</f>
        <v>4</v>
      </c>
      <c r="BA481" s="17" t="s">
        <v>2</v>
      </c>
      <c r="BB481" s="24">
        <v>1</v>
      </c>
      <c r="BC481" s="23">
        <v>11.731999999999999</v>
      </c>
      <c r="BD481" s="22">
        <f t="shared" si="367"/>
        <v>6</v>
      </c>
      <c r="BE481" s="17" t="s">
        <v>2</v>
      </c>
      <c r="BF481" s="24">
        <v>1</v>
      </c>
      <c r="BG481" s="21">
        <v>13.14</v>
      </c>
      <c r="BH481" s="22">
        <f t="shared" si="359"/>
        <v>4</v>
      </c>
      <c r="BI481" s="17" t="s">
        <v>2</v>
      </c>
      <c r="BJ481" s="24">
        <v>1</v>
      </c>
      <c r="BK481" s="21">
        <v>10</v>
      </c>
      <c r="BL481" s="22">
        <f t="shared" si="368"/>
        <v>2</v>
      </c>
      <c r="BM481" s="17" t="s">
        <v>2</v>
      </c>
      <c r="BN481" s="24">
        <v>1</v>
      </c>
      <c r="BO481" s="23">
        <v>13</v>
      </c>
      <c r="BP481" s="22">
        <f t="shared" si="369"/>
        <v>2</v>
      </c>
      <c r="BQ481" s="17" t="s">
        <v>2</v>
      </c>
      <c r="BR481" s="24">
        <v>1</v>
      </c>
      <c r="BS481" s="21">
        <f t="shared" si="380"/>
        <v>12.187733333333334</v>
      </c>
      <c r="BT481" s="24">
        <f t="shared" si="374"/>
        <v>30</v>
      </c>
      <c r="BU481" s="27" t="str">
        <f t="shared" si="375"/>
        <v>Admis</v>
      </c>
      <c r="BV481" s="17" t="s">
        <v>2</v>
      </c>
      <c r="BW481" s="38">
        <v>2</v>
      </c>
      <c r="BX481" s="38">
        <f t="shared" si="376"/>
        <v>60</v>
      </c>
      <c r="BY481" s="27" t="str">
        <f t="shared" si="377"/>
        <v>Admis</v>
      </c>
    </row>
    <row r="482" spans="1:77" x14ac:dyDescent="0.55000000000000004">
      <c r="A482" s="12">
        <v>469</v>
      </c>
      <c r="B482" s="55" t="s">
        <v>2002</v>
      </c>
      <c r="C482" s="68" t="s">
        <v>2003</v>
      </c>
      <c r="D482" s="68" t="s">
        <v>2000</v>
      </c>
      <c r="E482" s="68" t="s">
        <v>2004</v>
      </c>
      <c r="F482" s="54">
        <v>37975</v>
      </c>
      <c r="G482" s="55" t="s">
        <v>2005</v>
      </c>
      <c r="H482" s="56" t="s">
        <v>52</v>
      </c>
      <c r="I482" s="56" t="s">
        <v>72</v>
      </c>
      <c r="J482" s="235">
        <v>10</v>
      </c>
      <c r="K482" s="239">
        <f t="shared" ref="K482:K489" si="387">IF(J482&gt;=10,4,0)</f>
        <v>4</v>
      </c>
      <c r="L482" s="17" t="s">
        <v>2</v>
      </c>
      <c r="M482" s="69">
        <v>1</v>
      </c>
      <c r="N482" s="23"/>
      <c r="O482" s="22">
        <f t="shared" si="360"/>
        <v>0</v>
      </c>
      <c r="P482" s="17"/>
      <c r="Q482" s="17"/>
      <c r="R482" s="45"/>
      <c r="S482" s="22">
        <f t="shared" si="370"/>
        <v>0</v>
      </c>
      <c r="T482" s="17"/>
      <c r="U482" s="17"/>
      <c r="V482" s="23"/>
      <c r="W482" s="239">
        <f t="shared" si="361"/>
        <v>0</v>
      </c>
      <c r="X482" s="17"/>
      <c r="Y482" s="17"/>
      <c r="Z482" s="27"/>
      <c r="AA482" s="22">
        <f t="shared" si="362"/>
        <v>0</v>
      </c>
      <c r="AB482" s="20"/>
      <c r="AC482" s="44"/>
      <c r="AD482" s="21"/>
      <c r="AE482" s="22">
        <f t="shared" si="363"/>
        <v>0</v>
      </c>
      <c r="AF482" s="17"/>
      <c r="AG482" s="17"/>
      <c r="AH482" s="23"/>
      <c r="AI482" s="22">
        <f t="shared" si="364"/>
        <v>0</v>
      </c>
      <c r="AJ482" s="17"/>
      <c r="AK482" s="24"/>
      <c r="AL482" s="21">
        <f t="shared" si="371"/>
        <v>1.3333333333333333</v>
      </c>
      <c r="AM482" s="24">
        <f t="shared" si="372"/>
        <v>4</v>
      </c>
      <c r="AN482" s="27" t="str">
        <f t="shared" si="373"/>
        <v>Ajourné</v>
      </c>
      <c r="AO482" s="17" t="s">
        <v>2</v>
      </c>
      <c r="AP482" s="17"/>
      <c r="AQ482" s="21"/>
      <c r="AR482" s="22"/>
      <c r="AS482" s="17"/>
      <c r="AT482" s="17"/>
      <c r="AU482" s="45"/>
      <c r="AV482" s="232"/>
      <c r="AW482" s="17"/>
      <c r="AX482" s="17"/>
      <c r="AY482" s="21"/>
      <c r="AZ482" s="22"/>
      <c r="BA482" s="17"/>
      <c r="BB482" s="24"/>
      <c r="BC482" s="23"/>
      <c r="BD482" s="22">
        <f t="shared" si="367"/>
        <v>0</v>
      </c>
      <c r="BE482" s="17"/>
      <c r="BF482" s="24"/>
      <c r="BG482" s="34"/>
      <c r="BH482" s="35">
        <f t="shared" si="359"/>
        <v>0</v>
      </c>
      <c r="BI482" s="36"/>
      <c r="BJ482" s="37"/>
      <c r="BK482" s="21"/>
      <c r="BL482" s="22">
        <f t="shared" si="368"/>
        <v>0</v>
      </c>
      <c r="BM482" s="17"/>
      <c r="BN482" s="24"/>
      <c r="BO482" s="23"/>
      <c r="BP482" s="22">
        <f t="shared" si="369"/>
        <v>0</v>
      </c>
      <c r="BQ482" s="17"/>
      <c r="BR482" s="24"/>
      <c r="BS482" s="21">
        <f t="shared" si="380"/>
        <v>0</v>
      </c>
      <c r="BT482" s="24">
        <f t="shared" si="374"/>
        <v>0</v>
      </c>
      <c r="BU482" s="27" t="str">
        <f t="shared" si="375"/>
        <v>Ajourné</v>
      </c>
      <c r="BV482" s="17" t="s">
        <v>2</v>
      </c>
      <c r="BW482" s="38">
        <v>2</v>
      </c>
      <c r="BX482" s="38">
        <f t="shared" si="376"/>
        <v>4</v>
      </c>
      <c r="BY482" s="27" t="str">
        <f t="shared" si="377"/>
        <v>Ajourné</v>
      </c>
    </row>
    <row r="483" spans="1:77" x14ac:dyDescent="0.55000000000000004">
      <c r="A483" s="20">
        <v>470</v>
      </c>
      <c r="B483" s="13" t="s">
        <v>2006</v>
      </c>
      <c r="C483" s="14" t="s">
        <v>2007</v>
      </c>
      <c r="D483" s="13" t="s">
        <v>2008</v>
      </c>
      <c r="E483" s="13" t="s">
        <v>2009</v>
      </c>
      <c r="F483" s="16">
        <v>37269</v>
      </c>
      <c r="G483" s="13" t="s">
        <v>644</v>
      </c>
      <c r="H483" s="13" t="s">
        <v>52</v>
      </c>
      <c r="I483" s="13"/>
      <c r="J483" s="235">
        <v>10</v>
      </c>
      <c r="K483" s="239">
        <f t="shared" si="387"/>
        <v>4</v>
      </c>
      <c r="L483" s="17" t="s">
        <v>2</v>
      </c>
      <c r="M483" s="69">
        <v>1</v>
      </c>
      <c r="N483" s="57">
        <v>11.917999999999999</v>
      </c>
      <c r="O483" s="22">
        <f t="shared" si="360"/>
        <v>5</v>
      </c>
      <c r="P483" s="17" t="s">
        <v>2</v>
      </c>
      <c r="Q483" s="17">
        <v>2</v>
      </c>
      <c r="R483" s="45">
        <v>10</v>
      </c>
      <c r="S483" s="22">
        <f t="shared" si="370"/>
        <v>3</v>
      </c>
      <c r="T483" s="17" t="s">
        <v>2</v>
      </c>
      <c r="U483" s="17">
        <v>1</v>
      </c>
      <c r="V483" s="45">
        <v>12.608000000000001</v>
      </c>
      <c r="W483" s="239">
        <f t="shared" si="361"/>
        <v>4</v>
      </c>
      <c r="X483" s="17" t="s">
        <v>2</v>
      </c>
      <c r="Y483" s="17">
        <v>1</v>
      </c>
      <c r="Z483" s="14">
        <v>11.256</v>
      </c>
      <c r="AA483" s="22">
        <f t="shared" si="362"/>
        <v>5</v>
      </c>
      <c r="AB483" s="20" t="s">
        <v>2</v>
      </c>
      <c r="AC483" s="20">
        <v>1</v>
      </c>
      <c r="AD483" s="21">
        <v>11</v>
      </c>
      <c r="AE483" s="22">
        <f t="shared" si="363"/>
        <v>6</v>
      </c>
      <c r="AF483" s="17" t="s">
        <v>2</v>
      </c>
      <c r="AG483" s="17">
        <v>1</v>
      </c>
      <c r="AH483" s="23">
        <v>12.181333333333333</v>
      </c>
      <c r="AI483" s="22">
        <f t="shared" si="364"/>
        <v>3</v>
      </c>
      <c r="AJ483" s="17" t="s">
        <v>2</v>
      </c>
      <c r="AK483" s="24">
        <v>1</v>
      </c>
      <c r="AL483" s="21">
        <f t="shared" si="371"/>
        <v>11.294866666666667</v>
      </c>
      <c r="AM483" s="24">
        <f t="shared" si="372"/>
        <v>30</v>
      </c>
      <c r="AN483" s="27" t="str">
        <f t="shared" si="373"/>
        <v>Admis</v>
      </c>
      <c r="AO483" s="17" t="s">
        <v>2</v>
      </c>
      <c r="AP483" s="17">
        <v>2</v>
      </c>
      <c r="AQ483" s="45">
        <v>10.003</v>
      </c>
      <c r="AR483" s="22">
        <f>IF(AQ483&gt;=10,6,0)</f>
        <v>6</v>
      </c>
      <c r="AS483" s="17" t="s">
        <v>2</v>
      </c>
      <c r="AT483" s="17">
        <v>1</v>
      </c>
      <c r="AU483" s="45">
        <v>13.6228</v>
      </c>
      <c r="AV483" s="232">
        <f>IF(AU483&gt;=10,6,0)</f>
        <v>6</v>
      </c>
      <c r="AW483" s="17" t="s">
        <v>2</v>
      </c>
      <c r="AX483" s="17">
        <v>1</v>
      </c>
      <c r="AY483" s="45">
        <v>14.83</v>
      </c>
      <c r="AZ483" s="22">
        <f>IF(AY483&gt;=10,4,0)</f>
        <v>4</v>
      </c>
      <c r="BA483" s="17" t="s">
        <v>2</v>
      </c>
      <c r="BB483" s="24">
        <v>2</v>
      </c>
      <c r="BC483" s="23">
        <v>10.707333333333333</v>
      </c>
      <c r="BD483" s="22">
        <f t="shared" si="367"/>
        <v>6</v>
      </c>
      <c r="BE483" s="17" t="s">
        <v>2</v>
      </c>
      <c r="BF483" s="24">
        <v>1</v>
      </c>
      <c r="BG483" s="21">
        <v>11.88</v>
      </c>
      <c r="BH483" s="22">
        <f t="shared" si="359"/>
        <v>4</v>
      </c>
      <c r="BI483" s="17" t="s">
        <v>2</v>
      </c>
      <c r="BJ483" s="24">
        <v>1</v>
      </c>
      <c r="BK483" s="21">
        <v>13.75</v>
      </c>
      <c r="BL483" s="22">
        <f t="shared" si="368"/>
        <v>2</v>
      </c>
      <c r="BM483" s="17" t="s">
        <v>2</v>
      </c>
      <c r="BN483" s="24">
        <v>2</v>
      </c>
      <c r="BO483" s="23">
        <v>14</v>
      </c>
      <c r="BP483" s="22">
        <f t="shared" si="369"/>
        <v>2</v>
      </c>
      <c r="BQ483" s="17" t="s">
        <v>2</v>
      </c>
      <c r="BR483" s="24">
        <v>1</v>
      </c>
      <c r="BS483" s="21">
        <f t="shared" si="380"/>
        <v>12.27796</v>
      </c>
      <c r="BT483" s="24">
        <f t="shared" si="374"/>
        <v>30</v>
      </c>
      <c r="BU483" s="27" t="str">
        <f t="shared" si="375"/>
        <v>Admis</v>
      </c>
      <c r="BV483" s="17" t="s">
        <v>2</v>
      </c>
      <c r="BW483" s="38">
        <v>2</v>
      </c>
      <c r="BX483" s="38">
        <f t="shared" si="376"/>
        <v>60</v>
      </c>
      <c r="BY483" s="27" t="str">
        <f t="shared" si="377"/>
        <v>Admis</v>
      </c>
    </row>
    <row r="484" spans="1:77" x14ac:dyDescent="0.55000000000000004">
      <c r="A484" s="85">
        <v>471</v>
      </c>
      <c r="B484" s="13" t="s">
        <v>2010</v>
      </c>
      <c r="C484" s="27" t="s">
        <v>2011</v>
      </c>
      <c r="D484" s="42" t="s">
        <v>2012</v>
      </c>
      <c r="E484" s="42" t="s">
        <v>2013</v>
      </c>
      <c r="F484" s="16">
        <v>37535</v>
      </c>
      <c r="G484" s="13" t="s">
        <v>2014</v>
      </c>
      <c r="H484" s="13" t="s">
        <v>52</v>
      </c>
      <c r="I484" s="13" t="s">
        <v>72</v>
      </c>
      <c r="J484" s="235">
        <v>10</v>
      </c>
      <c r="K484" s="239">
        <f t="shared" si="387"/>
        <v>4</v>
      </c>
      <c r="L484" s="17" t="s">
        <v>2</v>
      </c>
      <c r="M484" s="69">
        <v>1</v>
      </c>
      <c r="N484" s="125">
        <v>10.15</v>
      </c>
      <c r="O484" s="22">
        <f t="shared" si="360"/>
        <v>5</v>
      </c>
      <c r="P484" s="17" t="s">
        <v>61</v>
      </c>
      <c r="Q484" s="17">
        <v>1</v>
      </c>
      <c r="R484" s="125">
        <v>10</v>
      </c>
      <c r="S484" s="22">
        <f t="shared" si="370"/>
        <v>3</v>
      </c>
      <c r="T484" s="17" t="s">
        <v>61</v>
      </c>
      <c r="U484" s="17">
        <v>2</v>
      </c>
      <c r="V484" s="125">
        <v>11.17</v>
      </c>
      <c r="W484" s="239">
        <f t="shared" si="361"/>
        <v>4</v>
      </c>
      <c r="X484" s="17" t="s">
        <v>61</v>
      </c>
      <c r="Y484" s="17">
        <v>2</v>
      </c>
      <c r="Z484" s="104">
        <v>10.62</v>
      </c>
      <c r="AA484" s="22">
        <f t="shared" si="362"/>
        <v>5</v>
      </c>
      <c r="AB484" s="20" t="s">
        <v>61</v>
      </c>
      <c r="AC484" s="44">
        <v>1</v>
      </c>
      <c r="AD484" s="86">
        <v>11</v>
      </c>
      <c r="AE484" s="22">
        <f t="shared" si="363"/>
        <v>6</v>
      </c>
      <c r="AF484" s="17" t="s">
        <v>61</v>
      </c>
      <c r="AG484" s="17">
        <v>1</v>
      </c>
      <c r="AH484" s="87">
        <v>10.79</v>
      </c>
      <c r="AI484" s="22">
        <f t="shared" si="364"/>
        <v>3</v>
      </c>
      <c r="AJ484" s="17" t="s">
        <v>61</v>
      </c>
      <c r="AK484" s="17">
        <v>1</v>
      </c>
      <c r="AL484" s="21">
        <f t="shared" si="371"/>
        <v>10.563333333333333</v>
      </c>
      <c r="AM484" s="24">
        <f t="shared" si="372"/>
        <v>30</v>
      </c>
      <c r="AN484" s="27" t="str">
        <f t="shared" si="373"/>
        <v>Admis</v>
      </c>
      <c r="AO484" s="17" t="s">
        <v>2</v>
      </c>
      <c r="AP484" s="27"/>
      <c r="AQ484" s="125">
        <v>10</v>
      </c>
      <c r="AR484" s="22">
        <f t="shared" ref="AR484:AR486" si="388">IF(AQ484&gt;=10,6,0)</f>
        <v>6</v>
      </c>
      <c r="AS484" s="17" t="s">
        <v>61</v>
      </c>
      <c r="AT484" s="17">
        <v>1</v>
      </c>
      <c r="AU484" s="237">
        <v>10.28</v>
      </c>
      <c r="AV484" s="232">
        <f t="shared" ref="AV484:AV486" si="389">IF(AU484&gt;=10,6,0)</f>
        <v>6</v>
      </c>
      <c r="AW484" s="17" t="s">
        <v>61</v>
      </c>
      <c r="AX484" s="17">
        <v>1</v>
      </c>
      <c r="AY484" s="125">
        <v>14</v>
      </c>
      <c r="AZ484" s="22">
        <f t="shared" ref="AZ484:AZ486" si="390">IF(AY484&gt;=10,4,0)</f>
        <v>4</v>
      </c>
      <c r="BA484" s="17" t="s">
        <v>61</v>
      </c>
      <c r="BB484" s="17">
        <v>1</v>
      </c>
      <c r="BC484" s="87">
        <v>11.56</v>
      </c>
      <c r="BD484" s="22">
        <f t="shared" si="367"/>
        <v>6</v>
      </c>
      <c r="BE484" s="17" t="s">
        <v>61</v>
      </c>
      <c r="BF484" s="27">
        <v>1</v>
      </c>
      <c r="BG484" s="128">
        <v>10</v>
      </c>
      <c r="BH484" s="35">
        <f t="shared" si="359"/>
        <v>4</v>
      </c>
      <c r="BI484" s="36" t="s">
        <v>61</v>
      </c>
      <c r="BJ484" s="37">
        <v>1</v>
      </c>
      <c r="BK484" s="86">
        <v>11.81</v>
      </c>
      <c r="BL484" s="22">
        <f t="shared" si="368"/>
        <v>2</v>
      </c>
      <c r="BM484" s="17" t="s">
        <v>60</v>
      </c>
      <c r="BN484" s="24">
        <v>2</v>
      </c>
      <c r="BO484" s="87">
        <v>14</v>
      </c>
      <c r="BP484" s="22">
        <f t="shared" si="369"/>
        <v>2</v>
      </c>
      <c r="BQ484" s="17" t="s">
        <v>61</v>
      </c>
      <c r="BR484" s="27">
        <v>1</v>
      </c>
      <c r="BS484" s="21">
        <f t="shared" si="380"/>
        <v>11.288666666666668</v>
      </c>
      <c r="BT484" s="24">
        <f t="shared" si="374"/>
        <v>30</v>
      </c>
      <c r="BU484" s="27" t="str">
        <f t="shared" si="375"/>
        <v>Admis</v>
      </c>
      <c r="BV484" s="17" t="s">
        <v>2</v>
      </c>
      <c r="BW484" s="27"/>
      <c r="BX484" s="38">
        <f t="shared" si="376"/>
        <v>60</v>
      </c>
      <c r="BY484" s="27" t="str">
        <f t="shared" si="377"/>
        <v>Admis</v>
      </c>
    </row>
    <row r="485" spans="1:77" x14ac:dyDescent="0.55000000000000004">
      <c r="A485" s="85">
        <v>472</v>
      </c>
      <c r="B485" s="13" t="s">
        <v>2015</v>
      </c>
      <c r="C485" s="14" t="s">
        <v>2016</v>
      </c>
      <c r="D485" s="42" t="s">
        <v>2017</v>
      </c>
      <c r="E485" s="42" t="s">
        <v>2018</v>
      </c>
      <c r="F485" s="16">
        <v>37226</v>
      </c>
      <c r="G485" s="13" t="s">
        <v>116</v>
      </c>
      <c r="H485" s="13" t="s">
        <v>52</v>
      </c>
      <c r="I485" s="13"/>
      <c r="J485" s="47">
        <v>10</v>
      </c>
      <c r="K485" s="239">
        <f t="shared" si="387"/>
        <v>4</v>
      </c>
      <c r="L485" s="17" t="s">
        <v>60</v>
      </c>
      <c r="M485" s="69">
        <v>2</v>
      </c>
      <c r="N485" s="50">
        <v>11.08</v>
      </c>
      <c r="O485" s="22">
        <f t="shared" si="360"/>
        <v>5</v>
      </c>
      <c r="P485" s="17" t="s">
        <v>60</v>
      </c>
      <c r="Q485" s="17">
        <v>2</v>
      </c>
      <c r="R485" s="47">
        <v>16.22</v>
      </c>
      <c r="S485" s="22">
        <f t="shared" si="370"/>
        <v>3</v>
      </c>
      <c r="T485" s="17" t="s">
        <v>60</v>
      </c>
      <c r="U485" s="17">
        <v>2</v>
      </c>
      <c r="V485" s="50">
        <v>12.14</v>
      </c>
      <c r="W485" s="239">
        <f t="shared" si="361"/>
        <v>4</v>
      </c>
      <c r="X485" s="17" t="s">
        <v>60</v>
      </c>
      <c r="Y485" s="17">
        <v>2</v>
      </c>
      <c r="Z485" s="68">
        <v>10.58</v>
      </c>
      <c r="AA485" s="22">
        <f t="shared" si="362"/>
        <v>5</v>
      </c>
      <c r="AB485" s="20" t="s">
        <v>60</v>
      </c>
      <c r="AC485" s="44">
        <v>2</v>
      </c>
      <c r="AD485" s="47">
        <v>6.53</v>
      </c>
      <c r="AE485" s="22">
        <f t="shared" si="363"/>
        <v>0</v>
      </c>
      <c r="AF485" s="17" t="s">
        <v>2</v>
      </c>
      <c r="AG485" s="17">
        <v>2</v>
      </c>
      <c r="AH485" s="48">
        <v>11.91</v>
      </c>
      <c r="AI485" s="22">
        <f t="shared" si="364"/>
        <v>3</v>
      </c>
      <c r="AJ485" s="17" t="s">
        <v>60</v>
      </c>
      <c r="AK485" s="24">
        <v>2</v>
      </c>
      <c r="AL485" s="50">
        <f t="shared" si="371"/>
        <v>10.681000000000001</v>
      </c>
      <c r="AM485" s="24">
        <f t="shared" si="372"/>
        <v>24</v>
      </c>
      <c r="AN485" s="27" t="str">
        <f t="shared" si="373"/>
        <v>Ajourné</v>
      </c>
      <c r="AO485" s="17" t="s">
        <v>2</v>
      </c>
      <c r="AP485" s="17">
        <v>2</v>
      </c>
      <c r="AQ485" s="47">
        <v>10</v>
      </c>
      <c r="AR485" s="22">
        <f t="shared" si="388"/>
        <v>6</v>
      </c>
      <c r="AS485" s="17" t="s">
        <v>2</v>
      </c>
      <c r="AT485" s="17">
        <v>2</v>
      </c>
      <c r="AU485" s="47">
        <v>10</v>
      </c>
      <c r="AV485" s="232">
        <f t="shared" si="389"/>
        <v>6</v>
      </c>
      <c r="AW485" s="17" t="s">
        <v>60</v>
      </c>
      <c r="AX485" s="17">
        <v>2</v>
      </c>
      <c r="AY485" s="49">
        <v>10.5</v>
      </c>
      <c r="AZ485" s="22">
        <f t="shared" si="390"/>
        <v>4</v>
      </c>
      <c r="BA485" s="17" t="s">
        <v>2</v>
      </c>
      <c r="BB485" s="24">
        <v>1</v>
      </c>
      <c r="BC485" s="48">
        <v>16.34</v>
      </c>
      <c r="BD485" s="22">
        <f t="shared" si="367"/>
        <v>6</v>
      </c>
      <c r="BE485" s="17" t="s">
        <v>60</v>
      </c>
      <c r="BF485" s="24">
        <v>2</v>
      </c>
      <c r="BG485" s="64">
        <v>10</v>
      </c>
      <c r="BH485" s="35">
        <f t="shared" si="359"/>
        <v>4</v>
      </c>
      <c r="BI485" s="36" t="s">
        <v>60</v>
      </c>
      <c r="BJ485" s="37">
        <v>2</v>
      </c>
      <c r="BK485" s="50">
        <v>11.17</v>
      </c>
      <c r="BL485" s="22">
        <f t="shared" si="368"/>
        <v>2</v>
      </c>
      <c r="BM485" s="17" t="s">
        <v>60</v>
      </c>
      <c r="BN485" s="24">
        <v>2</v>
      </c>
      <c r="BO485" s="48">
        <v>14</v>
      </c>
      <c r="BP485" s="22">
        <f t="shared" si="369"/>
        <v>2</v>
      </c>
      <c r="BQ485" s="17" t="s">
        <v>61</v>
      </c>
      <c r="BR485" s="24">
        <v>1</v>
      </c>
      <c r="BS485" s="50">
        <f t="shared" si="380"/>
        <v>11.67933333333333</v>
      </c>
      <c r="BT485" s="24">
        <f t="shared" si="374"/>
        <v>30</v>
      </c>
      <c r="BU485" s="27" t="str">
        <f t="shared" si="375"/>
        <v>Admis</v>
      </c>
      <c r="BV485" s="17" t="s">
        <v>2</v>
      </c>
      <c r="BW485" s="38">
        <v>2</v>
      </c>
      <c r="BX485" s="38">
        <f t="shared" si="376"/>
        <v>54</v>
      </c>
      <c r="BY485" s="27" t="str">
        <f t="shared" si="377"/>
        <v>Autorisé</v>
      </c>
    </row>
    <row r="486" spans="1:77" x14ac:dyDescent="0.55000000000000004">
      <c r="A486" s="91">
        <v>473</v>
      </c>
      <c r="B486" s="13" t="s">
        <v>2019</v>
      </c>
      <c r="C486" s="27" t="s">
        <v>2020</v>
      </c>
      <c r="D486" s="42" t="s">
        <v>2021</v>
      </c>
      <c r="E486" s="42" t="s">
        <v>2022</v>
      </c>
      <c r="F486" s="16">
        <v>35285</v>
      </c>
      <c r="G486" s="13" t="s">
        <v>732</v>
      </c>
      <c r="H486" s="13" t="s">
        <v>52</v>
      </c>
      <c r="I486" s="13" t="s">
        <v>275</v>
      </c>
      <c r="J486" s="47">
        <v>11.07</v>
      </c>
      <c r="K486" s="239">
        <f t="shared" si="387"/>
        <v>4</v>
      </c>
      <c r="L486" s="17" t="s">
        <v>60</v>
      </c>
      <c r="M486" s="69">
        <v>2</v>
      </c>
      <c r="N486" s="47">
        <v>10.119999999999999</v>
      </c>
      <c r="O486" s="22">
        <f t="shared" si="360"/>
        <v>5</v>
      </c>
      <c r="P486" s="17" t="s">
        <v>60</v>
      </c>
      <c r="Q486" s="17">
        <v>2</v>
      </c>
      <c r="R486" s="47">
        <v>14.77</v>
      </c>
      <c r="S486" s="22">
        <f t="shared" si="370"/>
        <v>3</v>
      </c>
      <c r="T486" s="17" t="s">
        <v>60</v>
      </c>
      <c r="U486" s="17">
        <v>2</v>
      </c>
      <c r="V486" s="47">
        <v>13.934000000000001</v>
      </c>
      <c r="W486" s="239">
        <f t="shared" si="361"/>
        <v>4</v>
      </c>
      <c r="X486" s="17" t="s">
        <v>2</v>
      </c>
      <c r="Y486" s="17">
        <v>2</v>
      </c>
      <c r="Z486" s="68">
        <v>10.82</v>
      </c>
      <c r="AA486" s="22">
        <f t="shared" si="362"/>
        <v>5</v>
      </c>
      <c r="AB486" s="20" t="s">
        <v>60</v>
      </c>
      <c r="AC486" s="44">
        <v>2</v>
      </c>
      <c r="AD486" s="50">
        <v>10.64</v>
      </c>
      <c r="AE486" s="22">
        <f t="shared" si="363"/>
        <v>6</v>
      </c>
      <c r="AF486" s="17" t="s">
        <v>61</v>
      </c>
      <c r="AG486" s="17">
        <v>2</v>
      </c>
      <c r="AH486" s="48">
        <v>10.86</v>
      </c>
      <c r="AI486" s="22">
        <f t="shared" si="364"/>
        <v>3</v>
      </c>
      <c r="AJ486" s="17" t="s">
        <v>60</v>
      </c>
      <c r="AK486" s="17">
        <v>2</v>
      </c>
      <c r="AL486" s="50">
        <f t="shared" si="371"/>
        <v>11.514866666666666</v>
      </c>
      <c r="AM486" s="24">
        <f t="shared" si="372"/>
        <v>30</v>
      </c>
      <c r="AN486" s="27" t="str">
        <f t="shared" si="373"/>
        <v>Admis</v>
      </c>
      <c r="AO486" s="17" t="s">
        <v>2</v>
      </c>
      <c r="AP486" s="27"/>
      <c r="AQ486" s="47">
        <v>10.47</v>
      </c>
      <c r="AR486" s="22">
        <f t="shared" si="388"/>
        <v>6</v>
      </c>
      <c r="AS486" s="17" t="s">
        <v>60</v>
      </c>
      <c r="AT486" s="17">
        <v>2</v>
      </c>
      <c r="AU486" s="122">
        <v>11.16</v>
      </c>
      <c r="AV486" s="232">
        <f t="shared" si="389"/>
        <v>6</v>
      </c>
      <c r="AW486" s="17" t="s">
        <v>60</v>
      </c>
      <c r="AX486" s="17">
        <v>2</v>
      </c>
      <c r="AY486" s="47">
        <v>10</v>
      </c>
      <c r="AZ486" s="22">
        <f t="shared" si="390"/>
        <v>4</v>
      </c>
      <c r="BA486" s="17" t="s">
        <v>61</v>
      </c>
      <c r="BB486" s="17">
        <v>1</v>
      </c>
      <c r="BC486" s="48">
        <v>11.71</v>
      </c>
      <c r="BD486" s="22">
        <f t="shared" si="367"/>
        <v>6</v>
      </c>
      <c r="BE486" s="17" t="s">
        <v>60</v>
      </c>
      <c r="BF486" s="27">
        <v>2</v>
      </c>
      <c r="BG486" s="49">
        <v>10</v>
      </c>
      <c r="BH486" s="35">
        <f t="shared" si="359"/>
        <v>4</v>
      </c>
      <c r="BI486" s="36" t="s">
        <v>61</v>
      </c>
      <c r="BJ486" s="37">
        <v>1</v>
      </c>
      <c r="BK486" s="50">
        <v>13.88</v>
      </c>
      <c r="BL486" s="22">
        <f t="shared" si="368"/>
        <v>2</v>
      </c>
      <c r="BM486" s="17" t="s">
        <v>60</v>
      </c>
      <c r="BN486" s="24">
        <v>2</v>
      </c>
      <c r="BO486" s="48">
        <v>12</v>
      </c>
      <c r="BP486" s="22">
        <f t="shared" si="369"/>
        <v>2</v>
      </c>
      <c r="BQ486" s="17" t="s">
        <v>60</v>
      </c>
      <c r="BR486" s="27">
        <v>2</v>
      </c>
      <c r="BS486" s="50">
        <f t="shared" si="380"/>
        <v>11.06</v>
      </c>
      <c r="BT486" s="24">
        <f t="shared" si="374"/>
        <v>30</v>
      </c>
      <c r="BU486" s="27" t="str">
        <f t="shared" si="375"/>
        <v>Admis</v>
      </c>
      <c r="BV486" s="17" t="s">
        <v>2</v>
      </c>
      <c r="BW486" s="27"/>
      <c r="BX486" s="38">
        <f t="shared" si="376"/>
        <v>60</v>
      </c>
      <c r="BY486" s="27" t="str">
        <f t="shared" si="377"/>
        <v>Admis</v>
      </c>
    </row>
    <row r="487" spans="1:77" x14ac:dyDescent="0.55000000000000004">
      <c r="A487" s="12">
        <v>474</v>
      </c>
      <c r="B487" s="79" t="s">
        <v>2023</v>
      </c>
      <c r="C487" s="72" t="s">
        <v>2024</v>
      </c>
      <c r="D487" s="72" t="s">
        <v>2025</v>
      </c>
      <c r="E487" s="72" t="s">
        <v>2026</v>
      </c>
      <c r="F487" s="129">
        <v>34728</v>
      </c>
      <c r="G487" s="130" t="s">
        <v>2027</v>
      </c>
      <c r="H487" s="13" t="s">
        <v>52</v>
      </c>
      <c r="I487" s="44" t="s">
        <v>72</v>
      </c>
      <c r="J487" s="45"/>
      <c r="K487" s="239">
        <f t="shared" si="387"/>
        <v>0</v>
      </c>
      <c r="L487" s="17"/>
      <c r="M487" s="69"/>
      <c r="N487" s="23"/>
      <c r="O487" s="22">
        <f t="shared" si="360"/>
        <v>0</v>
      </c>
      <c r="P487" s="17"/>
      <c r="Q487" s="17"/>
      <c r="R487" s="45"/>
      <c r="S487" s="22">
        <f t="shared" si="370"/>
        <v>0</v>
      </c>
      <c r="T487" s="17"/>
      <c r="U487" s="17"/>
      <c r="V487" s="23"/>
      <c r="W487" s="239">
        <f t="shared" si="361"/>
        <v>0</v>
      </c>
      <c r="X487" s="17" t="s">
        <v>2</v>
      </c>
      <c r="Y487" s="17">
        <v>2</v>
      </c>
      <c r="Z487" s="27"/>
      <c r="AA487" s="22">
        <f t="shared" si="362"/>
        <v>0</v>
      </c>
      <c r="AB487" s="20"/>
      <c r="AC487" s="44"/>
      <c r="AD487" s="45"/>
      <c r="AE487" s="22">
        <f t="shared" si="363"/>
        <v>0</v>
      </c>
      <c r="AF487" s="17"/>
      <c r="AG487" s="17"/>
      <c r="AH487" s="23"/>
      <c r="AI487" s="22">
        <f t="shared" si="364"/>
        <v>0</v>
      </c>
      <c r="AJ487" s="17"/>
      <c r="AK487" s="24"/>
      <c r="AL487" s="21">
        <f t="shared" si="371"/>
        <v>0</v>
      </c>
      <c r="AM487" s="24">
        <f t="shared" si="372"/>
        <v>0</v>
      </c>
      <c r="AN487" s="27" t="str">
        <f t="shared" si="373"/>
        <v>Ajourné</v>
      </c>
      <c r="AO487" s="17" t="s">
        <v>2</v>
      </c>
      <c r="AP487" s="17"/>
      <c r="AQ487" s="21"/>
      <c r="AR487" s="22"/>
      <c r="AS487" s="17"/>
      <c r="AT487" s="17"/>
      <c r="AU487" s="45"/>
      <c r="AV487" s="232"/>
      <c r="AW487" s="17"/>
      <c r="AX487" s="17"/>
      <c r="AY487" s="21"/>
      <c r="AZ487" s="22"/>
      <c r="BA487" s="17"/>
      <c r="BB487" s="24"/>
      <c r="BC487" s="23"/>
      <c r="BD487" s="22">
        <f t="shared" si="367"/>
        <v>0</v>
      </c>
      <c r="BE487" s="17"/>
      <c r="BF487" s="24"/>
      <c r="BG487" s="34"/>
      <c r="BH487" s="35">
        <f t="shared" si="359"/>
        <v>0</v>
      </c>
      <c r="BI487" s="36"/>
      <c r="BJ487" s="37"/>
      <c r="BK487" s="21"/>
      <c r="BL487" s="22">
        <f t="shared" si="368"/>
        <v>0</v>
      </c>
      <c r="BM487" s="17"/>
      <c r="BN487" s="24"/>
      <c r="BO487" s="23"/>
      <c r="BP487" s="22">
        <f t="shared" si="369"/>
        <v>0</v>
      </c>
      <c r="BQ487" s="17"/>
      <c r="BR487" s="24"/>
      <c r="BS487" s="21">
        <f t="shared" si="380"/>
        <v>0</v>
      </c>
      <c r="BT487" s="24">
        <f t="shared" si="374"/>
        <v>0</v>
      </c>
      <c r="BU487" s="27" t="str">
        <f t="shared" si="375"/>
        <v>Ajourné</v>
      </c>
      <c r="BV487" s="17" t="s">
        <v>2</v>
      </c>
      <c r="BW487" s="38">
        <v>2</v>
      </c>
      <c r="BX487" s="38">
        <f t="shared" si="376"/>
        <v>0</v>
      </c>
      <c r="BY487" s="27" t="str">
        <f t="shared" si="377"/>
        <v>Ajourné</v>
      </c>
    </row>
    <row r="488" spans="1:77" x14ac:dyDescent="0.55000000000000004">
      <c r="A488" s="85">
        <v>475</v>
      </c>
      <c r="B488" s="13" t="s">
        <v>2028</v>
      </c>
      <c r="C488" s="14" t="s">
        <v>2029</v>
      </c>
      <c r="D488" s="42" t="s">
        <v>2030</v>
      </c>
      <c r="E488" s="42" t="s">
        <v>2031</v>
      </c>
      <c r="F488" s="16">
        <v>36683</v>
      </c>
      <c r="G488" s="13" t="s">
        <v>2032</v>
      </c>
      <c r="H488" s="13" t="s">
        <v>59</v>
      </c>
      <c r="I488" s="13"/>
      <c r="J488" s="47">
        <v>10</v>
      </c>
      <c r="K488" s="239">
        <f t="shared" si="387"/>
        <v>4</v>
      </c>
      <c r="L488" s="17" t="s">
        <v>61</v>
      </c>
      <c r="M488" s="69">
        <v>2</v>
      </c>
      <c r="N488" s="47">
        <v>10.93</v>
      </c>
      <c r="O488" s="22">
        <f t="shared" si="360"/>
        <v>5</v>
      </c>
      <c r="P488" s="17" t="s">
        <v>61</v>
      </c>
      <c r="Q488" s="17">
        <v>1</v>
      </c>
      <c r="R488" s="47">
        <v>13.33</v>
      </c>
      <c r="S488" s="22">
        <f t="shared" si="370"/>
        <v>3</v>
      </c>
      <c r="T488" s="17" t="s">
        <v>61</v>
      </c>
      <c r="U488" s="17">
        <v>1</v>
      </c>
      <c r="V488" s="47">
        <v>13.96</v>
      </c>
      <c r="W488" s="239">
        <f t="shared" si="361"/>
        <v>4</v>
      </c>
      <c r="X488" s="17" t="s">
        <v>2</v>
      </c>
      <c r="Y488" s="17">
        <v>2</v>
      </c>
      <c r="Z488" s="68">
        <v>14.62</v>
      </c>
      <c r="AA488" s="22">
        <f t="shared" si="362"/>
        <v>5</v>
      </c>
      <c r="AB488" s="20" t="s">
        <v>61</v>
      </c>
      <c r="AC488" s="44">
        <v>2</v>
      </c>
      <c r="AD488" s="50">
        <v>10</v>
      </c>
      <c r="AE488" s="22">
        <f t="shared" si="363"/>
        <v>6</v>
      </c>
      <c r="AF488" s="17" t="s">
        <v>2</v>
      </c>
      <c r="AG488" s="17">
        <v>2</v>
      </c>
      <c r="AH488" s="48">
        <v>14.07</v>
      </c>
      <c r="AI488" s="22">
        <f t="shared" si="364"/>
        <v>3</v>
      </c>
      <c r="AJ488" s="17" t="s">
        <v>61</v>
      </c>
      <c r="AK488" s="17">
        <v>2</v>
      </c>
      <c r="AL488" s="50">
        <f t="shared" si="371"/>
        <v>12.193000000000001</v>
      </c>
      <c r="AM488" s="24">
        <f t="shared" si="372"/>
        <v>30</v>
      </c>
      <c r="AN488" s="27" t="str">
        <f t="shared" si="373"/>
        <v>Admis</v>
      </c>
      <c r="AO488" s="17" t="s">
        <v>2</v>
      </c>
      <c r="AP488" s="27"/>
      <c r="AQ488" s="47">
        <v>11.11</v>
      </c>
      <c r="AR488" s="22">
        <f>IF(AQ488&gt;=10,6,0)</f>
        <v>6</v>
      </c>
      <c r="AS488" s="17" t="s">
        <v>61</v>
      </c>
      <c r="AT488" s="17">
        <v>2</v>
      </c>
      <c r="AU488" s="122">
        <v>12.67</v>
      </c>
      <c r="AV488" s="232">
        <f t="shared" ref="AV488" si="391">IF(AU488&gt;=10,6,0)</f>
        <v>6</v>
      </c>
      <c r="AW488" s="17" t="s">
        <v>61</v>
      </c>
      <c r="AX488" s="17">
        <v>2</v>
      </c>
      <c r="AY488" s="47">
        <v>10</v>
      </c>
      <c r="AZ488" s="22">
        <f t="shared" ref="AZ488" si="392">IF(AY488&gt;=10,4,0)</f>
        <v>4</v>
      </c>
      <c r="BA488" s="17" t="s">
        <v>61</v>
      </c>
      <c r="BB488" s="17">
        <v>1</v>
      </c>
      <c r="BC488" s="48">
        <v>12.42</v>
      </c>
      <c r="BD488" s="22">
        <f t="shared" si="367"/>
        <v>6</v>
      </c>
      <c r="BE488" s="17" t="s">
        <v>61</v>
      </c>
      <c r="BF488" s="27">
        <v>2</v>
      </c>
      <c r="BG488" s="49">
        <v>10.06</v>
      </c>
      <c r="BH488" s="35">
        <f t="shared" si="359"/>
        <v>4</v>
      </c>
      <c r="BI488" s="36" t="s">
        <v>61</v>
      </c>
      <c r="BJ488" s="37">
        <v>2</v>
      </c>
      <c r="BK488" s="50">
        <v>11.05</v>
      </c>
      <c r="BL488" s="22">
        <f t="shared" si="368"/>
        <v>2</v>
      </c>
      <c r="BM488" s="17" t="s">
        <v>60</v>
      </c>
      <c r="BN488" s="24">
        <v>2</v>
      </c>
      <c r="BO488" s="48">
        <v>14.25</v>
      </c>
      <c r="BP488" s="22">
        <f t="shared" si="369"/>
        <v>2</v>
      </c>
      <c r="BQ488" s="17" t="s">
        <v>61</v>
      </c>
      <c r="BR488" s="27">
        <v>1</v>
      </c>
      <c r="BS488" s="50">
        <f t="shared" si="380"/>
        <v>11.601333333333335</v>
      </c>
      <c r="BT488" s="24">
        <f t="shared" si="374"/>
        <v>30</v>
      </c>
      <c r="BU488" s="27" t="str">
        <f t="shared" si="375"/>
        <v>Admis</v>
      </c>
      <c r="BV488" s="17" t="s">
        <v>2</v>
      </c>
      <c r="BW488" s="27"/>
      <c r="BX488" s="38">
        <f t="shared" si="376"/>
        <v>60</v>
      </c>
      <c r="BY488" s="27" t="str">
        <f t="shared" si="377"/>
        <v>Admis</v>
      </c>
    </row>
    <row r="489" spans="1:77" x14ac:dyDescent="0.55000000000000004">
      <c r="A489" s="20">
        <v>476</v>
      </c>
      <c r="B489" s="62" t="s">
        <v>2033</v>
      </c>
      <c r="C489" s="14" t="s">
        <v>2034</v>
      </c>
      <c r="D489" s="62" t="s">
        <v>2035</v>
      </c>
      <c r="E489" s="62" t="s">
        <v>2036</v>
      </c>
      <c r="F489" s="63">
        <v>34852</v>
      </c>
      <c r="G489" s="62" t="s">
        <v>1584</v>
      </c>
      <c r="H489" s="62" t="s">
        <v>52</v>
      </c>
      <c r="I489" s="62" t="s">
        <v>72</v>
      </c>
      <c r="J489" s="45"/>
      <c r="K489" s="239">
        <f t="shared" si="387"/>
        <v>0</v>
      </c>
      <c r="L489" s="17"/>
      <c r="M489" s="69"/>
      <c r="N489" s="23"/>
      <c r="O489" s="22">
        <f t="shared" si="360"/>
        <v>0</v>
      </c>
      <c r="P489" s="17"/>
      <c r="Q489" s="17"/>
      <c r="R489" s="45">
        <v>2.89</v>
      </c>
      <c r="S489" s="22">
        <f t="shared" si="370"/>
        <v>0</v>
      </c>
      <c r="T489" s="17" t="s">
        <v>2</v>
      </c>
      <c r="U489" s="17">
        <v>2</v>
      </c>
      <c r="V489" s="45">
        <v>10</v>
      </c>
      <c r="W489" s="239">
        <f t="shared" si="361"/>
        <v>4</v>
      </c>
      <c r="X489" s="17" t="s">
        <v>2</v>
      </c>
      <c r="Y489" s="17">
        <v>2</v>
      </c>
      <c r="Z489" s="27"/>
      <c r="AA489" s="22">
        <f t="shared" si="362"/>
        <v>0</v>
      </c>
      <c r="AB489" s="20"/>
      <c r="AC489" s="44"/>
      <c r="AD489" s="45">
        <v>7.3</v>
      </c>
      <c r="AE489" s="22">
        <f t="shared" si="363"/>
        <v>0</v>
      </c>
      <c r="AF489" s="17" t="s">
        <v>2</v>
      </c>
      <c r="AG489" s="17">
        <v>2</v>
      </c>
      <c r="AH489" s="23">
        <v>8.4160000000000004</v>
      </c>
      <c r="AI489" s="22">
        <f t="shared" si="364"/>
        <v>0</v>
      </c>
      <c r="AJ489" s="17" t="s">
        <v>2</v>
      </c>
      <c r="AK489" s="24">
        <v>2</v>
      </c>
      <c r="AL489" s="21">
        <f t="shared" si="371"/>
        <v>3.9239333333333333</v>
      </c>
      <c r="AM489" s="24">
        <f t="shared" si="372"/>
        <v>4</v>
      </c>
      <c r="AN489" s="27" t="str">
        <f t="shared" si="373"/>
        <v>Ajourné</v>
      </c>
      <c r="AO489" s="17" t="s">
        <v>2</v>
      </c>
      <c r="AP489" s="17">
        <v>2</v>
      </c>
      <c r="AQ489" s="45">
        <v>5.4880000000000004</v>
      </c>
      <c r="AR489" s="22">
        <f t="shared" ref="AR489:AR503" si="393">IF(AQ489&gt;=10,6,0)</f>
        <v>0</v>
      </c>
      <c r="AS489" s="17" t="s">
        <v>2</v>
      </c>
      <c r="AT489" s="17">
        <v>2</v>
      </c>
      <c r="AU489" s="45">
        <v>2.92</v>
      </c>
      <c r="AV489" s="232">
        <f>IF(AU489&gt;=10,6,0)</f>
        <v>0</v>
      </c>
      <c r="AW489" s="17" t="s">
        <v>2</v>
      </c>
      <c r="AX489" s="17">
        <v>2</v>
      </c>
      <c r="AY489" s="45">
        <v>8.33</v>
      </c>
      <c r="AZ489" s="22">
        <f>IF(AY489&gt;=10,4,0)</f>
        <v>0</v>
      </c>
      <c r="BA489" s="17" t="s">
        <v>2</v>
      </c>
      <c r="BB489" s="24">
        <v>2</v>
      </c>
      <c r="BC489" s="23">
        <v>5.722666666666667</v>
      </c>
      <c r="BD489" s="22">
        <f t="shared" si="367"/>
        <v>0</v>
      </c>
      <c r="BE489" s="17" t="s">
        <v>2</v>
      </c>
      <c r="BF489" s="24">
        <v>2</v>
      </c>
      <c r="BG489" s="34">
        <v>10</v>
      </c>
      <c r="BH489" s="35">
        <f t="shared" si="359"/>
        <v>4</v>
      </c>
      <c r="BI489" s="36" t="s">
        <v>2</v>
      </c>
      <c r="BJ489" s="37">
        <v>2</v>
      </c>
      <c r="BK489" s="21">
        <v>7.5</v>
      </c>
      <c r="BL489" s="22">
        <f t="shared" si="368"/>
        <v>0</v>
      </c>
      <c r="BM489" s="17" t="s">
        <v>2</v>
      </c>
      <c r="BN489" s="24">
        <v>2</v>
      </c>
      <c r="BO489" s="23">
        <v>13</v>
      </c>
      <c r="BP489" s="22">
        <f t="shared" si="369"/>
        <v>2</v>
      </c>
      <c r="BQ489" s="17" t="s">
        <v>2</v>
      </c>
      <c r="BR489" s="24">
        <v>1</v>
      </c>
      <c r="BS489" s="21">
        <f t="shared" si="380"/>
        <v>6.6367999999999991</v>
      </c>
      <c r="BT489" s="24">
        <f t="shared" si="374"/>
        <v>6</v>
      </c>
      <c r="BU489" s="27" t="str">
        <f t="shared" si="375"/>
        <v>Ajourné</v>
      </c>
      <c r="BV489" s="17" t="s">
        <v>2</v>
      </c>
      <c r="BW489" s="38">
        <v>2</v>
      </c>
      <c r="BX489" s="38">
        <f t="shared" si="376"/>
        <v>10</v>
      </c>
      <c r="BY489" s="27" t="str">
        <f t="shared" si="377"/>
        <v>Ajourné</v>
      </c>
    </row>
    <row r="490" spans="1:77" x14ac:dyDescent="0.55000000000000004">
      <c r="A490" s="12">
        <v>477</v>
      </c>
      <c r="B490" s="62" t="s">
        <v>2037</v>
      </c>
      <c r="C490" s="76" t="s">
        <v>2038</v>
      </c>
      <c r="D490" s="62" t="s">
        <v>2039</v>
      </c>
      <c r="E490" s="62" t="s">
        <v>2040</v>
      </c>
      <c r="F490" s="63">
        <v>38044</v>
      </c>
      <c r="G490" s="62" t="s">
        <v>855</v>
      </c>
      <c r="H490" s="62" t="s">
        <v>59</v>
      </c>
      <c r="I490" s="62"/>
      <c r="J490" s="21">
        <v>19</v>
      </c>
      <c r="K490" s="239">
        <v>4</v>
      </c>
      <c r="L490" s="17" t="s">
        <v>2</v>
      </c>
      <c r="M490" s="69">
        <v>2</v>
      </c>
      <c r="N490" s="230">
        <v>11.43</v>
      </c>
      <c r="O490" s="22">
        <f t="shared" si="360"/>
        <v>5</v>
      </c>
      <c r="P490" s="17" t="s">
        <v>2</v>
      </c>
      <c r="Q490" s="17">
        <v>2</v>
      </c>
      <c r="R490" s="45">
        <v>12.63</v>
      </c>
      <c r="S490" s="22">
        <f t="shared" si="370"/>
        <v>3</v>
      </c>
      <c r="T490" s="17" t="s">
        <v>2</v>
      </c>
      <c r="U490" s="17">
        <v>1</v>
      </c>
      <c r="V490" s="45">
        <v>13.375333333333334</v>
      </c>
      <c r="W490" s="239">
        <f t="shared" si="361"/>
        <v>4</v>
      </c>
      <c r="X490" s="17" t="s">
        <v>2</v>
      </c>
      <c r="Y490" s="17">
        <v>2</v>
      </c>
      <c r="Z490" s="14">
        <v>13.405999999999999</v>
      </c>
      <c r="AA490" s="22">
        <f t="shared" si="362"/>
        <v>5</v>
      </c>
      <c r="AB490" s="20" t="s">
        <v>2</v>
      </c>
      <c r="AC490" s="20">
        <v>2</v>
      </c>
      <c r="AD490" s="21">
        <v>10</v>
      </c>
      <c r="AE490" s="22">
        <f t="shared" si="363"/>
        <v>6</v>
      </c>
      <c r="AF490" s="17" t="s">
        <v>2</v>
      </c>
      <c r="AG490" s="17">
        <v>1</v>
      </c>
      <c r="AH490" s="23">
        <v>14.936</v>
      </c>
      <c r="AI490" s="22">
        <f t="shared" si="364"/>
        <v>3</v>
      </c>
      <c r="AJ490" s="17" t="s">
        <v>2</v>
      </c>
      <c r="AK490" s="24">
        <v>2</v>
      </c>
      <c r="AL490" s="21">
        <f t="shared" si="371"/>
        <v>13.212644444444443</v>
      </c>
      <c r="AM490" s="24">
        <f t="shared" si="372"/>
        <v>30</v>
      </c>
      <c r="AN490" s="27" t="str">
        <f t="shared" si="373"/>
        <v>Admis</v>
      </c>
      <c r="AO490" s="17" t="s">
        <v>2</v>
      </c>
      <c r="AP490" s="17">
        <v>2</v>
      </c>
      <c r="AQ490" s="45">
        <v>10.332000000000001</v>
      </c>
      <c r="AR490" s="22">
        <f t="shared" si="393"/>
        <v>6</v>
      </c>
      <c r="AS490" s="17" t="s">
        <v>2</v>
      </c>
      <c r="AT490" s="17">
        <v>1</v>
      </c>
      <c r="AU490" s="45">
        <v>10.682</v>
      </c>
      <c r="AV490" s="232">
        <f>IF(AU490&gt;=10,6,0)</f>
        <v>6</v>
      </c>
      <c r="AW490" s="17" t="s">
        <v>2</v>
      </c>
      <c r="AX490" s="17">
        <v>1</v>
      </c>
      <c r="AY490" s="45">
        <v>14.66</v>
      </c>
      <c r="AZ490" s="22">
        <f>IF(AY490&gt;=10,4,0)</f>
        <v>4</v>
      </c>
      <c r="BA490" s="17" t="s">
        <v>2</v>
      </c>
      <c r="BB490" s="24">
        <v>2</v>
      </c>
      <c r="BC490" s="23">
        <v>10</v>
      </c>
      <c r="BD490" s="22">
        <f t="shared" si="367"/>
        <v>6</v>
      </c>
      <c r="BE490" s="17" t="s">
        <v>2</v>
      </c>
      <c r="BF490" s="24">
        <v>1</v>
      </c>
      <c r="BG490" s="34">
        <v>10.26</v>
      </c>
      <c r="BH490" s="35">
        <f t="shared" si="359"/>
        <v>4</v>
      </c>
      <c r="BI490" s="36" t="s">
        <v>2</v>
      </c>
      <c r="BJ490" s="37">
        <v>2</v>
      </c>
      <c r="BK490" s="21">
        <v>6.63</v>
      </c>
      <c r="BL490" s="22">
        <f t="shared" si="368"/>
        <v>0</v>
      </c>
      <c r="BM490" s="17" t="s">
        <v>2</v>
      </c>
      <c r="BN490" s="24">
        <v>2</v>
      </c>
      <c r="BO490" s="23">
        <v>14</v>
      </c>
      <c r="BP490" s="22">
        <f t="shared" si="369"/>
        <v>2</v>
      </c>
      <c r="BQ490" s="17" t="s">
        <v>2</v>
      </c>
      <c r="BR490" s="24">
        <v>1</v>
      </c>
      <c r="BS490" s="21">
        <f t="shared" si="380"/>
        <v>10.9008</v>
      </c>
      <c r="BT490" s="24">
        <f t="shared" si="374"/>
        <v>28</v>
      </c>
      <c r="BU490" s="27" t="str">
        <f t="shared" si="375"/>
        <v>Ajourné</v>
      </c>
      <c r="BV490" s="17" t="s">
        <v>2</v>
      </c>
      <c r="BW490" s="38">
        <v>1</v>
      </c>
      <c r="BX490" s="38">
        <f t="shared" si="376"/>
        <v>58</v>
      </c>
      <c r="BY490" s="27" t="str">
        <f t="shared" si="377"/>
        <v>Autorisé</v>
      </c>
    </row>
    <row r="491" spans="1:77" x14ac:dyDescent="0.55000000000000004">
      <c r="A491" s="12">
        <v>478</v>
      </c>
      <c r="B491" s="13" t="s">
        <v>2041</v>
      </c>
      <c r="C491" s="14" t="s">
        <v>2042</v>
      </c>
      <c r="D491" s="13" t="s">
        <v>2039</v>
      </c>
      <c r="E491" s="13" t="s">
        <v>2043</v>
      </c>
      <c r="F491" s="16">
        <v>37526</v>
      </c>
      <c r="G491" s="13" t="s">
        <v>799</v>
      </c>
      <c r="H491" s="13" t="s">
        <v>59</v>
      </c>
      <c r="I491" s="13"/>
      <c r="J491" s="235">
        <v>13</v>
      </c>
      <c r="K491" s="239">
        <f>IF(J491&gt;=10,4,0)</f>
        <v>4</v>
      </c>
      <c r="L491" s="17" t="s">
        <v>2</v>
      </c>
      <c r="M491" s="69">
        <v>1</v>
      </c>
      <c r="N491" s="57">
        <v>12.692</v>
      </c>
      <c r="O491" s="22">
        <f t="shared" si="360"/>
        <v>5</v>
      </c>
      <c r="P491" s="17" t="s">
        <v>2</v>
      </c>
      <c r="Q491" s="17">
        <v>2</v>
      </c>
      <c r="R491" s="45">
        <v>10.52</v>
      </c>
      <c r="S491" s="22">
        <f t="shared" si="370"/>
        <v>3</v>
      </c>
      <c r="T491" s="17" t="s">
        <v>2</v>
      </c>
      <c r="U491" s="17">
        <v>1</v>
      </c>
      <c r="V491" s="45">
        <v>12.782666666666668</v>
      </c>
      <c r="W491" s="239">
        <f t="shared" si="361"/>
        <v>4</v>
      </c>
      <c r="X491" s="17" t="s">
        <v>2</v>
      </c>
      <c r="Y491" s="17">
        <v>1</v>
      </c>
      <c r="Z491" s="14">
        <v>10.490000000000002</v>
      </c>
      <c r="AA491" s="22">
        <f t="shared" si="362"/>
        <v>5</v>
      </c>
      <c r="AB491" s="20" t="s">
        <v>2</v>
      </c>
      <c r="AC491" s="20">
        <v>1</v>
      </c>
      <c r="AD491" s="21">
        <v>11.35</v>
      </c>
      <c r="AE491" s="22">
        <f t="shared" si="363"/>
        <v>6</v>
      </c>
      <c r="AF491" s="17" t="s">
        <v>2</v>
      </c>
      <c r="AG491" s="17">
        <v>1</v>
      </c>
      <c r="AH491" s="23">
        <v>13.390666666666666</v>
      </c>
      <c r="AI491" s="22">
        <f t="shared" si="364"/>
        <v>3</v>
      </c>
      <c r="AJ491" s="17" t="s">
        <v>2</v>
      </c>
      <c r="AK491" s="24">
        <v>2</v>
      </c>
      <c r="AL491" s="21">
        <f t="shared" si="371"/>
        <v>11.962422222222221</v>
      </c>
      <c r="AM491" s="24">
        <f t="shared" si="372"/>
        <v>30</v>
      </c>
      <c r="AN491" s="27" t="str">
        <f t="shared" si="373"/>
        <v>Admis</v>
      </c>
      <c r="AO491" s="17" t="s">
        <v>2</v>
      </c>
      <c r="AP491" s="17">
        <v>2</v>
      </c>
      <c r="AQ491" s="45">
        <v>10</v>
      </c>
      <c r="AR491" s="22">
        <f t="shared" si="393"/>
        <v>6</v>
      </c>
      <c r="AS491" s="17" t="s">
        <v>2</v>
      </c>
      <c r="AT491" s="17">
        <v>2</v>
      </c>
      <c r="AU491" s="45">
        <v>11.905999999999999</v>
      </c>
      <c r="AV491" s="232">
        <f>IF(AU491&gt;=10,6,0)</f>
        <v>6</v>
      </c>
      <c r="AW491" s="17" t="s">
        <v>2</v>
      </c>
      <c r="AX491" s="17">
        <v>1</v>
      </c>
      <c r="AY491" s="57">
        <v>10.66</v>
      </c>
      <c r="AZ491" s="22">
        <f>IF(AY491&gt;=10,4,0)</f>
        <v>4</v>
      </c>
      <c r="BA491" s="17" t="s">
        <v>2</v>
      </c>
      <c r="BB491" s="24">
        <v>1</v>
      </c>
      <c r="BC491" s="23">
        <v>11.348666666666666</v>
      </c>
      <c r="BD491" s="22">
        <f t="shared" si="367"/>
        <v>6</v>
      </c>
      <c r="BE491" s="17" t="s">
        <v>2</v>
      </c>
      <c r="BF491" s="24">
        <v>1</v>
      </c>
      <c r="BG491" s="21">
        <v>11.59</v>
      </c>
      <c r="BH491" s="22">
        <f t="shared" si="359"/>
        <v>4</v>
      </c>
      <c r="BI491" s="17" t="s">
        <v>2</v>
      </c>
      <c r="BJ491" s="24">
        <v>1</v>
      </c>
      <c r="BK491" s="21">
        <v>12.37</v>
      </c>
      <c r="BL491" s="22">
        <f t="shared" si="368"/>
        <v>2</v>
      </c>
      <c r="BM491" s="17" t="s">
        <v>2</v>
      </c>
      <c r="BN491" s="24">
        <v>1</v>
      </c>
      <c r="BO491" s="23">
        <v>17</v>
      </c>
      <c r="BP491" s="22">
        <f t="shared" si="369"/>
        <v>2</v>
      </c>
      <c r="BQ491" s="17" t="s">
        <v>2</v>
      </c>
      <c r="BR491" s="24">
        <v>1</v>
      </c>
      <c r="BS491" s="21">
        <f t="shared" si="380"/>
        <v>11.5756</v>
      </c>
      <c r="BT491" s="24">
        <f t="shared" si="374"/>
        <v>30</v>
      </c>
      <c r="BU491" s="27" t="str">
        <f t="shared" si="375"/>
        <v>Admis</v>
      </c>
      <c r="BV491" s="17" t="s">
        <v>2</v>
      </c>
      <c r="BW491" s="38">
        <v>2</v>
      </c>
      <c r="BX491" s="38">
        <f t="shared" si="376"/>
        <v>60</v>
      </c>
      <c r="BY491" s="27" t="str">
        <f t="shared" si="377"/>
        <v>Admis</v>
      </c>
    </row>
    <row r="492" spans="1:77" x14ac:dyDescent="0.55000000000000004">
      <c r="A492" s="91">
        <v>479</v>
      </c>
      <c r="B492" s="62" t="s">
        <v>2044</v>
      </c>
      <c r="C492" s="76" t="s">
        <v>2045</v>
      </c>
      <c r="D492" s="127" t="s">
        <v>2039</v>
      </c>
      <c r="E492" s="127" t="s">
        <v>1392</v>
      </c>
      <c r="F492" s="78">
        <v>35784</v>
      </c>
      <c r="G492" s="62" t="s">
        <v>2046</v>
      </c>
      <c r="H492" s="62" t="s">
        <v>52</v>
      </c>
      <c r="I492" s="62" t="s">
        <v>72</v>
      </c>
      <c r="J492" s="21">
        <v>17</v>
      </c>
      <c r="K492" s="239">
        <v>4</v>
      </c>
      <c r="L492" s="17" t="s">
        <v>2</v>
      </c>
      <c r="M492" s="69">
        <v>2</v>
      </c>
      <c r="N492" s="228">
        <v>11.67</v>
      </c>
      <c r="O492" s="22">
        <f t="shared" si="360"/>
        <v>5</v>
      </c>
      <c r="P492" s="17" t="s">
        <v>61</v>
      </c>
      <c r="Q492" s="17">
        <v>2</v>
      </c>
      <c r="R492" s="125">
        <v>10.79</v>
      </c>
      <c r="S492" s="22">
        <f t="shared" si="370"/>
        <v>3</v>
      </c>
      <c r="T492" s="17" t="s">
        <v>61</v>
      </c>
      <c r="U492" s="17">
        <v>1</v>
      </c>
      <c r="V492" s="86">
        <v>10</v>
      </c>
      <c r="W492" s="239">
        <f t="shared" si="361"/>
        <v>4</v>
      </c>
      <c r="X492" s="17" t="s">
        <v>61</v>
      </c>
      <c r="Y492" s="17">
        <v>2</v>
      </c>
      <c r="Z492" s="104">
        <v>13.43</v>
      </c>
      <c r="AA492" s="22">
        <f t="shared" si="362"/>
        <v>5</v>
      </c>
      <c r="AB492" s="20" t="s">
        <v>61</v>
      </c>
      <c r="AC492" s="44">
        <v>2</v>
      </c>
      <c r="AD492" s="21">
        <v>10</v>
      </c>
      <c r="AE492" s="22">
        <f t="shared" si="363"/>
        <v>6</v>
      </c>
      <c r="AF492" s="17" t="s">
        <v>2</v>
      </c>
      <c r="AG492" s="17">
        <v>2</v>
      </c>
      <c r="AH492" s="87">
        <v>10.96</v>
      </c>
      <c r="AI492" s="22">
        <f t="shared" si="364"/>
        <v>3</v>
      </c>
      <c r="AJ492" s="17" t="s">
        <v>61</v>
      </c>
      <c r="AK492" s="24">
        <v>2</v>
      </c>
      <c r="AL492" s="21">
        <f t="shared" si="371"/>
        <v>11.958333333333334</v>
      </c>
      <c r="AM492" s="24">
        <f t="shared" si="372"/>
        <v>30</v>
      </c>
      <c r="AN492" s="27" t="str">
        <f t="shared" si="373"/>
        <v>Admis</v>
      </c>
      <c r="AO492" s="17" t="s">
        <v>2</v>
      </c>
      <c r="AP492" s="17">
        <v>2</v>
      </c>
      <c r="AQ492" s="45">
        <v>11.648</v>
      </c>
      <c r="AR492" s="22">
        <f t="shared" si="393"/>
        <v>6</v>
      </c>
      <c r="AS492" s="17" t="s">
        <v>2</v>
      </c>
      <c r="AT492" s="17">
        <v>1</v>
      </c>
      <c r="AU492" s="125">
        <v>10</v>
      </c>
      <c r="AV492" s="232">
        <f t="shared" ref="AV492:AV503" si="394">IF(AU492&gt;=10,6,0)</f>
        <v>6</v>
      </c>
      <c r="AW492" s="17" t="s">
        <v>61</v>
      </c>
      <c r="AX492" s="17">
        <v>1</v>
      </c>
      <c r="AY492" s="45">
        <v>10</v>
      </c>
      <c r="AZ492" s="22">
        <f t="shared" ref="AZ492:AZ503" si="395">IF(AY492&gt;=10,4,0)</f>
        <v>4</v>
      </c>
      <c r="BA492" s="17" t="s">
        <v>2</v>
      </c>
      <c r="BB492" s="24">
        <v>2</v>
      </c>
      <c r="BC492" s="87">
        <v>14.84</v>
      </c>
      <c r="BD492" s="22">
        <f t="shared" si="367"/>
        <v>6</v>
      </c>
      <c r="BE492" s="17" t="s">
        <v>60</v>
      </c>
      <c r="BF492" s="24">
        <v>2</v>
      </c>
      <c r="BG492" s="34">
        <v>8.5</v>
      </c>
      <c r="BH492" s="35">
        <f t="shared" si="359"/>
        <v>0</v>
      </c>
      <c r="BI492" s="36" t="s">
        <v>2</v>
      </c>
      <c r="BJ492" s="37">
        <v>2</v>
      </c>
      <c r="BK492" s="86">
        <v>10</v>
      </c>
      <c r="BL492" s="22">
        <f t="shared" si="368"/>
        <v>2</v>
      </c>
      <c r="BM492" s="17" t="s">
        <v>60</v>
      </c>
      <c r="BN492" s="24">
        <v>2</v>
      </c>
      <c r="BO492" s="87">
        <v>14.25</v>
      </c>
      <c r="BP492" s="22">
        <f t="shared" si="369"/>
        <v>2</v>
      </c>
      <c r="BQ492" s="17" t="s">
        <v>61</v>
      </c>
      <c r="BR492" s="24">
        <v>1</v>
      </c>
      <c r="BS492" s="21">
        <f t="shared" si="380"/>
        <v>11.380933333333333</v>
      </c>
      <c r="BT492" s="24">
        <f t="shared" si="374"/>
        <v>26</v>
      </c>
      <c r="BU492" s="27" t="str">
        <f t="shared" si="375"/>
        <v>Ajourné</v>
      </c>
      <c r="BV492" s="17" t="s">
        <v>2</v>
      </c>
      <c r="BW492" s="38">
        <v>2</v>
      </c>
      <c r="BX492" s="38">
        <f t="shared" si="376"/>
        <v>56</v>
      </c>
      <c r="BY492" s="27" t="str">
        <f t="shared" si="377"/>
        <v>Autorisé</v>
      </c>
    </row>
    <row r="493" spans="1:77" x14ac:dyDescent="0.55000000000000004">
      <c r="A493" s="85">
        <v>480</v>
      </c>
      <c r="B493" s="62" t="s">
        <v>2047</v>
      </c>
      <c r="C493" s="27" t="s">
        <v>2048</v>
      </c>
      <c r="D493" s="71" t="s">
        <v>2039</v>
      </c>
      <c r="E493" s="71" t="s">
        <v>788</v>
      </c>
      <c r="F493" s="63">
        <v>36847</v>
      </c>
      <c r="G493" s="62" t="s">
        <v>722</v>
      </c>
      <c r="H493" s="62" t="s">
        <v>52</v>
      </c>
      <c r="I493" s="62"/>
      <c r="J493" s="50">
        <v>10</v>
      </c>
      <c r="K493" s="239">
        <v>4</v>
      </c>
      <c r="L493" s="17" t="s">
        <v>60</v>
      </c>
      <c r="M493" s="69">
        <v>2</v>
      </c>
      <c r="N493" s="50">
        <v>10</v>
      </c>
      <c r="O493" s="22">
        <f t="shared" si="360"/>
        <v>5</v>
      </c>
      <c r="P493" s="17" t="s">
        <v>61</v>
      </c>
      <c r="Q493" s="17">
        <v>1</v>
      </c>
      <c r="R493" s="47">
        <v>11.11</v>
      </c>
      <c r="S493" s="22">
        <f t="shared" si="370"/>
        <v>3</v>
      </c>
      <c r="T493" s="17" t="s">
        <v>61</v>
      </c>
      <c r="U493" s="17">
        <v>1</v>
      </c>
      <c r="V493" s="50">
        <v>10</v>
      </c>
      <c r="W493" s="239">
        <f t="shared" si="361"/>
        <v>4</v>
      </c>
      <c r="X493" s="17" t="s">
        <v>60</v>
      </c>
      <c r="Y493" s="17">
        <v>2</v>
      </c>
      <c r="Z493" s="68">
        <v>14.92</v>
      </c>
      <c r="AA493" s="22">
        <f t="shared" si="362"/>
        <v>5</v>
      </c>
      <c r="AB493" s="20" t="s">
        <v>61</v>
      </c>
      <c r="AC493" s="44">
        <v>2</v>
      </c>
      <c r="AD493" s="50">
        <v>10.99</v>
      </c>
      <c r="AE493" s="22">
        <f t="shared" si="363"/>
        <v>6</v>
      </c>
      <c r="AF493" s="17" t="s">
        <v>61</v>
      </c>
      <c r="AG493" s="17">
        <v>2</v>
      </c>
      <c r="AH493" s="48">
        <v>10.66</v>
      </c>
      <c r="AI493" s="22">
        <f t="shared" si="364"/>
        <v>3</v>
      </c>
      <c r="AJ493" s="17" t="s">
        <v>61</v>
      </c>
      <c r="AK493" s="24">
        <v>1</v>
      </c>
      <c r="AL493" s="50">
        <f t="shared" si="371"/>
        <v>11.195</v>
      </c>
      <c r="AM493" s="24">
        <f t="shared" si="372"/>
        <v>30</v>
      </c>
      <c r="AN493" s="27" t="str">
        <f t="shared" si="373"/>
        <v>Admis</v>
      </c>
      <c r="AO493" s="17" t="s">
        <v>2</v>
      </c>
      <c r="AP493" s="17">
        <v>2</v>
      </c>
      <c r="AQ493" s="47">
        <v>10.32</v>
      </c>
      <c r="AR493" s="22">
        <f t="shared" si="393"/>
        <v>6</v>
      </c>
      <c r="AS493" s="17" t="s">
        <v>2</v>
      </c>
      <c r="AT493" s="17">
        <v>1</v>
      </c>
      <c r="AU493" s="47">
        <v>10</v>
      </c>
      <c r="AV493" s="232">
        <f t="shared" si="394"/>
        <v>6</v>
      </c>
      <c r="AW493" s="17" t="s">
        <v>61</v>
      </c>
      <c r="AX493" s="17">
        <v>1</v>
      </c>
      <c r="AY493" s="50">
        <v>10.130000000000001</v>
      </c>
      <c r="AZ493" s="22">
        <f t="shared" si="395"/>
        <v>4</v>
      </c>
      <c r="BA493" s="17" t="s">
        <v>61</v>
      </c>
      <c r="BB493" s="24">
        <v>2</v>
      </c>
      <c r="BC493" s="48">
        <v>10.98</v>
      </c>
      <c r="BD493" s="22">
        <f t="shared" si="367"/>
        <v>6</v>
      </c>
      <c r="BE493" s="17" t="s">
        <v>61</v>
      </c>
      <c r="BF493" s="24">
        <v>1</v>
      </c>
      <c r="BG493" s="64">
        <v>10</v>
      </c>
      <c r="BH493" s="35">
        <f t="shared" si="359"/>
        <v>4</v>
      </c>
      <c r="BI493" s="36" t="s">
        <v>61</v>
      </c>
      <c r="BJ493" s="37">
        <v>1</v>
      </c>
      <c r="BK493" s="50">
        <v>12.19</v>
      </c>
      <c r="BL493" s="22">
        <f t="shared" si="368"/>
        <v>2</v>
      </c>
      <c r="BM493" s="17" t="s">
        <v>61</v>
      </c>
      <c r="BN493" s="24">
        <v>1</v>
      </c>
      <c r="BO493" s="48">
        <v>14.5</v>
      </c>
      <c r="BP493" s="22">
        <f t="shared" si="369"/>
        <v>2</v>
      </c>
      <c r="BQ493" s="17" t="s">
        <v>61</v>
      </c>
      <c r="BR493" s="24">
        <v>1</v>
      </c>
      <c r="BS493" s="50">
        <f t="shared" si="380"/>
        <v>10.723333333333333</v>
      </c>
      <c r="BT493" s="24">
        <f t="shared" si="374"/>
        <v>30</v>
      </c>
      <c r="BU493" s="27" t="str">
        <f t="shared" si="375"/>
        <v>Admis</v>
      </c>
      <c r="BV493" s="17" t="s">
        <v>2</v>
      </c>
      <c r="BW493" s="38">
        <v>2</v>
      </c>
      <c r="BX493" s="38">
        <f t="shared" si="376"/>
        <v>60</v>
      </c>
      <c r="BY493" s="27" t="str">
        <f t="shared" si="377"/>
        <v>Admis</v>
      </c>
    </row>
    <row r="494" spans="1:77" x14ac:dyDescent="0.55000000000000004">
      <c r="A494" s="12">
        <v>481</v>
      </c>
      <c r="B494" s="13" t="s">
        <v>2049</v>
      </c>
      <c r="C494" s="14" t="s">
        <v>2050</v>
      </c>
      <c r="D494" s="13" t="s">
        <v>2051</v>
      </c>
      <c r="E494" s="13" t="s">
        <v>2052</v>
      </c>
      <c r="F494" s="16">
        <v>37695</v>
      </c>
      <c r="G494" s="13" t="s">
        <v>2053</v>
      </c>
      <c r="H494" s="13" t="s">
        <v>59</v>
      </c>
      <c r="I494" s="13" t="s">
        <v>72</v>
      </c>
      <c r="J494" s="21">
        <v>14.5</v>
      </c>
      <c r="K494" s="239">
        <v>4</v>
      </c>
      <c r="L494" s="17" t="s">
        <v>2</v>
      </c>
      <c r="M494" s="69">
        <v>2</v>
      </c>
      <c r="N494" s="230">
        <v>11.856000000000002</v>
      </c>
      <c r="O494" s="22">
        <f t="shared" si="360"/>
        <v>5</v>
      </c>
      <c r="P494" s="17" t="s">
        <v>2</v>
      </c>
      <c r="Q494" s="17">
        <v>2</v>
      </c>
      <c r="R494" s="45">
        <v>12.1</v>
      </c>
      <c r="S494" s="22">
        <f t="shared" si="370"/>
        <v>3</v>
      </c>
      <c r="T494" s="17" t="s">
        <v>2</v>
      </c>
      <c r="U494" s="17">
        <v>2</v>
      </c>
      <c r="V494" s="45">
        <v>12.134</v>
      </c>
      <c r="W494" s="239">
        <f t="shared" si="361"/>
        <v>4</v>
      </c>
      <c r="X494" s="17" t="s">
        <v>2</v>
      </c>
      <c r="Y494" s="17">
        <v>2</v>
      </c>
      <c r="Z494" s="14">
        <v>10</v>
      </c>
      <c r="AA494" s="22">
        <f t="shared" si="362"/>
        <v>5</v>
      </c>
      <c r="AB494" s="20" t="s">
        <v>2</v>
      </c>
      <c r="AC494" s="20">
        <v>2</v>
      </c>
      <c r="AD494" s="21">
        <v>10</v>
      </c>
      <c r="AE494" s="22">
        <f t="shared" si="363"/>
        <v>6</v>
      </c>
      <c r="AF494" s="17" t="s">
        <v>2</v>
      </c>
      <c r="AG494" s="17">
        <v>2</v>
      </c>
      <c r="AH494" s="23">
        <v>14.084000000000001</v>
      </c>
      <c r="AI494" s="22">
        <f t="shared" si="364"/>
        <v>3</v>
      </c>
      <c r="AJ494" s="17" t="s">
        <v>2</v>
      </c>
      <c r="AK494" s="24">
        <v>2</v>
      </c>
      <c r="AL494" s="21">
        <f t="shared" si="371"/>
        <v>11.812266666666666</v>
      </c>
      <c r="AM494" s="24">
        <f t="shared" si="372"/>
        <v>30</v>
      </c>
      <c r="AN494" s="27" t="str">
        <f t="shared" si="373"/>
        <v>Admis</v>
      </c>
      <c r="AO494" s="17" t="s">
        <v>2</v>
      </c>
      <c r="AP494" s="17">
        <v>2</v>
      </c>
      <c r="AQ494" s="45">
        <v>10.021999999999998</v>
      </c>
      <c r="AR494" s="22">
        <f t="shared" si="393"/>
        <v>6</v>
      </c>
      <c r="AS494" s="17" t="s">
        <v>2</v>
      </c>
      <c r="AT494" s="17">
        <v>2</v>
      </c>
      <c r="AU494" s="45">
        <v>10.516</v>
      </c>
      <c r="AV494" s="232">
        <f t="shared" si="394"/>
        <v>6</v>
      </c>
      <c r="AW494" s="17" t="s">
        <v>2</v>
      </c>
      <c r="AX494" s="17">
        <v>1</v>
      </c>
      <c r="AY494" s="57">
        <v>10</v>
      </c>
      <c r="AZ494" s="22">
        <f t="shared" si="395"/>
        <v>4</v>
      </c>
      <c r="BA494" s="17" t="s">
        <v>2</v>
      </c>
      <c r="BB494" s="24">
        <v>1</v>
      </c>
      <c r="BC494" s="23">
        <v>8.3073333333333323</v>
      </c>
      <c r="BD494" s="22">
        <f t="shared" si="367"/>
        <v>0</v>
      </c>
      <c r="BE494" s="17" t="s">
        <v>2</v>
      </c>
      <c r="BF494" s="24">
        <v>2</v>
      </c>
      <c r="BG494" s="34">
        <v>10</v>
      </c>
      <c r="BH494" s="35">
        <f t="shared" si="359"/>
        <v>4</v>
      </c>
      <c r="BI494" s="36" t="s">
        <v>2</v>
      </c>
      <c r="BJ494" s="37">
        <v>2</v>
      </c>
      <c r="BK494" s="21">
        <v>10</v>
      </c>
      <c r="BL494" s="22">
        <f t="shared" si="368"/>
        <v>2</v>
      </c>
      <c r="BM494" s="17" t="s">
        <v>2</v>
      </c>
      <c r="BN494" s="24">
        <v>2</v>
      </c>
      <c r="BO494" s="23">
        <v>15</v>
      </c>
      <c r="BP494" s="22">
        <f t="shared" si="369"/>
        <v>2</v>
      </c>
      <c r="BQ494" s="17" t="s">
        <v>2</v>
      </c>
      <c r="BR494" s="24">
        <v>1</v>
      </c>
      <c r="BS494" s="21">
        <f t="shared" si="380"/>
        <v>10.102399999999999</v>
      </c>
      <c r="BT494" s="24">
        <f t="shared" si="374"/>
        <v>24</v>
      </c>
      <c r="BU494" s="27" t="str">
        <f t="shared" si="375"/>
        <v>Ajourné</v>
      </c>
      <c r="BV494" s="17" t="s">
        <v>2</v>
      </c>
      <c r="BW494" s="38">
        <v>2</v>
      </c>
      <c r="BX494" s="38">
        <f t="shared" si="376"/>
        <v>54</v>
      </c>
      <c r="BY494" s="27" t="str">
        <f t="shared" si="377"/>
        <v>Autorisé</v>
      </c>
    </row>
    <row r="495" spans="1:77" x14ac:dyDescent="0.55000000000000004">
      <c r="A495" s="20">
        <v>482</v>
      </c>
      <c r="B495" s="13" t="s">
        <v>2054</v>
      </c>
      <c r="C495" s="14" t="s">
        <v>2055</v>
      </c>
      <c r="D495" s="13" t="s">
        <v>2056</v>
      </c>
      <c r="E495" s="13" t="s">
        <v>2057</v>
      </c>
      <c r="F495" s="16">
        <v>38201</v>
      </c>
      <c r="G495" s="13" t="s">
        <v>71</v>
      </c>
      <c r="H495" s="13" t="s">
        <v>52</v>
      </c>
      <c r="I495" s="13"/>
      <c r="J495" s="21">
        <v>15.5</v>
      </c>
      <c r="K495" s="239">
        <v>4</v>
      </c>
      <c r="L495" s="17" t="s">
        <v>2</v>
      </c>
      <c r="M495" s="69">
        <v>2</v>
      </c>
      <c r="N495" s="230">
        <v>12.656000000000001</v>
      </c>
      <c r="O495" s="22">
        <f t="shared" si="360"/>
        <v>5</v>
      </c>
      <c r="P495" s="17" t="s">
        <v>2</v>
      </c>
      <c r="Q495" s="17">
        <v>2</v>
      </c>
      <c r="R495" s="45">
        <v>13.42</v>
      </c>
      <c r="S495" s="22">
        <f t="shared" si="370"/>
        <v>3</v>
      </c>
      <c r="T495" s="17" t="s">
        <v>2</v>
      </c>
      <c r="U495" s="17">
        <v>2</v>
      </c>
      <c r="V495" s="45">
        <v>16.366666666666667</v>
      </c>
      <c r="W495" s="239">
        <f t="shared" si="361"/>
        <v>4</v>
      </c>
      <c r="X495" s="17" t="s">
        <v>2</v>
      </c>
      <c r="Y495" s="17">
        <v>2</v>
      </c>
      <c r="Z495" s="14">
        <v>10.9</v>
      </c>
      <c r="AA495" s="22">
        <f t="shared" si="362"/>
        <v>5</v>
      </c>
      <c r="AB495" s="20" t="s">
        <v>2</v>
      </c>
      <c r="AC495" s="20">
        <v>2</v>
      </c>
      <c r="AD495" s="21">
        <v>10</v>
      </c>
      <c r="AE495" s="22">
        <f t="shared" si="363"/>
        <v>6</v>
      </c>
      <c r="AF495" s="17" t="s">
        <v>2</v>
      </c>
      <c r="AG495" s="17">
        <v>2</v>
      </c>
      <c r="AH495" s="23">
        <v>10.637333333333332</v>
      </c>
      <c r="AI495" s="22">
        <f t="shared" si="364"/>
        <v>3</v>
      </c>
      <c r="AJ495" s="17" t="s">
        <v>2</v>
      </c>
      <c r="AK495" s="24">
        <v>2</v>
      </c>
      <c r="AL495" s="21">
        <f t="shared" si="371"/>
        <v>12.580622222222221</v>
      </c>
      <c r="AM495" s="24">
        <f t="shared" si="372"/>
        <v>30</v>
      </c>
      <c r="AN495" s="27" t="str">
        <f t="shared" si="373"/>
        <v>Admis</v>
      </c>
      <c r="AO495" s="17" t="s">
        <v>2</v>
      </c>
      <c r="AP495" s="17"/>
      <c r="AQ495" s="45">
        <v>10</v>
      </c>
      <c r="AR495" s="22">
        <f t="shared" si="393"/>
        <v>6</v>
      </c>
      <c r="AS495" s="17" t="s">
        <v>2</v>
      </c>
      <c r="AT495" s="17">
        <v>2</v>
      </c>
      <c r="AU495" s="45">
        <v>10</v>
      </c>
      <c r="AV495" s="232">
        <f t="shared" si="394"/>
        <v>6</v>
      </c>
      <c r="AW495" s="17" t="s">
        <v>2</v>
      </c>
      <c r="AX495" s="17">
        <v>2</v>
      </c>
      <c r="AY495" s="57">
        <v>10</v>
      </c>
      <c r="AZ495" s="22">
        <f t="shared" si="395"/>
        <v>4</v>
      </c>
      <c r="BA495" s="17" t="s">
        <v>2</v>
      </c>
      <c r="BB495" s="24">
        <v>1</v>
      </c>
      <c r="BC495" s="23">
        <v>10</v>
      </c>
      <c r="BD495" s="22">
        <f t="shared" si="367"/>
        <v>6</v>
      </c>
      <c r="BE495" s="17" t="s">
        <v>2</v>
      </c>
      <c r="BF495" s="24">
        <v>1</v>
      </c>
      <c r="BG495" s="34">
        <v>10.43</v>
      </c>
      <c r="BH495" s="35">
        <f t="shared" si="359"/>
        <v>4</v>
      </c>
      <c r="BI495" s="36" t="s">
        <v>2</v>
      </c>
      <c r="BJ495" s="37">
        <v>2</v>
      </c>
      <c r="BK495" s="21">
        <v>10.19</v>
      </c>
      <c r="BL495" s="22">
        <f t="shared" si="368"/>
        <v>2</v>
      </c>
      <c r="BM495" s="17" t="s">
        <v>2</v>
      </c>
      <c r="BN495" s="24">
        <v>2</v>
      </c>
      <c r="BO495" s="23">
        <v>13</v>
      </c>
      <c r="BP495" s="22">
        <f t="shared" si="369"/>
        <v>2</v>
      </c>
      <c r="BQ495" s="17" t="s">
        <v>2</v>
      </c>
      <c r="BR495" s="24">
        <v>1</v>
      </c>
      <c r="BS495" s="21">
        <f t="shared" si="380"/>
        <v>10.270000000000001</v>
      </c>
      <c r="BT495" s="24">
        <f t="shared" si="374"/>
        <v>30</v>
      </c>
      <c r="BU495" s="27" t="str">
        <f t="shared" si="375"/>
        <v>Admis</v>
      </c>
      <c r="BV495" s="17" t="s">
        <v>2</v>
      </c>
      <c r="BW495" s="38">
        <v>2</v>
      </c>
      <c r="BX495" s="38">
        <f t="shared" si="376"/>
        <v>60</v>
      </c>
      <c r="BY495" s="27" t="str">
        <f t="shared" si="377"/>
        <v>Admis</v>
      </c>
    </row>
    <row r="496" spans="1:77" x14ac:dyDescent="0.55000000000000004">
      <c r="A496" s="12">
        <v>483</v>
      </c>
      <c r="B496" s="62" t="s">
        <v>2058</v>
      </c>
      <c r="C496" s="14" t="s">
        <v>2059</v>
      </c>
      <c r="D496" s="62" t="s">
        <v>2060</v>
      </c>
      <c r="E496" s="62" t="s">
        <v>2061</v>
      </c>
      <c r="F496" s="63">
        <v>36853</v>
      </c>
      <c r="G496" s="62" t="s">
        <v>135</v>
      </c>
      <c r="H496" s="62" t="s">
        <v>59</v>
      </c>
      <c r="I496" s="62" t="s">
        <v>72</v>
      </c>
      <c r="J496" s="21">
        <v>16.5</v>
      </c>
      <c r="K496" s="239">
        <v>4</v>
      </c>
      <c r="L496" s="17" t="s">
        <v>2</v>
      </c>
      <c r="M496" s="69">
        <v>2</v>
      </c>
      <c r="N496" s="230">
        <v>11.728000000000002</v>
      </c>
      <c r="O496" s="22">
        <f t="shared" si="360"/>
        <v>5</v>
      </c>
      <c r="P496" s="17" t="s">
        <v>2</v>
      </c>
      <c r="Q496" s="17">
        <v>2</v>
      </c>
      <c r="R496" s="45">
        <v>14.21</v>
      </c>
      <c r="S496" s="22">
        <f t="shared" si="370"/>
        <v>3</v>
      </c>
      <c r="T496" s="17" t="s">
        <v>2</v>
      </c>
      <c r="U496" s="17">
        <v>2</v>
      </c>
      <c r="V496" s="45">
        <v>10.3</v>
      </c>
      <c r="W496" s="239">
        <f t="shared" si="361"/>
        <v>4</v>
      </c>
      <c r="X496" s="17" t="s">
        <v>2</v>
      </c>
      <c r="Y496" s="17">
        <v>2</v>
      </c>
      <c r="Z496" s="14">
        <v>10</v>
      </c>
      <c r="AA496" s="22">
        <f t="shared" si="362"/>
        <v>5</v>
      </c>
      <c r="AB496" s="20" t="s">
        <v>2</v>
      </c>
      <c r="AC496" s="20">
        <v>2</v>
      </c>
      <c r="AD496" s="21">
        <v>10</v>
      </c>
      <c r="AE496" s="22">
        <f t="shared" si="363"/>
        <v>6</v>
      </c>
      <c r="AF496" s="17" t="s">
        <v>2</v>
      </c>
      <c r="AG496" s="17">
        <v>2</v>
      </c>
      <c r="AH496" s="23">
        <v>13.030666666666667</v>
      </c>
      <c r="AI496" s="22">
        <f t="shared" si="364"/>
        <v>3</v>
      </c>
      <c r="AJ496" s="17" t="s">
        <v>2</v>
      </c>
      <c r="AK496" s="24">
        <v>2</v>
      </c>
      <c r="AL496" s="21">
        <f t="shared" si="371"/>
        <v>11.918733333333334</v>
      </c>
      <c r="AM496" s="24">
        <f t="shared" si="372"/>
        <v>30</v>
      </c>
      <c r="AN496" s="27" t="str">
        <f t="shared" si="373"/>
        <v>Admis</v>
      </c>
      <c r="AO496" s="17" t="s">
        <v>2</v>
      </c>
      <c r="AP496" s="17"/>
      <c r="AQ496" s="45">
        <v>10</v>
      </c>
      <c r="AR496" s="22">
        <f t="shared" si="393"/>
        <v>6</v>
      </c>
      <c r="AS496" s="17" t="s">
        <v>2</v>
      </c>
      <c r="AT496" s="17">
        <v>2</v>
      </c>
      <c r="AU496" s="45">
        <v>12.42</v>
      </c>
      <c r="AV496" s="232">
        <f t="shared" si="394"/>
        <v>6</v>
      </c>
      <c r="AW496" s="17" t="s">
        <v>2</v>
      </c>
      <c r="AX496" s="17">
        <v>1</v>
      </c>
      <c r="AY496" s="45">
        <v>14.66</v>
      </c>
      <c r="AZ496" s="22">
        <f t="shared" si="395"/>
        <v>4</v>
      </c>
      <c r="BA496" s="17" t="s">
        <v>2</v>
      </c>
      <c r="BB496" s="24">
        <v>2</v>
      </c>
      <c r="BC496" s="23">
        <v>7.0306666666666668</v>
      </c>
      <c r="BD496" s="22">
        <f t="shared" si="367"/>
        <v>0</v>
      </c>
      <c r="BE496" s="17" t="s">
        <v>2</v>
      </c>
      <c r="BF496" s="24">
        <v>2</v>
      </c>
      <c r="BG496" s="21">
        <v>10</v>
      </c>
      <c r="BH496" s="22">
        <f t="shared" si="359"/>
        <v>4</v>
      </c>
      <c r="BI496" s="17" t="s">
        <v>2</v>
      </c>
      <c r="BJ496" s="24">
        <v>1</v>
      </c>
      <c r="BK496" s="21">
        <v>7.94</v>
      </c>
      <c r="BL496" s="22">
        <f t="shared" si="368"/>
        <v>0</v>
      </c>
      <c r="BM496" s="17" t="s">
        <v>2</v>
      </c>
      <c r="BN496" s="24">
        <v>2</v>
      </c>
      <c r="BO496" s="23">
        <v>15</v>
      </c>
      <c r="BP496" s="22">
        <f t="shared" si="369"/>
        <v>2</v>
      </c>
      <c r="BQ496" s="17" t="s">
        <v>2</v>
      </c>
      <c r="BR496" s="24">
        <v>1</v>
      </c>
      <c r="BS496" s="21">
        <f t="shared" si="380"/>
        <v>10.707466666666665</v>
      </c>
      <c r="BT496" s="24">
        <f t="shared" si="374"/>
        <v>22</v>
      </c>
      <c r="BU496" s="27" t="str">
        <f t="shared" si="375"/>
        <v>Ajourné</v>
      </c>
      <c r="BV496" s="17" t="s">
        <v>2</v>
      </c>
      <c r="BW496" s="38">
        <v>2</v>
      </c>
      <c r="BX496" s="38">
        <f t="shared" si="376"/>
        <v>52</v>
      </c>
      <c r="BY496" s="27" t="str">
        <f t="shared" si="377"/>
        <v>Autorisé</v>
      </c>
    </row>
    <row r="497" spans="1:77" x14ac:dyDescent="0.55000000000000004">
      <c r="A497" s="12">
        <v>484</v>
      </c>
      <c r="B497" s="13" t="s">
        <v>2062</v>
      </c>
      <c r="C497" s="27" t="s">
        <v>2063</v>
      </c>
      <c r="D497" s="27" t="s">
        <v>2064</v>
      </c>
      <c r="E497" s="27" t="s">
        <v>1298</v>
      </c>
      <c r="F497" s="65">
        <v>37538</v>
      </c>
      <c r="G497" s="13" t="s">
        <v>1959</v>
      </c>
      <c r="H497" s="13" t="s">
        <v>52</v>
      </c>
      <c r="I497" s="44"/>
      <c r="J497" s="21">
        <v>14</v>
      </c>
      <c r="K497" s="239">
        <v>4</v>
      </c>
      <c r="L497" s="17" t="s">
        <v>2</v>
      </c>
      <c r="M497" s="69">
        <v>2</v>
      </c>
      <c r="N497" s="226"/>
      <c r="O497" s="22">
        <f t="shared" si="360"/>
        <v>0</v>
      </c>
      <c r="P497" s="17"/>
      <c r="Q497" s="17"/>
      <c r="R497" s="45">
        <v>11.57</v>
      </c>
      <c r="S497" s="22">
        <f t="shared" si="370"/>
        <v>3</v>
      </c>
      <c r="T497" s="17" t="s">
        <v>2</v>
      </c>
      <c r="U497" s="17">
        <v>2</v>
      </c>
      <c r="V497" s="45">
        <v>8.75</v>
      </c>
      <c r="W497" s="239">
        <f t="shared" si="361"/>
        <v>0</v>
      </c>
      <c r="X497" s="17" t="s">
        <v>2</v>
      </c>
      <c r="Y497" s="17">
        <v>2</v>
      </c>
      <c r="Z497" s="14">
        <v>6.81</v>
      </c>
      <c r="AA497" s="22">
        <f t="shared" si="362"/>
        <v>0</v>
      </c>
      <c r="AB497" s="20" t="s">
        <v>2</v>
      </c>
      <c r="AC497" s="20">
        <v>2</v>
      </c>
      <c r="AD497" s="21">
        <v>4.46</v>
      </c>
      <c r="AE497" s="22">
        <f t="shared" si="363"/>
        <v>0</v>
      </c>
      <c r="AF497" s="17" t="s">
        <v>2</v>
      </c>
      <c r="AG497" s="17">
        <v>2</v>
      </c>
      <c r="AH497" s="23">
        <v>10.653333333333334</v>
      </c>
      <c r="AI497" s="22">
        <f t="shared" si="364"/>
        <v>3</v>
      </c>
      <c r="AJ497" s="17" t="s">
        <v>2</v>
      </c>
      <c r="AK497" s="24">
        <v>2</v>
      </c>
      <c r="AL497" s="21">
        <f t="shared" si="371"/>
        <v>7.2826666666666666</v>
      </c>
      <c r="AM497" s="24">
        <f t="shared" si="372"/>
        <v>10</v>
      </c>
      <c r="AN497" s="27" t="str">
        <f t="shared" si="373"/>
        <v>Ajourné</v>
      </c>
      <c r="AO497" s="17" t="s">
        <v>2</v>
      </c>
      <c r="AP497" s="17">
        <v>2</v>
      </c>
      <c r="AQ497" s="45">
        <v>10.050000000000001</v>
      </c>
      <c r="AR497" s="22">
        <f t="shared" si="393"/>
        <v>6</v>
      </c>
      <c r="AS497" s="17" t="s">
        <v>2</v>
      </c>
      <c r="AT497" s="17">
        <v>1</v>
      </c>
      <c r="AU497" s="45">
        <v>10.8</v>
      </c>
      <c r="AV497" s="232">
        <f t="shared" si="394"/>
        <v>6</v>
      </c>
      <c r="AW497" s="17" t="s">
        <v>2</v>
      </c>
      <c r="AX497" s="17">
        <v>2</v>
      </c>
      <c r="AY497" s="45">
        <v>12</v>
      </c>
      <c r="AZ497" s="22">
        <f t="shared" si="395"/>
        <v>4</v>
      </c>
      <c r="BA497" s="17" t="s">
        <v>2</v>
      </c>
      <c r="BB497" s="24">
        <v>2</v>
      </c>
      <c r="BC497" s="23">
        <v>10</v>
      </c>
      <c r="BD497" s="22">
        <f t="shared" si="367"/>
        <v>6</v>
      </c>
      <c r="BE497" s="17" t="s">
        <v>2</v>
      </c>
      <c r="BF497" s="24">
        <v>2</v>
      </c>
      <c r="BG497" s="34">
        <v>10</v>
      </c>
      <c r="BH497" s="35">
        <f t="shared" si="359"/>
        <v>4</v>
      </c>
      <c r="BI497" s="36" t="s">
        <v>2</v>
      </c>
      <c r="BJ497" s="37">
        <v>2</v>
      </c>
      <c r="BK497" s="21">
        <v>7.63</v>
      </c>
      <c r="BL497" s="22">
        <f t="shared" si="368"/>
        <v>0</v>
      </c>
      <c r="BM497" s="17" t="s">
        <v>2</v>
      </c>
      <c r="BN497" s="24">
        <v>2</v>
      </c>
      <c r="BO497" s="23">
        <v>16</v>
      </c>
      <c r="BP497" s="22">
        <f t="shared" si="369"/>
        <v>2</v>
      </c>
      <c r="BQ497" s="17" t="s">
        <v>2</v>
      </c>
      <c r="BR497" s="24">
        <v>1</v>
      </c>
      <c r="BS497" s="21">
        <f t="shared" si="380"/>
        <v>10.678666666666667</v>
      </c>
      <c r="BT497" s="24">
        <f t="shared" si="374"/>
        <v>28</v>
      </c>
      <c r="BU497" s="27" t="str">
        <f t="shared" si="375"/>
        <v>Ajourné</v>
      </c>
      <c r="BV497" s="17" t="s">
        <v>2</v>
      </c>
      <c r="BW497" s="38">
        <v>2</v>
      </c>
      <c r="BX497" s="38">
        <f t="shared" si="376"/>
        <v>38</v>
      </c>
      <c r="BY497" s="27" t="str">
        <f t="shared" si="377"/>
        <v>Ajourné</v>
      </c>
    </row>
    <row r="498" spans="1:77" x14ac:dyDescent="0.55000000000000004">
      <c r="A498" s="20">
        <v>485</v>
      </c>
      <c r="B498" s="13" t="s">
        <v>2065</v>
      </c>
      <c r="C498" s="14" t="s">
        <v>2066</v>
      </c>
      <c r="D498" s="13" t="s">
        <v>2064</v>
      </c>
      <c r="E498" s="13" t="s">
        <v>851</v>
      </c>
      <c r="F498" s="16">
        <v>36883</v>
      </c>
      <c r="G498" s="13" t="s">
        <v>2067</v>
      </c>
      <c r="H498" s="13" t="s">
        <v>59</v>
      </c>
      <c r="I498" s="13" t="s">
        <v>72</v>
      </c>
      <c r="J498" s="235">
        <v>13</v>
      </c>
      <c r="K498" s="239">
        <f t="shared" ref="K498:K503" si="396">IF(J498&gt;=10,4,0)</f>
        <v>4</v>
      </c>
      <c r="L498" s="17" t="s">
        <v>2</v>
      </c>
      <c r="M498" s="69">
        <v>1</v>
      </c>
      <c r="N498" s="57">
        <v>12.963999999999999</v>
      </c>
      <c r="O498" s="22">
        <f t="shared" si="360"/>
        <v>5</v>
      </c>
      <c r="P498" s="17" t="s">
        <v>2</v>
      </c>
      <c r="Q498" s="17">
        <v>2</v>
      </c>
      <c r="R498" s="45">
        <v>13.15</v>
      </c>
      <c r="S498" s="22">
        <f t="shared" si="370"/>
        <v>3</v>
      </c>
      <c r="T498" s="17" t="s">
        <v>2</v>
      </c>
      <c r="U498" s="17">
        <v>1</v>
      </c>
      <c r="V498" s="45">
        <v>11.290666666666667</v>
      </c>
      <c r="W498" s="239">
        <f t="shared" si="361"/>
        <v>4</v>
      </c>
      <c r="X498" s="17" t="s">
        <v>2</v>
      </c>
      <c r="Y498" s="17">
        <v>1</v>
      </c>
      <c r="Z498" s="14">
        <v>10.765999999999998</v>
      </c>
      <c r="AA498" s="22">
        <f t="shared" si="362"/>
        <v>5</v>
      </c>
      <c r="AB498" s="20" t="s">
        <v>2</v>
      </c>
      <c r="AC498" s="20">
        <v>1</v>
      </c>
      <c r="AD498" s="21">
        <v>13.28</v>
      </c>
      <c r="AE498" s="22">
        <f t="shared" si="363"/>
        <v>6</v>
      </c>
      <c r="AF498" s="17" t="s">
        <v>2</v>
      </c>
      <c r="AG498" s="17">
        <v>1</v>
      </c>
      <c r="AH498" s="23">
        <v>11.366666666666667</v>
      </c>
      <c r="AI498" s="22">
        <f t="shared" si="364"/>
        <v>3</v>
      </c>
      <c r="AJ498" s="17" t="s">
        <v>2</v>
      </c>
      <c r="AK498" s="24">
        <v>1</v>
      </c>
      <c r="AL498" s="21">
        <f t="shared" si="371"/>
        <v>12.301422222222222</v>
      </c>
      <c r="AM498" s="24">
        <f t="shared" si="372"/>
        <v>30</v>
      </c>
      <c r="AN498" s="27" t="str">
        <f t="shared" si="373"/>
        <v>Admis</v>
      </c>
      <c r="AO498" s="17" t="s">
        <v>2</v>
      </c>
      <c r="AP498" s="27"/>
      <c r="AQ498" s="45">
        <v>13.440999999999999</v>
      </c>
      <c r="AR498" s="22">
        <f t="shared" si="393"/>
        <v>6</v>
      </c>
      <c r="AS498" s="17" t="s">
        <v>2</v>
      </c>
      <c r="AT498" s="17">
        <v>1</v>
      </c>
      <c r="AU498" s="45">
        <v>12.992000000000001</v>
      </c>
      <c r="AV498" s="232">
        <f t="shared" si="394"/>
        <v>6</v>
      </c>
      <c r="AW498" s="17" t="s">
        <v>2</v>
      </c>
      <c r="AX498" s="17">
        <v>1</v>
      </c>
      <c r="AY498" s="45">
        <v>14.33</v>
      </c>
      <c r="AZ498" s="22">
        <f t="shared" si="395"/>
        <v>4</v>
      </c>
      <c r="BA498" s="17" t="s">
        <v>2</v>
      </c>
      <c r="BB498" s="17">
        <v>2</v>
      </c>
      <c r="BC498" s="23">
        <v>11.922666666666665</v>
      </c>
      <c r="BD498" s="22">
        <f t="shared" si="367"/>
        <v>6</v>
      </c>
      <c r="BE498" s="17" t="s">
        <v>2</v>
      </c>
      <c r="BF498" s="24">
        <v>1</v>
      </c>
      <c r="BG498" s="45">
        <v>12.98</v>
      </c>
      <c r="BH498" s="22">
        <f t="shared" si="359"/>
        <v>4</v>
      </c>
      <c r="BI498" s="17" t="s">
        <v>2</v>
      </c>
      <c r="BJ498" s="24">
        <v>1</v>
      </c>
      <c r="BK498" s="21">
        <v>11.63</v>
      </c>
      <c r="BL498" s="22">
        <f t="shared" si="368"/>
        <v>2</v>
      </c>
      <c r="BM498" s="17" t="s">
        <v>2</v>
      </c>
      <c r="BN498" s="24">
        <v>2</v>
      </c>
      <c r="BO498" s="23">
        <v>15</v>
      </c>
      <c r="BP498" s="22">
        <f t="shared" si="369"/>
        <v>2</v>
      </c>
      <c r="BQ498" s="17" t="s">
        <v>2</v>
      </c>
      <c r="BR498" s="24">
        <v>1</v>
      </c>
      <c r="BS498" s="21">
        <f t="shared" si="380"/>
        <v>13.087799999999998</v>
      </c>
      <c r="BT498" s="24">
        <f t="shared" si="374"/>
        <v>30</v>
      </c>
      <c r="BU498" s="27" t="str">
        <f t="shared" si="375"/>
        <v>Admis</v>
      </c>
      <c r="BV498" s="17" t="s">
        <v>2</v>
      </c>
      <c r="BW498" s="27"/>
      <c r="BX498" s="38">
        <f t="shared" si="376"/>
        <v>60</v>
      </c>
      <c r="BY498" s="27" t="str">
        <f t="shared" si="377"/>
        <v>Admis</v>
      </c>
    </row>
    <row r="499" spans="1:77" x14ac:dyDescent="0.55000000000000004">
      <c r="A499" s="12">
        <v>486</v>
      </c>
      <c r="B499" s="13" t="s">
        <v>2068</v>
      </c>
      <c r="C499" s="14" t="s">
        <v>2069</v>
      </c>
      <c r="D499" s="13" t="s">
        <v>2064</v>
      </c>
      <c r="E499" s="13" t="s">
        <v>2070</v>
      </c>
      <c r="F499" s="16">
        <v>37975</v>
      </c>
      <c r="G499" s="13" t="s">
        <v>71</v>
      </c>
      <c r="H499" s="13" t="s">
        <v>52</v>
      </c>
      <c r="I499" s="13"/>
      <c r="J499" s="235">
        <v>13</v>
      </c>
      <c r="K499" s="239">
        <f t="shared" si="396"/>
        <v>4</v>
      </c>
      <c r="L499" s="17" t="s">
        <v>2</v>
      </c>
      <c r="M499" s="69">
        <v>1</v>
      </c>
      <c r="N499" s="45">
        <v>10.538</v>
      </c>
      <c r="O499" s="22">
        <f t="shared" si="360"/>
        <v>5</v>
      </c>
      <c r="P499" s="17" t="s">
        <v>2</v>
      </c>
      <c r="Q499" s="17">
        <v>1</v>
      </c>
      <c r="R499" s="45">
        <v>11.05</v>
      </c>
      <c r="S499" s="22">
        <f t="shared" si="370"/>
        <v>3</v>
      </c>
      <c r="T499" s="17" t="s">
        <v>2</v>
      </c>
      <c r="U499" s="17">
        <v>1</v>
      </c>
      <c r="V499" s="45">
        <v>13.016</v>
      </c>
      <c r="W499" s="239">
        <f t="shared" si="361"/>
        <v>4</v>
      </c>
      <c r="X499" s="17" t="s">
        <v>2</v>
      </c>
      <c r="Y499" s="17">
        <v>1</v>
      </c>
      <c r="Z499" s="14">
        <v>10</v>
      </c>
      <c r="AA499" s="22">
        <f t="shared" si="362"/>
        <v>5</v>
      </c>
      <c r="AB499" s="20" t="s">
        <v>2</v>
      </c>
      <c r="AC499" s="20">
        <v>1</v>
      </c>
      <c r="AD499" s="45">
        <v>11.76</v>
      </c>
      <c r="AE499" s="22">
        <f t="shared" si="363"/>
        <v>6</v>
      </c>
      <c r="AF499" s="17" t="s">
        <v>2</v>
      </c>
      <c r="AG499" s="17">
        <v>2</v>
      </c>
      <c r="AH499" s="23">
        <v>12.32</v>
      </c>
      <c r="AI499" s="22">
        <f t="shared" si="364"/>
        <v>3</v>
      </c>
      <c r="AJ499" s="17" t="s">
        <v>2</v>
      </c>
      <c r="AK499" s="24">
        <v>1</v>
      </c>
      <c r="AL499" s="21">
        <f t="shared" si="371"/>
        <v>11.5808</v>
      </c>
      <c r="AM499" s="24">
        <f t="shared" si="372"/>
        <v>30</v>
      </c>
      <c r="AN499" s="27" t="str">
        <f t="shared" si="373"/>
        <v>Admis</v>
      </c>
      <c r="AO499" s="17" t="s">
        <v>2</v>
      </c>
      <c r="AP499" s="17">
        <v>2</v>
      </c>
      <c r="AQ499" s="45">
        <v>12.653</v>
      </c>
      <c r="AR499" s="22">
        <f t="shared" si="393"/>
        <v>6</v>
      </c>
      <c r="AS499" s="17" t="s">
        <v>2</v>
      </c>
      <c r="AT499" s="17">
        <v>2</v>
      </c>
      <c r="AU499" s="45">
        <v>12.206</v>
      </c>
      <c r="AV499" s="232">
        <f t="shared" si="394"/>
        <v>6</v>
      </c>
      <c r="AW499" s="17" t="s">
        <v>2</v>
      </c>
      <c r="AX499" s="17">
        <v>1</v>
      </c>
      <c r="AY499" s="57">
        <v>10</v>
      </c>
      <c r="AZ499" s="22">
        <f t="shared" si="395"/>
        <v>4</v>
      </c>
      <c r="BA499" s="17" t="s">
        <v>2</v>
      </c>
      <c r="BB499" s="24">
        <v>1</v>
      </c>
      <c r="BC499" s="23">
        <v>10</v>
      </c>
      <c r="BD499" s="22">
        <f t="shared" si="367"/>
        <v>6</v>
      </c>
      <c r="BE499" s="17" t="s">
        <v>2</v>
      </c>
      <c r="BF499" s="24">
        <v>1</v>
      </c>
      <c r="BG499" s="21">
        <v>10.49</v>
      </c>
      <c r="BH499" s="22">
        <f t="shared" si="359"/>
        <v>4</v>
      </c>
      <c r="BI499" s="17" t="s">
        <v>2</v>
      </c>
      <c r="BJ499" s="24">
        <v>1</v>
      </c>
      <c r="BK499" s="21">
        <v>10</v>
      </c>
      <c r="BL499" s="22">
        <f t="shared" si="368"/>
        <v>2</v>
      </c>
      <c r="BM499" s="17" t="s">
        <v>2</v>
      </c>
      <c r="BN499" s="24">
        <v>2</v>
      </c>
      <c r="BO499" s="23">
        <v>15</v>
      </c>
      <c r="BP499" s="22">
        <f t="shared" si="369"/>
        <v>2</v>
      </c>
      <c r="BQ499" s="17" t="s">
        <v>2</v>
      </c>
      <c r="BR499" s="24">
        <v>1</v>
      </c>
      <c r="BS499" s="21">
        <f t="shared" si="380"/>
        <v>11.370466666666665</v>
      </c>
      <c r="BT499" s="24">
        <f t="shared" si="374"/>
        <v>30</v>
      </c>
      <c r="BU499" s="27" t="str">
        <f t="shared" si="375"/>
        <v>Admis</v>
      </c>
      <c r="BV499" s="17" t="s">
        <v>2</v>
      </c>
      <c r="BW499" s="38">
        <v>2</v>
      </c>
      <c r="BX499" s="38">
        <f t="shared" si="376"/>
        <v>60</v>
      </c>
      <c r="BY499" s="27" t="str">
        <f t="shared" si="377"/>
        <v>Admis</v>
      </c>
    </row>
    <row r="500" spans="1:77" x14ac:dyDescent="0.55000000000000004">
      <c r="A500" s="85">
        <v>487</v>
      </c>
      <c r="B500" s="13" t="s">
        <v>2071</v>
      </c>
      <c r="C500" s="27" t="s">
        <v>2072</v>
      </c>
      <c r="D500" s="42" t="s">
        <v>2073</v>
      </c>
      <c r="E500" s="42" t="s">
        <v>2074</v>
      </c>
      <c r="F500" s="16">
        <v>36359</v>
      </c>
      <c r="G500" s="13" t="s">
        <v>697</v>
      </c>
      <c r="H500" s="13" t="s">
        <v>59</v>
      </c>
      <c r="I500" s="13" t="s">
        <v>275</v>
      </c>
      <c r="J500" s="235">
        <v>10</v>
      </c>
      <c r="K500" s="239">
        <f t="shared" si="396"/>
        <v>4</v>
      </c>
      <c r="L500" s="17" t="s">
        <v>2</v>
      </c>
      <c r="M500" s="69">
        <v>1</v>
      </c>
      <c r="N500" s="86">
        <v>10.85</v>
      </c>
      <c r="O500" s="22">
        <f t="shared" si="360"/>
        <v>5</v>
      </c>
      <c r="P500" s="17" t="s">
        <v>60</v>
      </c>
      <c r="Q500" s="17">
        <v>2</v>
      </c>
      <c r="R500" s="125">
        <v>15</v>
      </c>
      <c r="S500" s="22">
        <f t="shared" si="370"/>
        <v>3</v>
      </c>
      <c r="T500" s="17" t="s">
        <v>61</v>
      </c>
      <c r="U500" s="17">
        <v>1</v>
      </c>
      <c r="V500" s="86">
        <v>12.84</v>
      </c>
      <c r="W500" s="239">
        <f t="shared" si="361"/>
        <v>4</v>
      </c>
      <c r="X500" s="17" t="s">
        <v>60</v>
      </c>
      <c r="Y500" s="17">
        <v>2</v>
      </c>
      <c r="Z500" s="104">
        <v>10.01</v>
      </c>
      <c r="AA500" s="22">
        <f t="shared" si="362"/>
        <v>5</v>
      </c>
      <c r="AB500" s="20" t="s">
        <v>60</v>
      </c>
      <c r="AC500" s="44">
        <v>2</v>
      </c>
      <c r="AD500" s="86">
        <v>10.8</v>
      </c>
      <c r="AE500" s="22">
        <f t="shared" si="363"/>
        <v>6</v>
      </c>
      <c r="AF500" s="17" t="s">
        <v>60</v>
      </c>
      <c r="AG500" s="17">
        <v>2</v>
      </c>
      <c r="AH500" s="87">
        <v>10.18</v>
      </c>
      <c r="AI500" s="22">
        <f t="shared" si="364"/>
        <v>3</v>
      </c>
      <c r="AJ500" s="17" t="s">
        <v>61</v>
      </c>
      <c r="AK500" s="24">
        <v>1</v>
      </c>
      <c r="AL500" s="21">
        <f t="shared" si="371"/>
        <v>11.200000000000001</v>
      </c>
      <c r="AM500" s="24">
        <f t="shared" si="372"/>
        <v>30</v>
      </c>
      <c r="AN500" s="27" t="str">
        <f t="shared" si="373"/>
        <v>Admis</v>
      </c>
      <c r="AO500" s="17" t="s">
        <v>2</v>
      </c>
      <c r="AP500" s="17"/>
      <c r="AQ500" s="86">
        <v>10.52</v>
      </c>
      <c r="AR500" s="22">
        <f t="shared" si="393"/>
        <v>6</v>
      </c>
      <c r="AS500" s="17" t="s">
        <v>60</v>
      </c>
      <c r="AT500" s="17">
        <v>2</v>
      </c>
      <c r="AU500" s="125">
        <v>10.64</v>
      </c>
      <c r="AV500" s="232">
        <f t="shared" si="394"/>
        <v>6</v>
      </c>
      <c r="AW500" s="17" t="s">
        <v>60</v>
      </c>
      <c r="AX500" s="17">
        <v>2</v>
      </c>
      <c r="AY500" s="86">
        <v>10.84</v>
      </c>
      <c r="AZ500" s="22">
        <f t="shared" si="395"/>
        <v>4</v>
      </c>
      <c r="BA500" s="17" t="s">
        <v>60</v>
      </c>
      <c r="BB500" s="24">
        <v>2</v>
      </c>
      <c r="BC500" s="87">
        <v>12.64</v>
      </c>
      <c r="BD500" s="22">
        <f t="shared" si="367"/>
        <v>6</v>
      </c>
      <c r="BE500" s="17" t="s">
        <v>60</v>
      </c>
      <c r="BF500" s="24">
        <v>2</v>
      </c>
      <c r="BG500" s="90">
        <v>10</v>
      </c>
      <c r="BH500" s="35">
        <f t="shared" si="359"/>
        <v>4</v>
      </c>
      <c r="BI500" s="37" t="s">
        <v>60</v>
      </c>
      <c r="BJ500" s="37">
        <v>2</v>
      </c>
      <c r="BK500" s="86">
        <v>10</v>
      </c>
      <c r="BL500" s="22">
        <f t="shared" si="368"/>
        <v>2</v>
      </c>
      <c r="BM500" s="17" t="s">
        <v>60</v>
      </c>
      <c r="BN500" s="24">
        <v>2</v>
      </c>
      <c r="BO500" s="87">
        <v>12</v>
      </c>
      <c r="BP500" s="22">
        <f t="shared" si="369"/>
        <v>2</v>
      </c>
      <c r="BQ500" s="17" t="s">
        <v>60</v>
      </c>
      <c r="BR500" s="24">
        <v>2</v>
      </c>
      <c r="BS500" s="21">
        <f t="shared" si="380"/>
        <v>11.005333333333333</v>
      </c>
      <c r="BT500" s="24">
        <f t="shared" si="374"/>
        <v>30</v>
      </c>
      <c r="BU500" s="27" t="str">
        <f t="shared" si="375"/>
        <v>Admis</v>
      </c>
      <c r="BV500" s="17" t="s">
        <v>2</v>
      </c>
      <c r="BW500" s="38">
        <v>2</v>
      </c>
      <c r="BX500" s="38">
        <f t="shared" si="376"/>
        <v>60</v>
      </c>
      <c r="BY500" s="27" t="str">
        <f t="shared" si="377"/>
        <v>Admis</v>
      </c>
    </row>
    <row r="501" spans="1:77" x14ac:dyDescent="0.55000000000000004">
      <c r="A501" s="91">
        <v>488</v>
      </c>
      <c r="B501" s="13" t="s">
        <v>2075</v>
      </c>
      <c r="C501" s="27" t="s">
        <v>2076</v>
      </c>
      <c r="D501" s="42" t="s">
        <v>2073</v>
      </c>
      <c r="E501" s="42" t="s">
        <v>2077</v>
      </c>
      <c r="F501" s="16">
        <v>36636</v>
      </c>
      <c r="G501" s="13" t="s">
        <v>553</v>
      </c>
      <c r="H501" s="13" t="s">
        <v>59</v>
      </c>
      <c r="I501" s="13" t="s">
        <v>72</v>
      </c>
      <c r="J501" s="47">
        <v>10.34</v>
      </c>
      <c r="K501" s="239">
        <f t="shared" si="396"/>
        <v>4</v>
      </c>
      <c r="L501" s="17" t="s">
        <v>60</v>
      </c>
      <c r="M501" s="69">
        <v>2</v>
      </c>
      <c r="N501" s="47">
        <v>11.29</v>
      </c>
      <c r="O501" s="22">
        <f t="shared" si="360"/>
        <v>5</v>
      </c>
      <c r="P501" s="17" t="s">
        <v>60</v>
      </c>
      <c r="Q501" s="17">
        <v>2</v>
      </c>
      <c r="R501" s="47">
        <v>12.31</v>
      </c>
      <c r="S501" s="22">
        <f t="shared" si="370"/>
        <v>3</v>
      </c>
      <c r="T501" s="17" t="s">
        <v>60</v>
      </c>
      <c r="U501" s="17">
        <v>2</v>
      </c>
      <c r="V501" s="47">
        <v>10.4</v>
      </c>
      <c r="W501" s="239">
        <f t="shared" si="361"/>
        <v>4</v>
      </c>
      <c r="X501" s="17" t="s">
        <v>60</v>
      </c>
      <c r="Y501" s="17">
        <v>2</v>
      </c>
      <c r="Z501" s="68">
        <v>10</v>
      </c>
      <c r="AA501" s="22">
        <f t="shared" si="362"/>
        <v>5</v>
      </c>
      <c r="AB501" s="20" t="s">
        <v>60</v>
      </c>
      <c r="AC501" s="44">
        <v>2</v>
      </c>
      <c r="AD501" s="50">
        <v>10</v>
      </c>
      <c r="AE501" s="22">
        <f t="shared" si="363"/>
        <v>6</v>
      </c>
      <c r="AF501" s="17" t="s">
        <v>61</v>
      </c>
      <c r="AG501" s="17">
        <v>2</v>
      </c>
      <c r="AH501" s="48">
        <v>12.34</v>
      </c>
      <c r="AI501" s="22">
        <f t="shared" si="364"/>
        <v>3</v>
      </c>
      <c r="AJ501" s="17" t="s">
        <v>60</v>
      </c>
      <c r="AK501" s="17">
        <v>2</v>
      </c>
      <c r="AL501" s="50">
        <f t="shared" si="371"/>
        <v>10.778666666666668</v>
      </c>
      <c r="AM501" s="24">
        <f t="shared" si="372"/>
        <v>30</v>
      </c>
      <c r="AN501" s="27" t="str">
        <f t="shared" si="373"/>
        <v>Admis</v>
      </c>
      <c r="AO501" s="17" t="s">
        <v>2</v>
      </c>
      <c r="AP501" s="27"/>
      <c r="AQ501" s="47">
        <v>11.01</v>
      </c>
      <c r="AR501" s="22">
        <f t="shared" si="393"/>
        <v>6</v>
      </c>
      <c r="AS501" s="17" t="s">
        <v>61</v>
      </c>
      <c r="AT501" s="17">
        <v>2</v>
      </c>
      <c r="AU501" s="122">
        <v>11.08</v>
      </c>
      <c r="AV501" s="232">
        <f t="shared" si="394"/>
        <v>6</v>
      </c>
      <c r="AW501" s="17" t="s">
        <v>60</v>
      </c>
      <c r="AX501" s="17">
        <v>2</v>
      </c>
      <c r="AY501" s="47">
        <v>10</v>
      </c>
      <c r="AZ501" s="22">
        <f t="shared" si="395"/>
        <v>4</v>
      </c>
      <c r="BA501" s="17" t="s">
        <v>60</v>
      </c>
      <c r="BB501" s="17">
        <v>2</v>
      </c>
      <c r="BC501" s="48">
        <v>11.35</v>
      </c>
      <c r="BD501" s="22">
        <f t="shared" si="367"/>
        <v>6</v>
      </c>
      <c r="BE501" s="17" t="s">
        <v>60</v>
      </c>
      <c r="BF501" s="27">
        <v>2</v>
      </c>
      <c r="BG501" s="49">
        <v>8.85</v>
      </c>
      <c r="BH501" s="35">
        <f t="shared" si="359"/>
        <v>0</v>
      </c>
      <c r="BI501" s="36" t="s">
        <v>2</v>
      </c>
      <c r="BJ501" s="37">
        <v>2</v>
      </c>
      <c r="BK501" s="50">
        <v>6.37</v>
      </c>
      <c r="BL501" s="22">
        <f t="shared" si="368"/>
        <v>0</v>
      </c>
      <c r="BM501" s="17" t="s">
        <v>2</v>
      </c>
      <c r="BN501" s="24">
        <v>2</v>
      </c>
      <c r="BO501" s="48">
        <v>13</v>
      </c>
      <c r="BP501" s="22">
        <f t="shared" si="369"/>
        <v>2</v>
      </c>
      <c r="BQ501" s="17" t="s">
        <v>60</v>
      </c>
      <c r="BR501" s="27">
        <v>2</v>
      </c>
      <c r="BS501" s="50">
        <f t="shared" si="380"/>
        <v>10.492666666666668</v>
      </c>
      <c r="BT501" s="24">
        <f t="shared" si="374"/>
        <v>24</v>
      </c>
      <c r="BU501" s="27" t="str">
        <f t="shared" si="375"/>
        <v>Ajourné</v>
      </c>
      <c r="BV501" s="17" t="s">
        <v>2</v>
      </c>
      <c r="BW501" s="27"/>
      <c r="BX501" s="38">
        <f t="shared" si="376"/>
        <v>54</v>
      </c>
      <c r="BY501" s="27" t="str">
        <f t="shared" si="377"/>
        <v>Autorisé</v>
      </c>
    </row>
    <row r="502" spans="1:77" x14ac:dyDescent="0.55000000000000004">
      <c r="A502" s="85">
        <v>489</v>
      </c>
      <c r="B502" s="13" t="s">
        <v>2078</v>
      </c>
      <c r="C502" s="27" t="s">
        <v>2079</v>
      </c>
      <c r="D502" s="42" t="s">
        <v>2073</v>
      </c>
      <c r="E502" s="42" t="s">
        <v>2080</v>
      </c>
      <c r="F502" s="16">
        <v>36549</v>
      </c>
      <c r="G502" s="13" t="s">
        <v>130</v>
      </c>
      <c r="H502" s="13" t="s">
        <v>59</v>
      </c>
      <c r="I502" s="13"/>
      <c r="J502" s="235">
        <v>14</v>
      </c>
      <c r="K502" s="239">
        <f t="shared" si="396"/>
        <v>4</v>
      </c>
      <c r="L502" s="17" t="s">
        <v>2</v>
      </c>
      <c r="M502" s="69">
        <v>1</v>
      </c>
      <c r="N502" s="57">
        <v>10.492000000000001</v>
      </c>
      <c r="O502" s="22">
        <f t="shared" si="360"/>
        <v>5</v>
      </c>
      <c r="P502" s="17" t="s">
        <v>2</v>
      </c>
      <c r="Q502" s="17">
        <v>2</v>
      </c>
      <c r="R502" s="125">
        <v>11.62</v>
      </c>
      <c r="S502" s="22">
        <f t="shared" si="370"/>
        <v>3</v>
      </c>
      <c r="T502" s="17" t="s">
        <v>61</v>
      </c>
      <c r="U502" s="17">
        <v>2</v>
      </c>
      <c r="V502" s="86">
        <v>10.63</v>
      </c>
      <c r="W502" s="239">
        <f t="shared" si="361"/>
        <v>4</v>
      </c>
      <c r="X502" s="17" t="s">
        <v>61</v>
      </c>
      <c r="Y502" s="17">
        <v>2</v>
      </c>
      <c r="Z502" s="104">
        <v>10</v>
      </c>
      <c r="AA502" s="22">
        <f t="shared" si="362"/>
        <v>5</v>
      </c>
      <c r="AB502" s="20" t="s">
        <v>61</v>
      </c>
      <c r="AC502" s="44">
        <v>1</v>
      </c>
      <c r="AD502" s="125">
        <v>10.53</v>
      </c>
      <c r="AE502" s="22">
        <f t="shared" si="363"/>
        <v>6</v>
      </c>
      <c r="AF502" s="17" t="s">
        <v>60</v>
      </c>
      <c r="AG502" s="17">
        <v>2</v>
      </c>
      <c r="AH502" s="131">
        <v>10</v>
      </c>
      <c r="AI502" s="22">
        <f t="shared" si="364"/>
        <v>3</v>
      </c>
      <c r="AJ502" s="17" t="s">
        <v>61</v>
      </c>
      <c r="AK502" s="132">
        <v>1</v>
      </c>
      <c r="AL502" s="21">
        <f t="shared" si="371"/>
        <v>10.967333333333332</v>
      </c>
      <c r="AM502" s="24">
        <f t="shared" si="372"/>
        <v>30</v>
      </c>
      <c r="AN502" s="27" t="str">
        <f t="shared" si="373"/>
        <v>Admis</v>
      </c>
      <c r="AO502" s="17" t="s">
        <v>2</v>
      </c>
      <c r="AP502" s="17">
        <v>2</v>
      </c>
      <c r="AQ502" s="133">
        <v>10</v>
      </c>
      <c r="AR502" s="22">
        <f t="shared" si="393"/>
        <v>6</v>
      </c>
      <c r="AS502" s="17" t="s">
        <v>61</v>
      </c>
      <c r="AT502" s="17">
        <v>2</v>
      </c>
      <c r="AU502" s="242">
        <v>10</v>
      </c>
      <c r="AV502" s="232">
        <f t="shared" si="394"/>
        <v>6</v>
      </c>
      <c r="AW502" s="17" t="s">
        <v>60</v>
      </c>
      <c r="AX502" s="17">
        <v>2</v>
      </c>
      <c r="AY502" s="133">
        <v>10</v>
      </c>
      <c r="AZ502" s="22">
        <f t="shared" si="395"/>
        <v>4</v>
      </c>
      <c r="BA502" s="17" t="s">
        <v>61</v>
      </c>
      <c r="BB502" s="132">
        <v>1</v>
      </c>
      <c r="BC502" s="131">
        <v>10.64</v>
      </c>
      <c r="BD502" s="22">
        <f t="shared" si="367"/>
        <v>6</v>
      </c>
      <c r="BE502" s="17" t="s">
        <v>61</v>
      </c>
      <c r="BF502" s="132">
        <v>1</v>
      </c>
      <c r="BG502" s="134">
        <v>10.24</v>
      </c>
      <c r="BH502" s="35">
        <f t="shared" si="359"/>
        <v>4</v>
      </c>
      <c r="BI502" s="36" t="s">
        <v>61</v>
      </c>
      <c r="BJ502" s="37">
        <v>1</v>
      </c>
      <c r="BK502" s="86">
        <v>10</v>
      </c>
      <c r="BL502" s="22">
        <f t="shared" si="368"/>
        <v>2</v>
      </c>
      <c r="BM502" s="17" t="s">
        <v>60</v>
      </c>
      <c r="BN502" s="24">
        <v>2</v>
      </c>
      <c r="BO502" s="131">
        <v>11.61</v>
      </c>
      <c r="BP502" s="22">
        <f t="shared" si="369"/>
        <v>2</v>
      </c>
      <c r="BQ502" s="17" t="s">
        <v>60</v>
      </c>
      <c r="BR502" s="132">
        <v>2</v>
      </c>
      <c r="BS502" s="21">
        <f t="shared" si="380"/>
        <v>10.267333333333333</v>
      </c>
      <c r="BT502" s="24">
        <f t="shared" si="374"/>
        <v>30</v>
      </c>
      <c r="BU502" s="27" t="str">
        <f t="shared" si="375"/>
        <v>Admis</v>
      </c>
      <c r="BV502" s="17" t="s">
        <v>2</v>
      </c>
      <c r="BW502" s="135">
        <v>2</v>
      </c>
      <c r="BX502" s="38">
        <f t="shared" si="376"/>
        <v>60</v>
      </c>
      <c r="BY502" s="27" t="str">
        <f t="shared" si="377"/>
        <v>Admis</v>
      </c>
    </row>
    <row r="503" spans="1:77" x14ac:dyDescent="0.55000000000000004">
      <c r="A503" s="85">
        <v>490</v>
      </c>
      <c r="B503" s="93" t="s">
        <v>2081</v>
      </c>
      <c r="C503" s="96" t="s">
        <v>2082</v>
      </c>
      <c r="D503" s="71" t="s">
        <v>2073</v>
      </c>
      <c r="E503" s="71" t="s">
        <v>2083</v>
      </c>
      <c r="F503" s="95">
        <v>36089</v>
      </c>
      <c r="G503" s="93" t="s">
        <v>2084</v>
      </c>
      <c r="H503" s="94" t="s">
        <v>52</v>
      </c>
      <c r="I503" s="94" t="s">
        <v>72</v>
      </c>
      <c r="J503" s="240">
        <v>17</v>
      </c>
      <c r="K503" s="239">
        <f t="shared" si="396"/>
        <v>4</v>
      </c>
      <c r="L503" s="69" t="s">
        <v>2</v>
      </c>
      <c r="M503" s="69">
        <v>1</v>
      </c>
      <c r="N503" s="86">
        <v>10</v>
      </c>
      <c r="O503" s="22">
        <f t="shared" si="360"/>
        <v>5</v>
      </c>
      <c r="P503" s="17" t="s">
        <v>61</v>
      </c>
      <c r="Q503" s="17">
        <v>2</v>
      </c>
      <c r="R503" s="125">
        <v>11.74</v>
      </c>
      <c r="S503" s="22">
        <f t="shared" si="370"/>
        <v>3</v>
      </c>
      <c r="T503" s="17" t="s">
        <v>61</v>
      </c>
      <c r="U503" s="17">
        <v>1</v>
      </c>
      <c r="V503" s="86">
        <v>10.07</v>
      </c>
      <c r="W503" s="239">
        <f t="shared" si="361"/>
        <v>4</v>
      </c>
      <c r="X503" s="17" t="s">
        <v>61</v>
      </c>
      <c r="Y503" s="17">
        <v>2</v>
      </c>
      <c r="Z503" s="104">
        <v>11.34</v>
      </c>
      <c r="AA503" s="22">
        <f t="shared" si="362"/>
        <v>5</v>
      </c>
      <c r="AB503" s="20" t="s">
        <v>61</v>
      </c>
      <c r="AC503" s="44">
        <v>2</v>
      </c>
      <c r="AD503" s="86">
        <v>10</v>
      </c>
      <c r="AE503" s="22">
        <f t="shared" si="363"/>
        <v>6</v>
      </c>
      <c r="AF503" s="17" t="s">
        <v>61</v>
      </c>
      <c r="AG503" s="17">
        <v>1</v>
      </c>
      <c r="AH503" s="87">
        <v>10</v>
      </c>
      <c r="AI503" s="22">
        <f t="shared" si="364"/>
        <v>3</v>
      </c>
      <c r="AJ503" s="17" t="s">
        <v>61</v>
      </c>
      <c r="AK503" s="24">
        <v>2</v>
      </c>
      <c r="AL503" s="21">
        <f t="shared" si="371"/>
        <v>11.34</v>
      </c>
      <c r="AM503" s="24">
        <f t="shared" si="372"/>
        <v>30</v>
      </c>
      <c r="AN503" s="27" t="str">
        <f t="shared" si="373"/>
        <v>Admis</v>
      </c>
      <c r="AO503" s="17" t="s">
        <v>2</v>
      </c>
      <c r="AP503" s="17">
        <v>2</v>
      </c>
      <c r="AQ503" s="86">
        <v>10.6</v>
      </c>
      <c r="AR503" s="22">
        <f t="shared" si="393"/>
        <v>6</v>
      </c>
      <c r="AS503" s="17" t="s">
        <v>61</v>
      </c>
      <c r="AT503" s="17">
        <v>2</v>
      </c>
      <c r="AU503" s="125">
        <v>10.199999999999999</v>
      </c>
      <c r="AV503" s="232">
        <f t="shared" si="394"/>
        <v>6</v>
      </c>
      <c r="AW503" s="17" t="s">
        <v>61</v>
      </c>
      <c r="AX503" s="17">
        <v>1</v>
      </c>
      <c r="AY503" s="21"/>
      <c r="AZ503" s="22">
        <f t="shared" si="395"/>
        <v>0</v>
      </c>
      <c r="BA503" s="17"/>
      <c r="BB503" s="24"/>
      <c r="BC503" s="87">
        <v>10.92</v>
      </c>
      <c r="BD503" s="22">
        <f t="shared" si="367"/>
        <v>6</v>
      </c>
      <c r="BE503" s="17" t="s">
        <v>61</v>
      </c>
      <c r="BF503" s="24">
        <v>2</v>
      </c>
      <c r="BG503" s="34"/>
      <c r="BH503" s="35">
        <f t="shared" si="359"/>
        <v>0</v>
      </c>
      <c r="BI503" s="36"/>
      <c r="BJ503" s="37"/>
      <c r="BK503" s="136"/>
      <c r="BL503" s="22">
        <f t="shared" si="368"/>
        <v>0</v>
      </c>
      <c r="BM503" s="17"/>
      <c r="BN503" s="24"/>
      <c r="BO503" s="87">
        <v>14.5</v>
      </c>
      <c r="BP503" s="22">
        <f t="shared" si="369"/>
        <v>2</v>
      </c>
      <c r="BQ503" s="17" t="s">
        <v>61</v>
      </c>
      <c r="BR503" s="24">
        <v>1</v>
      </c>
      <c r="BS503" s="21">
        <f t="shared" si="380"/>
        <v>7.3106666666666662</v>
      </c>
      <c r="BT503" s="24">
        <f t="shared" si="374"/>
        <v>20</v>
      </c>
      <c r="BU503" s="27" t="str">
        <f t="shared" si="375"/>
        <v>Ajourné</v>
      </c>
      <c r="BV503" s="17" t="s">
        <v>2</v>
      </c>
      <c r="BW503" s="38">
        <v>2</v>
      </c>
      <c r="BX503" s="38">
        <f t="shared" si="376"/>
        <v>50</v>
      </c>
      <c r="BY503" s="27" t="str">
        <f t="shared" si="377"/>
        <v>Autorisé</v>
      </c>
    </row>
    <row r="504" spans="1:77" x14ac:dyDescent="0.55000000000000004">
      <c r="A504" s="20">
        <v>491</v>
      </c>
      <c r="B504" s="13" t="s">
        <v>2085</v>
      </c>
      <c r="C504" s="14" t="s">
        <v>2086</v>
      </c>
      <c r="D504" s="13" t="s">
        <v>2087</v>
      </c>
      <c r="E504" s="13" t="s">
        <v>2088</v>
      </c>
      <c r="F504" s="16">
        <v>38244</v>
      </c>
      <c r="G504" s="13" t="s">
        <v>789</v>
      </c>
      <c r="H504" s="13" t="s">
        <v>59</v>
      </c>
      <c r="I504" s="13"/>
      <c r="J504" s="21">
        <v>16</v>
      </c>
      <c r="K504" s="239">
        <v>4</v>
      </c>
      <c r="L504" s="17" t="s">
        <v>2</v>
      </c>
      <c r="M504" s="69">
        <v>2</v>
      </c>
      <c r="N504" s="230">
        <v>12.538</v>
      </c>
      <c r="O504" s="22">
        <f t="shared" si="360"/>
        <v>5</v>
      </c>
      <c r="P504" s="17" t="s">
        <v>2</v>
      </c>
      <c r="Q504" s="17">
        <v>2</v>
      </c>
      <c r="R504" s="45">
        <v>13.42</v>
      </c>
      <c r="S504" s="22">
        <f t="shared" si="370"/>
        <v>3</v>
      </c>
      <c r="T504" s="17" t="s">
        <v>2</v>
      </c>
      <c r="U504" s="17">
        <v>2</v>
      </c>
      <c r="V504" s="45">
        <v>12.692</v>
      </c>
      <c r="W504" s="239">
        <f t="shared" si="361"/>
        <v>4</v>
      </c>
      <c r="X504" s="17" t="s">
        <v>2</v>
      </c>
      <c r="Y504" s="17">
        <v>2</v>
      </c>
      <c r="Z504" s="14">
        <v>10.465999999999999</v>
      </c>
      <c r="AA504" s="22">
        <f t="shared" si="362"/>
        <v>5</v>
      </c>
      <c r="AB504" s="20" t="s">
        <v>2</v>
      </c>
      <c r="AC504" s="20">
        <v>2</v>
      </c>
      <c r="AD504" s="21">
        <v>10</v>
      </c>
      <c r="AE504" s="22">
        <f t="shared" si="363"/>
        <v>6</v>
      </c>
      <c r="AF504" s="17" t="s">
        <v>2</v>
      </c>
      <c r="AG504" s="17">
        <v>1</v>
      </c>
      <c r="AH504" s="23">
        <v>10.757333333333333</v>
      </c>
      <c r="AI504" s="22">
        <f t="shared" si="364"/>
        <v>3</v>
      </c>
      <c r="AJ504" s="17" t="s">
        <v>2</v>
      </c>
      <c r="AK504" s="24">
        <v>1</v>
      </c>
      <c r="AL504" s="21">
        <f t="shared" si="371"/>
        <v>12.077333333333334</v>
      </c>
      <c r="AM504" s="24">
        <f t="shared" si="372"/>
        <v>30</v>
      </c>
      <c r="AN504" s="27" t="str">
        <f t="shared" si="373"/>
        <v>Admis</v>
      </c>
      <c r="AO504" s="17" t="s">
        <v>2</v>
      </c>
      <c r="AP504" s="17">
        <v>2</v>
      </c>
      <c r="AQ504" s="45">
        <v>10</v>
      </c>
      <c r="AR504" s="22">
        <f>IF(AQ504&gt;=10,6,0)</f>
        <v>6</v>
      </c>
      <c r="AS504" s="17" t="s">
        <v>2</v>
      </c>
      <c r="AT504" s="17">
        <v>1</v>
      </c>
      <c r="AU504" s="45">
        <v>10.751999999999999</v>
      </c>
      <c r="AV504" s="232">
        <f>IF(AU504&gt;=10,6,0)</f>
        <v>6</v>
      </c>
      <c r="AW504" s="17" t="s">
        <v>2</v>
      </c>
      <c r="AX504" s="17">
        <v>1</v>
      </c>
      <c r="AY504" s="45">
        <v>12.83</v>
      </c>
      <c r="AZ504" s="22">
        <f>IF(AY504&gt;=10,4,0)</f>
        <v>4</v>
      </c>
      <c r="BA504" s="17" t="s">
        <v>2</v>
      </c>
      <c r="BB504" s="24">
        <v>2</v>
      </c>
      <c r="BC504" s="23">
        <v>10</v>
      </c>
      <c r="BD504" s="22">
        <f t="shared" si="367"/>
        <v>6</v>
      </c>
      <c r="BE504" s="17" t="s">
        <v>2</v>
      </c>
      <c r="BF504" s="24">
        <v>2</v>
      </c>
      <c r="BG504" s="21">
        <v>10.25</v>
      </c>
      <c r="BH504" s="22">
        <f t="shared" si="359"/>
        <v>4</v>
      </c>
      <c r="BI504" s="17" t="s">
        <v>2</v>
      </c>
      <c r="BJ504" s="24">
        <v>1</v>
      </c>
      <c r="BK504" s="21">
        <v>10</v>
      </c>
      <c r="BL504" s="22">
        <f t="shared" si="368"/>
        <v>2</v>
      </c>
      <c r="BM504" s="17" t="s">
        <v>2</v>
      </c>
      <c r="BN504" s="24">
        <v>1</v>
      </c>
      <c r="BO504" s="23">
        <v>17</v>
      </c>
      <c r="BP504" s="22">
        <f t="shared" si="369"/>
        <v>2</v>
      </c>
      <c r="BQ504" s="17" t="s">
        <v>2</v>
      </c>
      <c r="BR504" s="24">
        <v>1</v>
      </c>
      <c r="BS504" s="21">
        <f t="shared" si="380"/>
        <v>11.027733333333334</v>
      </c>
      <c r="BT504" s="24">
        <f t="shared" si="374"/>
        <v>30</v>
      </c>
      <c r="BU504" s="27" t="str">
        <f t="shared" si="375"/>
        <v>Admis</v>
      </c>
      <c r="BV504" s="17" t="s">
        <v>2</v>
      </c>
      <c r="BW504" s="38">
        <v>2</v>
      </c>
      <c r="BX504" s="38">
        <f t="shared" si="376"/>
        <v>60</v>
      </c>
      <c r="BY504" s="27" t="str">
        <f t="shared" si="377"/>
        <v>Admis</v>
      </c>
    </row>
    <row r="505" spans="1:77" x14ac:dyDescent="0.55000000000000004">
      <c r="A505" s="12">
        <v>492</v>
      </c>
      <c r="B505" s="13" t="s">
        <v>2089</v>
      </c>
      <c r="C505" s="14" t="s">
        <v>2090</v>
      </c>
      <c r="D505" s="13" t="s">
        <v>2091</v>
      </c>
      <c r="E505" s="13" t="s">
        <v>2092</v>
      </c>
      <c r="F505" s="16">
        <v>37538</v>
      </c>
      <c r="G505" s="13" t="s">
        <v>126</v>
      </c>
      <c r="H505" s="13" t="s">
        <v>52</v>
      </c>
      <c r="I505" s="13"/>
      <c r="J505" s="21">
        <v>15</v>
      </c>
      <c r="K505" s="239">
        <v>4</v>
      </c>
      <c r="L505" s="17" t="s">
        <v>2</v>
      </c>
      <c r="M505" s="69">
        <v>2</v>
      </c>
      <c r="N505" s="230">
        <v>10</v>
      </c>
      <c r="O505" s="22">
        <f t="shared" si="360"/>
        <v>5</v>
      </c>
      <c r="P505" s="17" t="s">
        <v>2</v>
      </c>
      <c r="Q505" s="17">
        <v>2</v>
      </c>
      <c r="R505" s="45">
        <v>12.63</v>
      </c>
      <c r="S505" s="22">
        <f t="shared" si="370"/>
        <v>3</v>
      </c>
      <c r="T505" s="17" t="s">
        <v>2</v>
      </c>
      <c r="U505" s="17">
        <v>1</v>
      </c>
      <c r="V505" s="45">
        <v>12.012</v>
      </c>
      <c r="W505" s="239">
        <f t="shared" si="361"/>
        <v>4</v>
      </c>
      <c r="X505" s="17" t="s">
        <v>2</v>
      </c>
      <c r="Y505" s="17">
        <v>2</v>
      </c>
      <c r="Z505" s="14">
        <v>10</v>
      </c>
      <c r="AA505" s="22">
        <f t="shared" si="362"/>
        <v>5</v>
      </c>
      <c r="AB505" s="20" t="s">
        <v>2</v>
      </c>
      <c r="AC505" s="20">
        <v>2</v>
      </c>
      <c r="AD505" s="21">
        <v>10</v>
      </c>
      <c r="AE505" s="22">
        <f t="shared" si="363"/>
        <v>6</v>
      </c>
      <c r="AF505" s="17" t="s">
        <v>2</v>
      </c>
      <c r="AG505" s="17">
        <v>2</v>
      </c>
      <c r="AH505" s="23">
        <v>11.428666666666667</v>
      </c>
      <c r="AI505" s="22">
        <f t="shared" si="364"/>
        <v>3</v>
      </c>
      <c r="AJ505" s="17" t="s">
        <v>2</v>
      </c>
      <c r="AK505" s="24">
        <v>2</v>
      </c>
      <c r="AL505" s="21">
        <f t="shared" si="371"/>
        <v>11.3408</v>
      </c>
      <c r="AM505" s="24">
        <f t="shared" si="372"/>
        <v>30</v>
      </c>
      <c r="AN505" s="27" t="str">
        <f t="shared" si="373"/>
        <v>Admis</v>
      </c>
      <c r="AO505" s="17" t="s">
        <v>2</v>
      </c>
      <c r="AP505" s="27"/>
      <c r="AQ505" s="45">
        <v>10</v>
      </c>
      <c r="AR505" s="22">
        <f>IF(AQ505&gt;=10,6,0)</f>
        <v>6</v>
      </c>
      <c r="AS505" s="17" t="s">
        <v>2</v>
      </c>
      <c r="AT505" s="17">
        <v>2</v>
      </c>
      <c r="AU505" s="45">
        <v>11.6</v>
      </c>
      <c r="AV505" s="232">
        <f>IF(AU505&gt;=10,6,0)</f>
        <v>6</v>
      </c>
      <c r="AW505" s="17" t="s">
        <v>2</v>
      </c>
      <c r="AX505" s="17">
        <v>2</v>
      </c>
      <c r="AY505" s="57">
        <v>10</v>
      </c>
      <c r="AZ505" s="22">
        <f>IF(AY505&gt;=10,4,0)</f>
        <v>4</v>
      </c>
      <c r="BA505" s="17" t="s">
        <v>2</v>
      </c>
      <c r="BB505" s="17">
        <v>1</v>
      </c>
      <c r="BC505" s="23">
        <v>10.202</v>
      </c>
      <c r="BD505" s="22">
        <f t="shared" si="367"/>
        <v>6</v>
      </c>
      <c r="BE505" s="17" t="s">
        <v>2</v>
      </c>
      <c r="BF505" s="24">
        <v>1</v>
      </c>
      <c r="BG505" s="57">
        <v>10.61</v>
      </c>
      <c r="BH505" s="35">
        <f t="shared" si="359"/>
        <v>4</v>
      </c>
      <c r="BI505" s="36" t="s">
        <v>2</v>
      </c>
      <c r="BJ505" s="37">
        <v>2</v>
      </c>
      <c r="BK505" s="21">
        <v>10</v>
      </c>
      <c r="BL505" s="22">
        <f t="shared" si="368"/>
        <v>2</v>
      </c>
      <c r="BM505" s="17" t="s">
        <v>2</v>
      </c>
      <c r="BN505" s="24">
        <v>2</v>
      </c>
      <c r="BO505" s="23">
        <v>15</v>
      </c>
      <c r="BP505" s="22">
        <f t="shared" si="369"/>
        <v>2</v>
      </c>
      <c r="BQ505" s="17" t="s">
        <v>2</v>
      </c>
      <c r="BR505" s="24">
        <v>1</v>
      </c>
      <c r="BS505" s="21">
        <f t="shared" si="380"/>
        <v>10.775066666666667</v>
      </c>
      <c r="BT505" s="24">
        <f t="shared" si="374"/>
        <v>30</v>
      </c>
      <c r="BU505" s="27" t="str">
        <f t="shared" si="375"/>
        <v>Admis</v>
      </c>
      <c r="BV505" s="17" t="s">
        <v>2</v>
      </c>
      <c r="BW505" s="27"/>
      <c r="BX505" s="38">
        <f t="shared" si="376"/>
        <v>60</v>
      </c>
      <c r="BY505" s="27" t="str">
        <f t="shared" si="377"/>
        <v>Admis</v>
      </c>
    </row>
    <row r="506" spans="1:77" x14ac:dyDescent="0.55000000000000004">
      <c r="A506" s="85">
        <v>493</v>
      </c>
      <c r="B506" s="13" t="s">
        <v>2093</v>
      </c>
      <c r="C506" s="27" t="s">
        <v>2094</v>
      </c>
      <c r="D506" s="42" t="s">
        <v>2095</v>
      </c>
      <c r="E506" s="42" t="s">
        <v>647</v>
      </c>
      <c r="F506" s="16">
        <v>36357</v>
      </c>
      <c r="G506" s="13" t="s">
        <v>1415</v>
      </c>
      <c r="H506" s="13" t="s">
        <v>52</v>
      </c>
      <c r="I506" s="13" t="s">
        <v>72</v>
      </c>
      <c r="J506" s="21">
        <v>15.5</v>
      </c>
      <c r="K506" s="239">
        <v>4</v>
      </c>
      <c r="L506" s="17" t="s">
        <v>2</v>
      </c>
      <c r="M506" s="69">
        <v>2</v>
      </c>
      <c r="N506" s="228">
        <v>10</v>
      </c>
      <c r="O506" s="22">
        <f t="shared" si="360"/>
        <v>5</v>
      </c>
      <c r="P506" s="17" t="s">
        <v>61</v>
      </c>
      <c r="Q506" s="17">
        <v>2</v>
      </c>
      <c r="R506" s="125">
        <v>14.54</v>
      </c>
      <c r="S506" s="22">
        <f t="shared" si="370"/>
        <v>3</v>
      </c>
      <c r="T506" s="17" t="s">
        <v>60</v>
      </c>
      <c r="U506" s="17">
        <v>2</v>
      </c>
      <c r="V506" s="45">
        <v>11.433333333333334</v>
      </c>
      <c r="W506" s="239">
        <f t="shared" si="361"/>
        <v>4</v>
      </c>
      <c r="X506" s="17" t="s">
        <v>2</v>
      </c>
      <c r="Y506" s="17">
        <v>2</v>
      </c>
      <c r="Z506" s="104">
        <v>12.01</v>
      </c>
      <c r="AA506" s="22">
        <f t="shared" si="362"/>
        <v>5</v>
      </c>
      <c r="AB506" s="20" t="s">
        <v>60</v>
      </c>
      <c r="AC506" s="44">
        <v>2</v>
      </c>
      <c r="AD506" s="125">
        <v>11.43</v>
      </c>
      <c r="AE506" s="22">
        <f t="shared" si="363"/>
        <v>6</v>
      </c>
      <c r="AF506" s="17" t="s">
        <v>61</v>
      </c>
      <c r="AG506" s="17">
        <v>1</v>
      </c>
      <c r="AH506" s="87">
        <v>10.63</v>
      </c>
      <c r="AI506" s="22">
        <f t="shared" si="364"/>
        <v>3</v>
      </c>
      <c r="AJ506" s="17" t="s">
        <v>60</v>
      </c>
      <c r="AK506" s="24">
        <v>2</v>
      </c>
      <c r="AL506" s="21">
        <f t="shared" si="371"/>
        <v>12.062444444444445</v>
      </c>
      <c r="AM506" s="24">
        <f t="shared" si="372"/>
        <v>30</v>
      </c>
      <c r="AN506" s="27" t="str">
        <f t="shared" si="373"/>
        <v>Admis</v>
      </c>
      <c r="AO506" s="17" t="s">
        <v>2</v>
      </c>
      <c r="AP506" s="17"/>
      <c r="AQ506" s="86">
        <v>10.25</v>
      </c>
      <c r="AR506" s="22">
        <f t="shared" ref="AR506:AR526" si="397">IF(AQ506&gt;=10,6,0)</f>
        <v>6</v>
      </c>
      <c r="AS506" s="17" t="s">
        <v>60</v>
      </c>
      <c r="AT506" s="17">
        <v>2</v>
      </c>
      <c r="AU506" s="125">
        <v>10</v>
      </c>
      <c r="AV506" s="232">
        <f t="shared" ref="AV506:AV508" si="398">IF(AU506&gt;=10,6,0)</f>
        <v>6</v>
      </c>
      <c r="AW506" s="17" t="s">
        <v>60</v>
      </c>
      <c r="AX506" s="17">
        <v>2</v>
      </c>
      <c r="AY506" s="86">
        <v>12.84</v>
      </c>
      <c r="AZ506" s="22">
        <f t="shared" ref="AZ506:AZ508" si="399">IF(AY506&gt;=10,4,0)</f>
        <v>4</v>
      </c>
      <c r="BA506" s="17" t="s">
        <v>60</v>
      </c>
      <c r="BB506" s="24">
        <v>2</v>
      </c>
      <c r="BC506" s="87">
        <v>11.76</v>
      </c>
      <c r="BD506" s="22">
        <f t="shared" si="367"/>
        <v>6</v>
      </c>
      <c r="BE506" s="17" t="s">
        <v>60</v>
      </c>
      <c r="BF506" s="24">
        <v>2</v>
      </c>
      <c r="BG506" s="90">
        <v>10.48</v>
      </c>
      <c r="BH506" s="35">
        <f t="shared" si="359"/>
        <v>4</v>
      </c>
      <c r="BI506" s="36" t="s">
        <v>60</v>
      </c>
      <c r="BJ506" s="37">
        <v>2</v>
      </c>
      <c r="BK506" s="86">
        <v>10.42</v>
      </c>
      <c r="BL506" s="22">
        <f t="shared" si="368"/>
        <v>2</v>
      </c>
      <c r="BM506" s="17" t="s">
        <v>60</v>
      </c>
      <c r="BN506" s="24">
        <v>2</v>
      </c>
      <c r="BO506" s="87">
        <v>12</v>
      </c>
      <c r="BP506" s="22">
        <f t="shared" si="369"/>
        <v>2</v>
      </c>
      <c r="BQ506" s="17" t="s">
        <v>60</v>
      </c>
      <c r="BR506" s="24">
        <v>2</v>
      </c>
      <c r="BS506" s="21">
        <f t="shared" si="380"/>
        <v>11.006</v>
      </c>
      <c r="BT506" s="24">
        <f t="shared" si="374"/>
        <v>30</v>
      </c>
      <c r="BU506" s="27" t="str">
        <f t="shared" si="375"/>
        <v>Admis</v>
      </c>
      <c r="BV506" s="17" t="s">
        <v>2</v>
      </c>
      <c r="BW506" s="38">
        <v>2</v>
      </c>
      <c r="BX506" s="38">
        <f t="shared" si="376"/>
        <v>60</v>
      </c>
      <c r="BY506" s="27" t="str">
        <f t="shared" si="377"/>
        <v>Admis</v>
      </c>
    </row>
    <row r="507" spans="1:77" x14ac:dyDescent="0.55000000000000004">
      <c r="A507" s="91">
        <v>494</v>
      </c>
      <c r="B507" s="13" t="s">
        <v>2096</v>
      </c>
      <c r="C507" s="27" t="s">
        <v>2097</v>
      </c>
      <c r="D507" s="42" t="s">
        <v>2098</v>
      </c>
      <c r="E507" s="42" t="s">
        <v>2099</v>
      </c>
      <c r="F507" s="16">
        <v>38221</v>
      </c>
      <c r="G507" s="13" t="s">
        <v>2100</v>
      </c>
      <c r="H507" s="13" t="s">
        <v>59</v>
      </c>
      <c r="I507" s="13" t="s">
        <v>72</v>
      </c>
      <c r="J507" s="21">
        <v>14</v>
      </c>
      <c r="K507" s="239">
        <v>4</v>
      </c>
      <c r="L507" s="17" t="s">
        <v>2</v>
      </c>
      <c r="M507" s="69">
        <v>2</v>
      </c>
      <c r="N507" s="228">
        <v>10</v>
      </c>
      <c r="O507" s="22">
        <f t="shared" si="360"/>
        <v>5</v>
      </c>
      <c r="P507" s="17" t="s">
        <v>61</v>
      </c>
      <c r="Q507" s="17">
        <v>1</v>
      </c>
      <c r="R507" s="125">
        <v>10.15</v>
      </c>
      <c r="S507" s="22">
        <f t="shared" si="370"/>
        <v>3</v>
      </c>
      <c r="T507" s="17" t="s">
        <v>61</v>
      </c>
      <c r="U507" s="17">
        <v>1</v>
      </c>
      <c r="V507" s="86">
        <v>10</v>
      </c>
      <c r="W507" s="239">
        <f t="shared" si="361"/>
        <v>4</v>
      </c>
      <c r="X507" s="17" t="s">
        <v>61</v>
      </c>
      <c r="Y507" s="17">
        <v>2</v>
      </c>
      <c r="Z507" s="104">
        <v>15.82</v>
      </c>
      <c r="AA507" s="22">
        <f t="shared" si="362"/>
        <v>5</v>
      </c>
      <c r="AB507" s="20" t="s">
        <v>61</v>
      </c>
      <c r="AC507" s="44">
        <v>2</v>
      </c>
      <c r="AD507" s="86">
        <v>10</v>
      </c>
      <c r="AE507" s="22">
        <f t="shared" si="363"/>
        <v>6</v>
      </c>
      <c r="AF507" s="17" t="s">
        <v>61</v>
      </c>
      <c r="AG507" s="17">
        <v>2</v>
      </c>
      <c r="AH507" s="87">
        <v>10.07</v>
      </c>
      <c r="AI507" s="22">
        <f t="shared" si="364"/>
        <v>3</v>
      </c>
      <c r="AJ507" s="17" t="s">
        <v>61</v>
      </c>
      <c r="AK507" s="24">
        <v>1</v>
      </c>
      <c r="AL507" s="21">
        <f t="shared" si="371"/>
        <v>11.525333333333331</v>
      </c>
      <c r="AM507" s="24">
        <f t="shared" si="372"/>
        <v>30</v>
      </c>
      <c r="AN507" s="27" t="str">
        <f t="shared" si="373"/>
        <v>Admis</v>
      </c>
      <c r="AO507" s="17" t="s">
        <v>2</v>
      </c>
      <c r="AP507" s="17">
        <v>2</v>
      </c>
      <c r="AQ507" s="86">
        <v>10.01</v>
      </c>
      <c r="AR507" s="22">
        <f t="shared" si="397"/>
        <v>6</v>
      </c>
      <c r="AS507" s="17" t="s">
        <v>61</v>
      </c>
      <c r="AT507" s="17">
        <v>2</v>
      </c>
      <c r="AU507" s="125">
        <v>10</v>
      </c>
      <c r="AV507" s="232">
        <f t="shared" si="398"/>
        <v>6</v>
      </c>
      <c r="AW507" s="17" t="s">
        <v>61</v>
      </c>
      <c r="AX507" s="17">
        <v>1</v>
      </c>
      <c r="AY507" s="86">
        <v>12.66</v>
      </c>
      <c r="AZ507" s="22">
        <f t="shared" si="399"/>
        <v>4</v>
      </c>
      <c r="BA507" s="17" t="s">
        <v>61</v>
      </c>
      <c r="BB507" s="24">
        <v>1</v>
      </c>
      <c r="BC507" s="87">
        <v>11.74</v>
      </c>
      <c r="BD507" s="22">
        <f t="shared" si="367"/>
        <v>6</v>
      </c>
      <c r="BE507" s="17" t="s">
        <v>61</v>
      </c>
      <c r="BF507" s="24">
        <v>2</v>
      </c>
      <c r="BG507" s="90">
        <v>10</v>
      </c>
      <c r="BH507" s="35">
        <f t="shared" si="359"/>
        <v>4</v>
      </c>
      <c r="BI507" s="36" t="s">
        <v>61</v>
      </c>
      <c r="BJ507" s="37">
        <v>1</v>
      </c>
      <c r="BK507" s="86">
        <v>10</v>
      </c>
      <c r="BL507" s="22">
        <f t="shared" si="368"/>
        <v>2</v>
      </c>
      <c r="BM507" s="17" t="s">
        <v>60</v>
      </c>
      <c r="BN507" s="24">
        <v>2</v>
      </c>
      <c r="BO507" s="87">
        <v>14.25</v>
      </c>
      <c r="BP507" s="22">
        <f t="shared" si="369"/>
        <v>2</v>
      </c>
      <c r="BQ507" s="17" t="s">
        <v>61</v>
      </c>
      <c r="BR507" s="24">
        <v>1</v>
      </c>
      <c r="BS507" s="21">
        <f t="shared" si="380"/>
        <v>10.988</v>
      </c>
      <c r="BT507" s="24">
        <f t="shared" si="374"/>
        <v>30</v>
      </c>
      <c r="BU507" s="27" t="str">
        <f t="shared" si="375"/>
        <v>Admis</v>
      </c>
      <c r="BV507" s="17" t="s">
        <v>2</v>
      </c>
      <c r="BW507" s="38">
        <v>2</v>
      </c>
      <c r="BX507" s="38">
        <f t="shared" si="376"/>
        <v>60</v>
      </c>
      <c r="BY507" s="27" t="str">
        <f t="shared" si="377"/>
        <v>Admis</v>
      </c>
    </row>
    <row r="508" spans="1:77" x14ac:dyDescent="0.55000000000000004">
      <c r="A508" s="85">
        <v>495</v>
      </c>
      <c r="B508" s="13" t="s">
        <v>2101</v>
      </c>
      <c r="C508" s="27" t="s">
        <v>2102</v>
      </c>
      <c r="D508" s="42" t="s">
        <v>2103</v>
      </c>
      <c r="E508" s="42" t="s">
        <v>2104</v>
      </c>
      <c r="F508" s="16">
        <v>36084</v>
      </c>
      <c r="G508" s="13" t="s">
        <v>71</v>
      </c>
      <c r="H508" s="13" t="s">
        <v>59</v>
      </c>
      <c r="I508" s="13"/>
      <c r="J508" s="235">
        <v>10</v>
      </c>
      <c r="K508" s="239">
        <f>IF(J508&gt;=10,4,0)</f>
        <v>4</v>
      </c>
      <c r="L508" s="17" t="s">
        <v>2</v>
      </c>
      <c r="M508" s="69">
        <v>1</v>
      </c>
      <c r="N508" s="86">
        <v>10</v>
      </c>
      <c r="O508" s="22">
        <f t="shared" si="360"/>
        <v>5</v>
      </c>
      <c r="P508" s="17" t="s">
        <v>61</v>
      </c>
      <c r="Q508" s="17">
        <v>2</v>
      </c>
      <c r="R508" s="87">
        <v>10.69</v>
      </c>
      <c r="S508" s="22">
        <f t="shared" si="370"/>
        <v>3</v>
      </c>
      <c r="T508" s="17" t="s">
        <v>61</v>
      </c>
      <c r="U508" s="17">
        <v>2</v>
      </c>
      <c r="V508" s="86">
        <v>10.45</v>
      </c>
      <c r="W508" s="239">
        <f t="shared" si="361"/>
        <v>4</v>
      </c>
      <c r="X508" s="17" t="s">
        <v>61</v>
      </c>
      <c r="Y508" s="17">
        <v>2</v>
      </c>
      <c r="Z508" s="104">
        <v>10.09</v>
      </c>
      <c r="AA508" s="22">
        <f t="shared" si="362"/>
        <v>5</v>
      </c>
      <c r="AB508" s="20" t="s">
        <v>61</v>
      </c>
      <c r="AC508" s="44">
        <v>1</v>
      </c>
      <c r="AD508" s="86">
        <v>10</v>
      </c>
      <c r="AE508" s="22">
        <f t="shared" si="363"/>
        <v>6</v>
      </c>
      <c r="AF508" s="17" t="s">
        <v>61</v>
      </c>
      <c r="AG508" s="17">
        <v>2</v>
      </c>
      <c r="AH508" s="87">
        <v>10.050000000000001</v>
      </c>
      <c r="AI508" s="22">
        <f t="shared" si="364"/>
        <v>3</v>
      </c>
      <c r="AJ508" s="17" t="s">
        <v>61</v>
      </c>
      <c r="AK508" s="24">
        <v>1</v>
      </c>
      <c r="AL508" s="21">
        <f t="shared" si="371"/>
        <v>10.148999999999999</v>
      </c>
      <c r="AM508" s="24">
        <f t="shared" si="372"/>
        <v>30</v>
      </c>
      <c r="AN508" s="27" t="str">
        <f t="shared" si="373"/>
        <v>Admis</v>
      </c>
      <c r="AO508" s="17" t="s">
        <v>2</v>
      </c>
      <c r="AP508" s="17">
        <v>2</v>
      </c>
      <c r="AQ508" s="86">
        <v>10.71</v>
      </c>
      <c r="AR508" s="22">
        <f t="shared" si="397"/>
        <v>6</v>
      </c>
      <c r="AS508" s="17" t="s">
        <v>61</v>
      </c>
      <c r="AT508" s="17">
        <v>2</v>
      </c>
      <c r="AU508" s="125">
        <v>10.3</v>
      </c>
      <c r="AV508" s="232">
        <f t="shared" si="398"/>
        <v>6</v>
      </c>
      <c r="AW508" s="17" t="s">
        <v>61</v>
      </c>
      <c r="AX508" s="17">
        <v>1</v>
      </c>
      <c r="AY508" s="86">
        <v>10</v>
      </c>
      <c r="AZ508" s="22">
        <f t="shared" si="399"/>
        <v>4</v>
      </c>
      <c r="BA508" s="17" t="s">
        <v>61</v>
      </c>
      <c r="BB508" s="24">
        <v>1</v>
      </c>
      <c r="BC508" s="23">
        <v>11.78</v>
      </c>
      <c r="BD508" s="22">
        <f t="shared" si="367"/>
        <v>6</v>
      </c>
      <c r="BE508" s="17" t="s">
        <v>61</v>
      </c>
      <c r="BF508" s="24">
        <v>2</v>
      </c>
      <c r="BG508" s="90">
        <v>11.44</v>
      </c>
      <c r="BH508" s="35">
        <f t="shared" si="359"/>
        <v>4</v>
      </c>
      <c r="BI508" s="36" t="s">
        <v>61</v>
      </c>
      <c r="BJ508" s="37">
        <v>2</v>
      </c>
      <c r="BK508" s="86">
        <v>10.77</v>
      </c>
      <c r="BL508" s="22">
        <f t="shared" si="368"/>
        <v>2</v>
      </c>
      <c r="BM508" s="17" t="s">
        <v>61</v>
      </c>
      <c r="BN508" s="24">
        <v>1</v>
      </c>
      <c r="BO508" s="87">
        <v>14.25</v>
      </c>
      <c r="BP508" s="22">
        <f t="shared" si="369"/>
        <v>2</v>
      </c>
      <c r="BQ508" s="17" t="s">
        <v>61</v>
      </c>
      <c r="BR508" s="24">
        <v>1</v>
      </c>
      <c r="BS508" s="21">
        <f t="shared" si="380"/>
        <v>11.084666666666667</v>
      </c>
      <c r="BT508" s="24">
        <f t="shared" si="374"/>
        <v>30</v>
      </c>
      <c r="BU508" s="27" t="str">
        <f t="shared" si="375"/>
        <v>Admis</v>
      </c>
      <c r="BV508" s="17" t="s">
        <v>2</v>
      </c>
      <c r="BW508" s="38">
        <v>2</v>
      </c>
      <c r="BX508" s="38">
        <f t="shared" si="376"/>
        <v>60</v>
      </c>
      <c r="BY508" s="27" t="str">
        <f t="shared" si="377"/>
        <v>Admis</v>
      </c>
    </row>
    <row r="509" spans="1:77" x14ac:dyDescent="0.55000000000000004">
      <c r="A509" s="12">
        <v>496</v>
      </c>
      <c r="B509" s="62" t="s">
        <v>2105</v>
      </c>
      <c r="C509" s="76" t="s">
        <v>2106</v>
      </c>
      <c r="D509" s="62" t="s">
        <v>2107</v>
      </c>
      <c r="E509" s="62" t="s">
        <v>2108</v>
      </c>
      <c r="F509" s="63">
        <v>37781</v>
      </c>
      <c r="G509" s="62" t="s">
        <v>2109</v>
      </c>
      <c r="H509" s="62" t="s">
        <v>52</v>
      </c>
      <c r="I509" s="62"/>
      <c r="J509" s="235">
        <v>14</v>
      </c>
      <c r="K509" s="239">
        <f>IF(J509&gt;=10,4,0)</f>
        <v>4</v>
      </c>
      <c r="L509" s="17" t="s">
        <v>2</v>
      </c>
      <c r="M509" s="69">
        <v>1</v>
      </c>
      <c r="N509" s="57">
        <v>13.102</v>
      </c>
      <c r="O509" s="22">
        <f t="shared" si="360"/>
        <v>5</v>
      </c>
      <c r="P509" s="17" t="s">
        <v>2</v>
      </c>
      <c r="Q509" s="17">
        <v>2</v>
      </c>
      <c r="R509" s="45">
        <v>13.68</v>
      </c>
      <c r="S509" s="22">
        <f t="shared" si="370"/>
        <v>3</v>
      </c>
      <c r="T509" s="17" t="s">
        <v>2</v>
      </c>
      <c r="U509" s="17">
        <v>1</v>
      </c>
      <c r="V509" s="45">
        <v>11.190666666666665</v>
      </c>
      <c r="W509" s="239">
        <f t="shared" si="361"/>
        <v>4</v>
      </c>
      <c r="X509" s="17" t="s">
        <v>2</v>
      </c>
      <c r="Y509" s="17">
        <v>1</v>
      </c>
      <c r="Z509" s="14">
        <v>10.534000000000002</v>
      </c>
      <c r="AA509" s="22">
        <f t="shared" si="362"/>
        <v>5</v>
      </c>
      <c r="AB509" s="20" t="s">
        <v>2</v>
      </c>
      <c r="AC509" s="20">
        <v>1</v>
      </c>
      <c r="AD509" s="21">
        <v>11.33</v>
      </c>
      <c r="AE509" s="22">
        <f t="shared" si="363"/>
        <v>6</v>
      </c>
      <c r="AF509" s="17" t="s">
        <v>2</v>
      </c>
      <c r="AG509" s="17">
        <v>1</v>
      </c>
      <c r="AH509" s="23">
        <v>11.495333333333335</v>
      </c>
      <c r="AI509" s="22">
        <f t="shared" si="364"/>
        <v>3</v>
      </c>
      <c r="AJ509" s="17" t="s">
        <v>2</v>
      </c>
      <c r="AK509" s="24">
        <v>1</v>
      </c>
      <c r="AL509" s="21">
        <f t="shared" si="371"/>
        <v>12.081622222222222</v>
      </c>
      <c r="AM509" s="24">
        <f t="shared" si="372"/>
        <v>30</v>
      </c>
      <c r="AN509" s="27" t="str">
        <f t="shared" si="373"/>
        <v>Admis</v>
      </c>
      <c r="AO509" s="17" t="s">
        <v>2</v>
      </c>
      <c r="AP509" s="17">
        <v>2</v>
      </c>
      <c r="AQ509" s="45">
        <v>12.08</v>
      </c>
      <c r="AR509" s="22">
        <f t="shared" si="397"/>
        <v>6</v>
      </c>
      <c r="AS509" s="17" t="s">
        <v>2</v>
      </c>
      <c r="AT509" s="17">
        <v>1</v>
      </c>
      <c r="AU509" s="45">
        <v>10.9148</v>
      </c>
      <c r="AV509" s="232">
        <f>IF(AU509&gt;=10,6,0)</f>
        <v>6</v>
      </c>
      <c r="AW509" s="17" t="s">
        <v>2</v>
      </c>
      <c r="AX509" s="17">
        <v>1</v>
      </c>
      <c r="AY509" s="45">
        <v>11.16</v>
      </c>
      <c r="AZ509" s="22">
        <f>IF(AY509&gt;=10,4,0)</f>
        <v>4</v>
      </c>
      <c r="BA509" s="17" t="s">
        <v>2</v>
      </c>
      <c r="BB509" s="24">
        <v>2</v>
      </c>
      <c r="BC509" s="23">
        <v>10</v>
      </c>
      <c r="BD509" s="22">
        <f t="shared" si="367"/>
        <v>6</v>
      </c>
      <c r="BE509" s="17" t="s">
        <v>2</v>
      </c>
      <c r="BF509" s="24">
        <v>1</v>
      </c>
      <c r="BG509" s="21">
        <v>10.72</v>
      </c>
      <c r="BH509" s="22">
        <f t="shared" si="359"/>
        <v>4</v>
      </c>
      <c r="BI509" s="17" t="s">
        <v>2</v>
      </c>
      <c r="BJ509" s="24">
        <v>1</v>
      </c>
      <c r="BK509" s="21">
        <v>12</v>
      </c>
      <c r="BL509" s="22">
        <f t="shared" si="368"/>
        <v>2</v>
      </c>
      <c r="BM509" s="17" t="s">
        <v>2</v>
      </c>
      <c r="BN509" s="24">
        <v>2</v>
      </c>
      <c r="BO509" s="23">
        <v>14</v>
      </c>
      <c r="BP509" s="22">
        <f t="shared" si="369"/>
        <v>2</v>
      </c>
      <c r="BQ509" s="17" t="s">
        <v>2</v>
      </c>
      <c r="BR509" s="24">
        <v>1</v>
      </c>
      <c r="BS509" s="21">
        <f t="shared" si="380"/>
        <v>11.249626666666666</v>
      </c>
      <c r="BT509" s="24">
        <f t="shared" si="374"/>
        <v>30</v>
      </c>
      <c r="BU509" s="27" t="str">
        <f t="shared" si="375"/>
        <v>Admis</v>
      </c>
      <c r="BV509" s="17" t="s">
        <v>2</v>
      </c>
      <c r="BW509" s="38">
        <v>2</v>
      </c>
      <c r="BX509" s="38">
        <f t="shared" si="376"/>
        <v>60</v>
      </c>
      <c r="BY509" s="27" t="str">
        <f t="shared" si="377"/>
        <v>Admis</v>
      </c>
    </row>
    <row r="510" spans="1:77" x14ac:dyDescent="0.55000000000000004">
      <c r="A510" s="91">
        <v>497</v>
      </c>
      <c r="B510" s="13" t="s">
        <v>2110</v>
      </c>
      <c r="C510" s="27" t="s">
        <v>2111</v>
      </c>
      <c r="D510" s="42" t="s">
        <v>2112</v>
      </c>
      <c r="E510" s="42" t="s">
        <v>2113</v>
      </c>
      <c r="F510" s="66">
        <v>36608</v>
      </c>
      <c r="G510" s="13" t="s">
        <v>158</v>
      </c>
      <c r="H510" s="13" t="s">
        <v>59</v>
      </c>
      <c r="I510" s="13" t="s">
        <v>72</v>
      </c>
      <c r="J510" s="47">
        <v>10.11</v>
      </c>
      <c r="K510" s="239">
        <f>IF(J510&gt;=10,4,0)</f>
        <v>4</v>
      </c>
      <c r="L510" s="17" t="s">
        <v>60</v>
      </c>
      <c r="M510" s="69">
        <v>2</v>
      </c>
      <c r="N510" s="50">
        <v>10</v>
      </c>
      <c r="O510" s="22">
        <f t="shared" si="360"/>
        <v>5</v>
      </c>
      <c r="P510" s="17" t="s">
        <v>60</v>
      </c>
      <c r="Q510" s="17">
        <v>2</v>
      </c>
      <c r="R510" s="47">
        <v>14.54</v>
      </c>
      <c r="S510" s="22">
        <f t="shared" si="370"/>
        <v>3</v>
      </c>
      <c r="T510" s="17" t="s">
        <v>60</v>
      </c>
      <c r="U510" s="17">
        <v>2</v>
      </c>
      <c r="V510" s="47">
        <v>12.85</v>
      </c>
      <c r="W510" s="239">
        <f t="shared" si="361"/>
        <v>4</v>
      </c>
      <c r="X510" s="17" t="s">
        <v>2</v>
      </c>
      <c r="Y510" s="17">
        <v>2</v>
      </c>
      <c r="Z510" s="68">
        <v>10</v>
      </c>
      <c r="AA510" s="22">
        <f t="shared" si="362"/>
        <v>5</v>
      </c>
      <c r="AB510" s="20" t="s">
        <v>60</v>
      </c>
      <c r="AC510" s="44">
        <v>2</v>
      </c>
      <c r="AD510" s="50">
        <v>10</v>
      </c>
      <c r="AE510" s="22">
        <f t="shared" si="363"/>
        <v>6</v>
      </c>
      <c r="AF510" s="17" t="s">
        <v>60</v>
      </c>
      <c r="AG510" s="17">
        <v>1</v>
      </c>
      <c r="AH510" s="48">
        <v>11.51</v>
      </c>
      <c r="AI510" s="22">
        <f t="shared" si="364"/>
        <v>3</v>
      </c>
      <c r="AJ510" s="17" t="s">
        <v>60</v>
      </c>
      <c r="AK510" s="24">
        <v>2</v>
      </c>
      <c r="AL510" s="50">
        <f t="shared" si="371"/>
        <v>10.999666666666666</v>
      </c>
      <c r="AM510" s="24">
        <f t="shared" si="372"/>
        <v>30</v>
      </c>
      <c r="AN510" s="27" t="str">
        <f t="shared" si="373"/>
        <v>Admis</v>
      </c>
      <c r="AO510" s="17" t="s">
        <v>2</v>
      </c>
      <c r="AP510" s="17"/>
      <c r="AQ510" s="50">
        <v>10</v>
      </c>
      <c r="AR510" s="22">
        <f t="shared" si="397"/>
        <v>6</v>
      </c>
      <c r="AS510" s="17" t="s">
        <v>61</v>
      </c>
      <c r="AT510" s="17">
        <v>2</v>
      </c>
      <c r="AU510" s="47">
        <v>10</v>
      </c>
      <c r="AV510" s="232">
        <f t="shared" ref="AV510" si="400">IF(AU510&gt;=10,6,0)</f>
        <v>6</v>
      </c>
      <c r="AW510" s="17" t="s">
        <v>61</v>
      </c>
      <c r="AX510" s="17">
        <v>1</v>
      </c>
      <c r="AY510" s="50">
        <v>13.06</v>
      </c>
      <c r="AZ510" s="22">
        <f t="shared" ref="AZ510" si="401">IF(AY510&gt;=10,4,0)</f>
        <v>4</v>
      </c>
      <c r="BA510" s="17">
        <v>20212022</v>
      </c>
      <c r="BB510" s="24">
        <v>2</v>
      </c>
      <c r="BC510" s="48">
        <v>15.85</v>
      </c>
      <c r="BD510" s="22">
        <f t="shared" si="367"/>
        <v>6</v>
      </c>
      <c r="BE510" s="17" t="s">
        <v>60</v>
      </c>
      <c r="BF510" s="24">
        <v>2</v>
      </c>
      <c r="BG510" s="64">
        <v>10</v>
      </c>
      <c r="BH510" s="35">
        <f t="shared" si="359"/>
        <v>4</v>
      </c>
      <c r="BI510" s="36" t="s">
        <v>2</v>
      </c>
      <c r="BJ510" s="37"/>
      <c r="BK510" s="50">
        <v>3.25</v>
      </c>
      <c r="BL510" s="22">
        <f t="shared" si="368"/>
        <v>0</v>
      </c>
      <c r="BM510" s="17" t="s">
        <v>2</v>
      </c>
      <c r="BN510" s="24">
        <v>2</v>
      </c>
      <c r="BO510" s="48">
        <v>12</v>
      </c>
      <c r="BP510" s="22">
        <f t="shared" si="369"/>
        <v>2</v>
      </c>
      <c r="BQ510" s="17" t="s">
        <v>60</v>
      </c>
      <c r="BR510" s="24">
        <v>2</v>
      </c>
      <c r="BS510" s="50">
        <f t="shared" si="380"/>
        <v>11.261333333333335</v>
      </c>
      <c r="BT510" s="24">
        <f t="shared" si="374"/>
        <v>28</v>
      </c>
      <c r="BU510" s="27" t="str">
        <f t="shared" si="375"/>
        <v>Ajourné</v>
      </c>
      <c r="BV510" s="17" t="s">
        <v>2</v>
      </c>
      <c r="BW510" s="38">
        <v>2</v>
      </c>
      <c r="BX510" s="38">
        <f t="shared" si="376"/>
        <v>58</v>
      </c>
      <c r="BY510" s="27" t="str">
        <f t="shared" si="377"/>
        <v>Autorisé</v>
      </c>
    </row>
    <row r="511" spans="1:77" x14ac:dyDescent="0.55000000000000004">
      <c r="A511" s="12">
        <v>498</v>
      </c>
      <c r="B511" s="13" t="s">
        <v>2114</v>
      </c>
      <c r="C511" s="14" t="s">
        <v>2115</v>
      </c>
      <c r="D511" s="13" t="s">
        <v>2116</v>
      </c>
      <c r="E511" s="13" t="s">
        <v>2117</v>
      </c>
      <c r="F511" s="16">
        <v>37706</v>
      </c>
      <c r="G511" s="13" t="s">
        <v>2118</v>
      </c>
      <c r="H511" s="13" t="s">
        <v>52</v>
      </c>
      <c r="I511" s="13"/>
      <c r="J511" s="235">
        <v>11</v>
      </c>
      <c r="K511" s="239">
        <f>IF(J511&gt;=10,4,0)</f>
        <v>4</v>
      </c>
      <c r="L511" s="17" t="s">
        <v>2</v>
      </c>
      <c r="M511" s="69">
        <v>1</v>
      </c>
      <c r="N511" s="57">
        <v>10.620000000000001</v>
      </c>
      <c r="O511" s="22">
        <f t="shared" si="360"/>
        <v>5</v>
      </c>
      <c r="P511" s="17" t="s">
        <v>2</v>
      </c>
      <c r="Q511" s="17">
        <v>2</v>
      </c>
      <c r="R511" s="45">
        <v>11.05</v>
      </c>
      <c r="S511" s="22">
        <f t="shared" si="370"/>
        <v>3</v>
      </c>
      <c r="T511" s="17" t="s">
        <v>2</v>
      </c>
      <c r="U511" s="17">
        <v>1</v>
      </c>
      <c r="V511" s="45">
        <v>10.061999999999999</v>
      </c>
      <c r="W511" s="239">
        <f t="shared" si="361"/>
        <v>4</v>
      </c>
      <c r="X511" s="17" t="s">
        <v>2</v>
      </c>
      <c r="Y511" s="17">
        <v>1</v>
      </c>
      <c r="Z511" s="14">
        <v>8.5240000000000009</v>
      </c>
      <c r="AA511" s="22">
        <f t="shared" si="362"/>
        <v>0</v>
      </c>
      <c r="AB511" s="20" t="s">
        <v>2</v>
      </c>
      <c r="AC511" s="20">
        <v>2</v>
      </c>
      <c r="AD511" s="21">
        <v>10.7</v>
      </c>
      <c r="AE511" s="22">
        <f t="shared" si="363"/>
        <v>6</v>
      </c>
      <c r="AF511" s="17" t="s">
        <v>2</v>
      </c>
      <c r="AG511" s="17">
        <v>1</v>
      </c>
      <c r="AH511" s="23">
        <v>11.919333333333334</v>
      </c>
      <c r="AI511" s="22">
        <f t="shared" si="364"/>
        <v>3</v>
      </c>
      <c r="AJ511" s="17" t="s">
        <v>2</v>
      </c>
      <c r="AK511" s="24">
        <v>1</v>
      </c>
      <c r="AL511" s="21">
        <f t="shared" si="371"/>
        <v>10.435866666666666</v>
      </c>
      <c r="AM511" s="24">
        <f t="shared" si="372"/>
        <v>25</v>
      </c>
      <c r="AN511" s="27" t="str">
        <f t="shared" si="373"/>
        <v>Ajourné</v>
      </c>
      <c r="AO511" s="17" t="s">
        <v>2</v>
      </c>
      <c r="AP511" s="17">
        <v>2</v>
      </c>
      <c r="AQ511" s="45">
        <v>12.335999999999999</v>
      </c>
      <c r="AR511" s="22">
        <f t="shared" si="397"/>
        <v>6</v>
      </c>
      <c r="AS511" s="17" t="s">
        <v>2</v>
      </c>
      <c r="AT511" s="17">
        <v>2</v>
      </c>
      <c r="AU511" s="45">
        <v>7</v>
      </c>
      <c r="AV511" s="232">
        <f>IF(AU511&gt;=10,6,0)</f>
        <v>0</v>
      </c>
      <c r="AW511" s="17" t="s">
        <v>2</v>
      </c>
      <c r="AX511" s="17">
        <v>2</v>
      </c>
      <c r="AY511" s="45">
        <v>12</v>
      </c>
      <c r="AZ511" s="22">
        <f>IF(AY511&gt;=10,4,0)</f>
        <v>4</v>
      </c>
      <c r="BA511" s="17" t="s">
        <v>2</v>
      </c>
      <c r="BB511" s="24">
        <v>2</v>
      </c>
      <c r="BC511" s="23">
        <v>10.202666666666667</v>
      </c>
      <c r="BD511" s="22">
        <f t="shared" si="367"/>
        <v>6</v>
      </c>
      <c r="BE511" s="17" t="s">
        <v>2</v>
      </c>
      <c r="BF511" s="24">
        <v>1</v>
      </c>
      <c r="BG511" s="21">
        <v>11.63</v>
      </c>
      <c r="BH511" s="22">
        <f t="shared" si="359"/>
        <v>4</v>
      </c>
      <c r="BI511" s="17" t="s">
        <v>2</v>
      </c>
      <c r="BJ511" s="24">
        <v>1</v>
      </c>
      <c r="BK511" s="21">
        <v>7.75</v>
      </c>
      <c r="BL511" s="22">
        <f t="shared" si="368"/>
        <v>0</v>
      </c>
      <c r="BM511" s="17" t="s">
        <v>2</v>
      </c>
      <c r="BN511" s="24">
        <v>2</v>
      </c>
      <c r="BO511" s="23">
        <v>15</v>
      </c>
      <c r="BP511" s="22">
        <f t="shared" si="369"/>
        <v>2</v>
      </c>
      <c r="BQ511" s="17" t="s">
        <v>2</v>
      </c>
      <c r="BR511" s="24">
        <v>1</v>
      </c>
      <c r="BS511" s="21">
        <f t="shared" si="380"/>
        <v>10.575066666666666</v>
      </c>
      <c r="BT511" s="24">
        <f t="shared" si="374"/>
        <v>22</v>
      </c>
      <c r="BU511" s="27" t="str">
        <f t="shared" si="375"/>
        <v>Ajourné</v>
      </c>
      <c r="BV511" s="17" t="s">
        <v>2</v>
      </c>
      <c r="BW511" s="38">
        <v>2</v>
      </c>
      <c r="BX511" s="38">
        <f t="shared" si="376"/>
        <v>47</v>
      </c>
      <c r="BY511" s="27" t="str">
        <f t="shared" si="377"/>
        <v>Ajourné</v>
      </c>
    </row>
    <row r="512" spans="1:77" x14ac:dyDescent="0.55000000000000004">
      <c r="A512" s="85">
        <v>499</v>
      </c>
      <c r="B512" s="13" t="s">
        <v>2119</v>
      </c>
      <c r="C512" s="27" t="s">
        <v>2120</v>
      </c>
      <c r="D512" s="42" t="s">
        <v>2121</v>
      </c>
      <c r="E512" s="42" t="s">
        <v>2122</v>
      </c>
      <c r="F512" s="16">
        <v>37447</v>
      </c>
      <c r="G512" s="13" t="s">
        <v>2123</v>
      </c>
      <c r="H512" s="13" t="s">
        <v>59</v>
      </c>
      <c r="I512" s="13" t="s">
        <v>72</v>
      </c>
      <c r="J512" s="21">
        <v>16.5</v>
      </c>
      <c r="K512" s="239">
        <v>4</v>
      </c>
      <c r="L512" s="17" t="s">
        <v>2</v>
      </c>
      <c r="M512" s="69">
        <v>2</v>
      </c>
      <c r="N512" s="228">
        <v>10.18</v>
      </c>
      <c r="O512" s="22">
        <f t="shared" si="360"/>
        <v>5</v>
      </c>
      <c r="P512" s="17" t="s">
        <v>61</v>
      </c>
      <c r="Q512" s="17">
        <v>1</v>
      </c>
      <c r="R512" s="125">
        <v>10.47</v>
      </c>
      <c r="S512" s="22">
        <f t="shared" si="370"/>
        <v>3</v>
      </c>
      <c r="T512" s="17" t="s">
        <v>61</v>
      </c>
      <c r="U512" s="17">
        <v>1</v>
      </c>
      <c r="V512" s="86">
        <v>13.56</v>
      </c>
      <c r="W512" s="239">
        <f t="shared" si="361"/>
        <v>4</v>
      </c>
      <c r="X512" s="17" t="s">
        <v>61</v>
      </c>
      <c r="Y512" s="17">
        <v>2</v>
      </c>
      <c r="Z512" s="104">
        <v>11.44</v>
      </c>
      <c r="AA512" s="22">
        <f t="shared" si="362"/>
        <v>5</v>
      </c>
      <c r="AB512" s="20" t="s">
        <v>61</v>
      </c>
      <c r="AC512" s="44">
        <v>1</v>
      </c>
      <c r="AD512" s="86">
        <v>11.28</v>
      </c>
      <c r="AE512" s="22">
        <f t="shared" si="363"/>
        <v>6</v>
      </c>
      <c r="AF512" s="17" t="s">
        <v>61</v>
      </c>
      <c r="AG512" s="17">
        <v>1</v>
      </c>
      <c r="AH512" s="87">
        <v>10.210000000000001</v>
      </c>
      <c r="AI512" s="22">
        <f t="shared" si="364"/>
        <v>3</v>
      </c>
      <c r="AJ512" s="17" t="s">
        <v>61</v>
      </c>
      <c r="AK512" s="24">
        <v>1</v>
      </c>
      <c r="AL512" s="21">
        <f t="shared" si="371"/>
        <v>11.935333333333334</v>
      </c>
      <c r="AM512" s="24">
        <f t="shared" si="372"/>
        <v>30</v>
      </c>
      <c r="AN512" s="27" t="str">
        <f t="shared" si="373"/>
        <v>Admis</v>
      </c>
      <c r="AO512" s="17" t="s">
        <v>2</v>
      </c>
      <c r="AP512" s="17">
        <v>2</v>
      </c>
      <c r="AQ512" s="86">
        <v>10.6</v>
      </c>
      <c r="AR512" s="22">
        <f t="shared" si="397"/>
        <v>6</v>
      </c>
      <c r="AS512" s="17" t="s">
        <v>61</v>
      </c>
      <c r="AT512" s="17">
        <v>1</v>
      </c>
      <c r="AU512" s="125">
        <v>11.8</v>
      </c>
      <c r="AV512" s="232">
        <f t="shared" ref="AV512" si="402">IF(AU512&gt;=10,6,0)</f>
        <v>6</v>
      </c>
      <c r="AW512" s="17" t="s">
        <v>61</v>
      </c>
      <c r="AX512" s="17">
        <v>1</v>
      </c>
      <c r="AY512" s="86">
        <v>14</v>
      </c>
      <c r="AZ512" s="22">
        <f t="shared" ref="AZ512" si="403">IF(AY512&gt;=10,4,0)</f>
        <v>4</v>
      </c>
      <c r="BA512" s="17" t="s">
        <v>61</v>
      </c>
      <c r="BB512" s="24">
        <v>1</v>
      </c>
      <c r="BC512" s="87">
        <v>13.62</v>
      </c>
      <c r="BD512" s="22">
        <f t="shared" si="367"/>
        <v>6</v>
      </c>
      <c r="BE512" s="17" t="s">
        <v>61</v>
      </c>
      <c r="BF512" s="24">
        <v>1</v>
      </c>
      <c r="BG512" s="90">
        <v>10.09</v>
      </c>
      <c r="BH512" s="35">
        <f t="shared" si="359"/>
        <v>4</v>
      </c>
      <c r="BI512" s="36" t="s">
        <v>61</v>
      </c>
      <c r="BJ512" s="37">
        <v>1</v>
      </c>
      <c r="BK512" s="86">
        <v>10.62</v>
      </c>
      <c r="BL512" s="22">
        <f t="shared" si="368"/>
        <v>2</v>
      </c>
      <c r="BM512" s="17" t="s">
        <v>61</v>
      </c>
      <c r="BN512" s="24">
        <v>1</v>
      </c>
      <c r="BO512" s="87">
        <v>14.25</v>
      </c>
      <c r="BP512" s="22">
        <f t="shared" si="369"/>
        <v>2</v>
      </c>
      <c r="BQ512" s="17" t="s">
        <v>61</v>
      </c>
      <c r="BR512" s="24">
        <v>1</v>
      </c>
      <c r="BS512" s="21">
        <f t="shared" si="380"/>
        <v>12.074000000000002</v>
      </c>
      <c r="BT512" s="24">
        <f t="shared" si="374"/>
        <v>30</v>
      </c>
      <c r="BU512" s="27" t="str">
        <f t="shared" si="375"/>
        <v>Admis</v>
      </c>
      <c r="BV512" s="17" t="s">
        <v>2</v>
      </c>
      <c r="BW512" s="38">
        <v>2</v>
      </c>
      <c r="BX512" s="38">
        <f t="shared" si="376"/>
        <v>60</v>
      </c>
      <c r="BY512" s="27" t="str">
        <f t="shared" si="377"/>
        <v>Admis</v>
      </c>
    </row>
    <row r="513" spans="1:77" x14ac:dyDescent="0.55000000000000004">
      <c r="A513" s="20">
        <v>500</v>
      </c>
      <c r="B513" s="13" t="s">
        <v>2124</v>
      </c>
      <c r="C513" s="14" t="s">
        <v>2125</v>
      </c>
      <c r="D513" s="13" t="s">
        <v>2126</v>
      </c>
      <c r="E513" s="13" t="s">
        <v>2127</v>
      </c>
      <c r="F513" s="16">
        <v>37423</v>
      </c>
      <c r="G513" s="13" t="s">
        <v>453</v>
      </c>
      <c r="H513" s="13" t="s">
        <v>59</v>
      </c>
      <c r="I513" s="13"/>
      <c r="J513" s="21">
        <v>17</v>
      </c>
      <c r="K513" s="239">
        <v>4</v>
      </c>
      <c r="L513" s="17" t="s">
        <v>2</v>
      </c>
      <c r="M513" s="69">
        <v>2</v>
      </c>
      <c r="N513" s="230">
        <v>12.528</v>
      </c>
      <c r="O513" s="22">
        <f t="shared" si="360"/>
        <v>5</v>
      </c>
      <c r="P513" s="17" t="s">
        <v>2</v>
      </c>
      <c r="Q513" s="17">
        <v>2</v>
      </c>
      <c r="R513" s="45">
        <v>11.05</v>
      </c>
      <c r="S513" s="22">
        <f t="shared" si="370"/>
        <v>3</v>
      </c>
      <c r="T513" s="17" t="s">
        <v>2</v>
      </c>
      <c r="U513" s="17">
        <v>1</v>
      </c>
      <c r="V513" s="45">
        <v>10.087333333333333</v>
      </c>
      <c r="W513" s="239">
        <f t="shared" si="361"/>
        <v>4</v>
      </c>
      <c r="X513" s="17" t="s">
        <v>2</v>
      </c>
      <c r="Y513" s="17">
        <v>1</v>
      </c>
      <c r="Z513" s="14">
        <v>10.15</v>
      </c>
      <c r="AA513" s="22">
        <f t="shared" si="362"/>
        <v>5</v>
      </c>
      <c r="AB513" s="20" t="s">
        <v>2</v>
      </c>
      <c r="AC513" s="20">
        <v>1</v>
      </c>
      <c r="AD513" s="21">
        <v>10</v>
      </c>
      <c r="AE513" s="22">
        <f t="shared" si="363"/>
        <v>6</v>
      </c>
      <c r="AF513" s="17" t="s">
        <v>2</v>
      </c>
      <c r="AG513" s="17">
        <v>1</v>
      </c>
      <c r="AH513" s="23">
        <v>10.458666666666668</v>
      </c>
      <c r="AI513" s="22">
        <f t="shared" si="364"/>
        <v>3</v>
      </c>
      <c r="AJ513" s="17" t="s">
        <v>2</v>
      </c>
      <c r="AK513" s="24">
        <v>1</v>
      </c>
      <c r="AL513" s="21">
        <f t="shared" si="371"/>
        <v>11.542177777777775</v>
      </c>
      <c r="AM513" s="24">
        <f t="shared" si="372"/>
        <v>30</v>
      </c>
      <c r="AN513" s="27" t="str">
        <f t="shared" si="373"/>
        <v>Admis</v>
      </c>
      <c r="AO513" s="17" t="s">
        <v>2</v>
      </c>
      <c r="AP513" s="27"/>
      <c r="AQ513" s="45">
        <v>10.607000000000001</v>
      </c>
      <c r="AR513" s="22">
        <f t="shared" si="397"/>
        <v>6</v>
      </c>
      <c r="AS513" s="17" t="s">
        <v>2</v>
      </c>
      <c r="AT513" s="17">
        <v>1</v>
      </c>
      <c r="AU513" s="45">
        <v>11.273200000000001</v>
      </c>
      <c r="AV513" s="232">
        <f>IF(AU513&gt;=10,6,0)</f>
        <v>6</v>
      </c>
      <c r="AW513" s="17" t="s">
        <v>2</v>
      </c>
      <c r="AX513" s="17">
        <v>2</v>
      </c>
      <c r="AY513" s="45">
        <v>14.16</v>
      </c>
      <c r="AZ513" s="22">
        <f>IF(AY513&gt;=10,4,0)</f>
        <v>4</v>
      </c>
      <c r="BA513" s="17" t="s">
        <v>2</v>
      </c>
      <c r="BB513" s="17">
        <v>2</v>
      </c>
      <c r="BC513" s="23">
        <v>10</v>
      </c>
      <c r="BD513" s="22">
        <f t="shared" si="367"/>
        <v>6</v>
      </c>
      <c r="BE513" s="17" t="s">
        <v>2</v>
      </c>
      <c r="BF513" s="24">
        <v>1</v>
      </c>
      <c r="BG513" s="45">
        <v>10.72</v>
      </c>
      <c r="BH513" s="22">
        <f t="shared" si="359"/>
        <v>4</v>
      </c>
      <c r="BI513" s="17" t="s">
        <v>2</v>
      </c>
      <c r="BJ513" s="24">
        <v>1</v>
      </c>
      <c r="BK513" s="21">
        <v>10</v>
      </c>
      <c r="BL513" s="22">
        <f t="shared" si="368"/>
        <v>2</v>
      </c>
      <c r="BM513" s="17" t="s">
        <v>2</v>
      </c>
      <c r="BN513" s="24">
        <v>2</v>
      </c>
      <c r="BO513" s="23">
        <v>14</v>
      </c>
      <c r="BP513" s="22">
        <f t="shared" si="369"/>
        <v>2</v>
      </c>
      <c r="BQ513" s="17" t="s">
        <v>2</v>
      </c>
      <c r="BR513" s="24">
        <v>1</v>
      </c>
      <c r="BS513" s="21">
        <f t="shared" si="380"/>
        <v>11.293373333333333</v>
      </c>
      <c r="BT513" s="24">
        <f t="shared" si="374"/>
        <v>30</v>
      </c>
      <c r="BU513" s="27" t="str">
        <f t="shared" si="375"/>
        <v>Admis</v>
      </c>
      <c r="BV513" s="17" t="s">
        <v>2</v>
      </c>
      <c r="BW513" s="27"/>
      <c r="BX513" s="38">
        <f t="shared" si="376"/>
        <v>60</v>
      </c>
      <c r="BY513" s="27" t="str">
        <f t="shared" si="377"/>
        <v>Admis</v>
      </c>
    </row>
    <row r="514" spans="1:77" x14ac:dyDescent="0.55000000000000004">
      <c r="A514" s="12">
        <v>501</v>
      </c>
      <c r="B514" s="13" t="s">
        <v>2128</v>
      </c>
      <c r="C514" s="14" t="s">
        <v>2129</v>
      </c>
      <c r="D514" s="13" t="s">
        <v>2130</v>
      </c>
      <c r="E514" s="13" t="s">
        <v>2131</v>
      </c>
      <c r="F514" s="16">
        <v>37606</v>
      </c>
      <c r="G514" s="13" t="s">
        <v>2132</v>
      </c>
      <c r="H514" s="13" t="s">
        <v>52</v>
      </c>
      <c r="I514" s="13" t="s">
        <v>72</v>
      </c>
      <c r="J514" s="21">
        <v>15</v>
      </c>
      <c r="K514" s="239">
        <v>4</v>
      </c>
      <c r="L514" s="17" t="s">
        <v>2</v>
      </c>
      <c r="M514" s="69">
        <v>2</v>
      </c>
      <c r="N514" s="230">
        <v>11.937999999999999</v>
      </c>
      <c r="O514" s="22">
        <f t="shared" si="360"/>
        <v>5</v>
      </c>
      <c r="P514" s="17" t="s">
        <v>2</v>
      </c>
      <c r="Q514" s="17">
        <v>2</v>
      </c>
      <c r="R514" s="45">
        <v>10.26</v>
      </c>
      <c r="S514" s="22">
        <f t="shared" si="370"/>
        <v>3</v>
      </c>
      <c r="T514" s="17" t="s">
        <v>2</v>
      </c>
      <c r="U514" s="17">
        <v>2</v>
      </c>
      <c r="V514" s="45">
        <v>10.065333333333333</v>
      </c>
      <c r="W514" s="239">
        <f t="shared" si="361"/>
        <v>4</v>
      </c>
      <c r="X514" s="17" t="s">
        <v>2</v>
      </c>
      <c r="Y514" s="17">
        <v>1</v>
      </c>
      <c r="Z514" s="14">
        <v>10.172000000000001</v>
      </c>
      <c r="AA514" s="22">
        <f t="shared" si="362"/>
        <v>5</v>
      </c>
      <c r="AB514" s="20" t="s">
        <v>2</v>
      </c>
      <c r="AC514" s="20">
        <v>1</v>
      </c>
      <c r="AD514" s="45">
        <v>11.64</v>
      </c>
      <c r="AE514" s="22">
        <f t="shared" si="363"/>
        <v>6</v>
      </c>
      <c r="AF514" s="17" t="s">
        <v>2</v>
      </c>
      <c r="AG514" s="17">
        <v>1</v>
      </c>
      <c r="AH514" s="23">
        <v>11.203333333333333</v>
      </c>
      <c r="AI514" s="22">
        <f t="shared" si="364"/>
        <v>3</v>
      </c>
      <c r="AJ514" s="17" t="s">
        <v>2</v>
      </c>
      <c r="AK514" s="24">
        <v>2</v>
      </c>
      <c r="AL514" s="21">
        <f t="shared" si="371"/>
        <v>11.501377777777778</v>
      </c>
      <c r="AM514" s="24">
        <f t="shared" si="372"/>
        <v>30</v>
      </c>
      <c r="AN514" s="27" t="str">
        <f t="shared" si="373"/>
        <v>Admis</v>
      </c>
      <c r="AO514" s="17" t="s">
        <v>2</v>
      </c>
      <c r="AP514" s="17">
        <v>2</v>
      </c>
      <c r="AQ514" s="45">
        <v>11.363</v>
      </c>
      <c r="AR514" s="22">
        <f t="shared" si="397"/>
        <v>6</v>
      </c>
      <c r="AS514" s="17" t="s">
        <v>2</v>
      </c>
      <c r="AT514" s="17">
        <v>1</v>
      </c>
      <c r="AU514" s="45">
        <v>10.96</v>
      </c>
      <c r="AV514" s="232">
        <f>IF(AU514&gt;=10,6,0)</f>
        <v>6</v>
      </c>
      <c r="AW514" s="17" t="s">
        <v>2</v>
      </c>
      <c r="AX514" s="17">
        <v>2</v>
      </c>
      <c r="AY514" s="45">
        <v>15</v>
      </c>
      <c r="AZ514" s="22">
        <f>IF(AY514&gt;=10,4,0)</f>
        <v>4</v>
      </c>
      <c r="BA514" s="17" t="s">
        <v>2</v>
      </c>
      <c r="BB514" s="24">
        <v>2</v>
      </c>
      <c r="BC514" s="23">
        <v>10.368666666666666</v>
      </c>
      <c r="BD514" s="22">
        <f t="shared" si="367"/>
        <v>6</v>
      </c>
      <c r="BE514" s="17" t="s">
        <v>2</v>
      </c>
      <c r="BF514" s="24">
        <v>1</v>
      </c>
      <c r="BG514" s="21">
        <v>12.39</v>
      </c>
      <c r="BH514" s="22">
        <f t="shared" si="359"/>
        <v>4</v>
      </c>
      <c r="BI514" s="17" t="s">
        <v>2</v>
      </c>
      <c r="BJ514" s="24">
        <v>1</v>
      </c>
      <c r="BK514" s="21">
        <v>10.25</v>
      </c>
      <c r="BL514" s="22">
        <f t="shared" si="368"/>
        <v>2</v>
      </c>
      <c r="BM514" s="17" t="s">
        <v>2</v>
      </c>
      <c r="BN514" s="24">
        <v>2</v>
      </c>
      <c r="BO514" s="23">
        <v>14</v>
      </c>
      <c r="BP514" s="22">
        <f t="shared" si="369"/>
        <v>2</v>
      </c>
      <c r="BQ514" s="17" t="s">
        <v>2</v>
      </c>
      <c r="BR514" s="24">
        <v>1</v>
      </c>
      <c r="BS514" s="21">
        <f t="shared" si="380"/>
        <v>11.806999999999999</v>
      </c>
      <c r="BT514" s="24">
        <f t="shared" si="374"/>
        <v>30</v>
      </c>
      <c r="BU514" s="27" t="str">
        <f t="shared" si="375"/>
        <v>Admis</v>
      </c>
      <c r="BV514" s="17" t="s">
        <v>2</v>
      </c>
      <c r="BW514" s="38">
        <v>2</v>
      </c>
      <c r="BX514" s="38">
        <f t="shared" si="376"/>
        <v>60</v>
      </c>
      <c r="BY514" s="27" t="str">
        <f t="shared" si="377"/>
        <v>Admis</v>
      </c>
    </row>
    <row r="515" spans="1:77" x14ac:dyDescent="0.55000000000000004">
      <c r="A515" s="12">
        <v>502</v>
      </c>
      <c r="B515" s="13" t="s">
        <v>2133</v>
      </c>
      <c r="C515" s="14" t="s">
        <v>2134</v>
      </c>
      <c r="D515" s="13" t="s">
        <v>2135</v>
      </c>
      <c r="E515" s="13" t="s">
        <v>2136</v>
      </c>
      <c r="F515" s="16">
        <v>37243</v>
      </c>
      <c r="G515" s="13" t="s">
        <v>2137</v>
      </c>
      <c r="H515" s="13" t="s">
        <v>52</v>
      </c>
      <c r="I515" s="13"/>
      <c r="J515" s="21">
        <v>17</v>
      </c>
      <c r="K515" s="239">
        <v>4</v>
      </c>
      <c r="L515" s="17" t="s">
        <v>2</v>
      </c>
      <c r="M515" s="69">
        <v>2</v>
      </c>
      <c r="N515" s="230">
        <v>10.8</v>
      </c>
      <c r="O515" s="22">
        <f t="shared" si="360"/>
        <v>5</v>
      </c>
      <c r="P515" s="17" t="s">
        <v>2</v>
      </c>
      <c r="Q515" s="17">
        <v>2</v>
      </c>
      <c r="R515" s="45">
        <v>13.15</v>
      </c>
      <c r="S515" s="22">
        <f t="shared" si="370"/>
        <v>3</v>
      </c>
      <c r="T515" s="17" t="s">
        <v>2</v>
      </c>
      <c r="U515" s="17">
        <v>2</v>
      </c>
      <c r="V515" s="45">
        <v>11.387333333333334</v>
      </c>
      <c r="W515" s="239">
        <f t="shared" si="361"/>
        <v>4</v>
      </c>
      <c r="X515" s="17" t="s">
        <v>2</v>
      </c>
      <c r="Y515" s="17">
        <v>1</v>
      </c>
      <c r="Z515" s="14">
        <v>12.030000000000001</v>
      </c>
      <c r="AA515" s="22">
        <f t="shared" si="362"/>
        <v>5</v>
      </c>
      <c r="AB515" s="20" t="s">
        <v>2</v>
      </c>
      <c r="AC515" s="20">
        <v>1</v>
      </c>
      <c r="AD515" s="21">
        <v>10.29</v>
      </c>
      <c r="AE515" s="22">
        <f t="shared" si="363"/>
        <v>6</v>
      </c>
      <c r="AF515" s="17" t="s">
        <v>2</v>
      </c>
      <c r="AG515" s="17">
        <v>1</v>
      </c>
      <c r="AH515" s="23">
        <v>10.558</v>
      </c>
      <c r="AI515" s="22">
        <f t="shared" si="364"/>
        <v>3</v>
      </c>
      <c r="AJ515" s="17" t="s">
        <v>2</v>
      </c>
      <c r="AK515" s="24">
        <v>1</v>
      </c>
      <c r="AL515" s="21">
        <f t="shared" si="371"/>
        <v>12.018777777777776</v>
      </c>
      <c r="AM515" s="24">
        <f t="shared" si="372"/>
        <v>30</v>
      </c>
      <c r="AN515" s="27" t="str">
        <f t="shared" si="373"/>
        <v>Admis</v>
      </c>
      <c r="AO515" s="17" t="s">
        <v>2</v>
      </c>
      <c r="AP515" s="17">
        <v>2</v>
      </c>
      <c r="AQ515" s="45">
        <v>12.727</v>
      </c>
      <c r="AR515" s="22">
        <f t="shared" si="397"/>
        <v>6</v>
      </c>
      <c r="AS515" s="17" t="s">
        <v>2</v>
      </c>
      <c r="AT515" s="17">
        <v>1</v>
      </c>
      <c r="AU515" s="45">
        <v>13.701999999999998</v>
      </c>
      <c r="AV515" s="232">
        <f>IF(AU515&gt;=10,6,0)</f>
        <v>6</v>
      </c>
      <c r="AW515" s="17" t="s">
        <v>2</v>
      </c>
      <c r="AX515" s="17">
        <v>1</v>
      </c>
      <c r="AY515" s="57">
        <v>10.5</v>
      </c>
      <c r="AZ515" s="22">
        <f>IF(AY515&gt;=10,4,0)</f>
        <v>4</v>
      </c>
      <c r="BA515" s="17" t="s">
        <v>2</v>
      </c>
      <c r="BB515" s="24">
        <v>1</v>
      </c>
      <c r="BC515" s="23">
        <v>10.344666666666667</v>
      </c>
      <c r="BD515" s="22">
        <f t="shared" si="367"/>
        <v>6</v>
      </c>
      <c r="BE515" s="17" t="s">
        <v>2</v>
      </c>
      <c r="BF515" s="24">
        <v>1</v>
      </c>
      <c r="BG515" s="21">
        <v>11.27</v>
      </c>
      <c r="BH515" s="22">
        <f t="shared" si="359"/>
        <v>4</v>
      </c>
      <c r="BI515" s="17" t="s">
        <v>2</v>
      </c>
      <c r="BJ515" s="24">
        <v>1</v>
      </c>
      <c r="BK515" s="21">
        <v>10</v>
      </c>
      <c r="BL515" s="22">
        <f t="shared" si="368"/>
        <v>2</v>
      </c>
      <c r="BM515" s="17" t="s">
        <v>2</v>
      </c>
      <c r="BN515" s="24">
        <v>1</v>
      </c>
      <c r="BO515" s="23">
        <v>15</v>
      </c>
      <c r="BP515" s="22">
        <f t="shared" si="369"/>
        <v>2</v>
      </c>
      <c r="BQ515" s="17" t="s">
        <v>2</v>
      </c>
      <c r="BR515" s="24">
        <v>1</v>
      </c>
      <c r="BS515" s="21">
        <f t="shared" si="380"/>
        <v>11.924066666666667</v>
      </c>
      <c r="BT515" s="24">
        <f t="shared" si="374"/>
        <v>30</v>
      </c>
      <c r="BU515" s="27" t="str">
        <f t="shared" si="375"/>
        <v>Admis</v>
      </c>
      <c r="BV515" s="17" t="s">
        <v>2</v>
      </c>
      <c r="BW515" s="38">
        <v>2</v>
      </c>
      <c r="BX515" s="38">
        <f t="shared" si="376"/>
        <v>60</v>
      </c>
      <c r="BY515" s="27" t="str">
        <f t="shared" si="377"/>
        <v>Admis</v>
      </c>
    </row>
    <row r="516" spans="1:77" x14ac:dyDescent="0.55000000000000004">
      <c r="A516" s="91">
        <v>503</v>
      </c>
      <c r="B516" s="137" t="s">
        <v>2138</v>
      </c>
      <c r="C516" s="68" t="s">
        <v>2139</v>
      </c>
      <c r="D516" s="41" t="s">
        <v>2140</v>
      </c>
      <c r="E516" s="41" t="s">
        <v>2141</v>
      </c>
      <c r="F516" s="138">
        <v>36981</v>
      </c>
      <c r="G516" s="137" t="s">
        <v>71</v>
      </c>
      <c r="H516" s="59" t="s">
        <v>59</v>
      </c>
      <c r="I516" s="59" t="s">
        <v>72</v>
      </c>
      <c r="J516" s="47">
        <v>13.8</v>
      </c>
      <c r="K516" s="239">
        <f>IF(J516&gt;=10,4,0)</f>
        <v>4</v>
      </c>
      <c r="L516" s="17" t="s">
        <v>60</v>
      </c>
      <c r="M516" s="69">
        <v>2</v>
      </c>
      <c r="N516" s="50"/>
      <c r="O516" s="22">
        <f t="shared" si="360"/>
        <v>0</v>
      </c>
      <c r="P516" s="17"/>
      <c r="Q516" s="17"/>
      <c r="R516" s="47">
        <v>15.22</v>
      </c>
      <c r="S516" s="22">
        <f t="shared" si="370"/>
        <v>3</v>
      </c>
      <c r="T516" s="17" t="s">
        <v>60</v>
      </c>
      <c r="U516" s="17">
        <v>2</v>
      </c>
      <c r="V516" s="50"/>
      <c r="W516" s="239">
        <f t="shared" si="361"/>
        <v>0</v>
      </c>
      <c r="X516" s="17"/>
      <c r="Y516" s="17"/>
      <c r="Z516" s="68">
        <v>10</v>
      </c>
      <c r="AA516" s="22">
        <f t="shared" si="362"/>
        <v>5</v>
      </c>
      <c r="AB516" s="20" t="s">
        <v>60</v>
      </c>
      <c r="AC516" s="44">
        <v>2</v>
      </c>
      <c r="AD516" s="50"/>
      <c r="AE516" s="22">
        <f t="shared" si="363"/>
        <v>0</v>
      </c>
      <c r="AF516" s="17"/>
      <c r="AG516" s="17"/>
      <c r="AH516" s="48">
        <v>11.91</v>
      </c>
      <c r="AI516" s="22">
        <f t="shared" si="364"/>
        <v>3</v>
      </c>
      <c r="AJ516" s="17" t="s">
        <v>60</v>
      </c>
      <c r="AK516" s="24">
        <v>2</v>
      </c>
      <c r="AL516" s="50">
        <f t="shared" si="371"/>
        <v>6.2196666666666678</v>
      </c>
      <c r="AM516" s="24">
        <f t="shared" si="372"/>
        <v>15</v>
      </c>
      <c r="AN516" s="27" t="str">
        <f t="shared" si="373"/>
        <v>Ajourné</v>
      </c>
      <c r="AO516" s="17" t="s">
        <v>2</v>
      </c>
      <c r="AP516" s="17"/>
      <c r="AQ516" s="50"/>
      <c r="AR516" s="22">
        <f t="shared" si="397"/>
        <v>0</v>
      </c>
      <c r="AS516" s="17"/>
      <c r="AT516" s="17"/>
      <c r="AU516" s="47">
        <v>10</v>
      </c>
      <c r="AV516" s="232">
        <f t="shared" ref="AV516:AV517" si="404">IF(AU516&gt;=10,6,0)</f>
        <v>6</v>
      </c>
      <c r="AW516" s="17" t="s">
        <v>61</v>
      </c>
      <c r="AX516" s="17">
        <v>1</v>
      </c>
      <c r="AY516" s="50">
        <v>10.63</v>
      </c>
      <c r="AZ516" s="22">
        <f t="shared" ref="AZ516:AZ517" si="405">IF(AY516&gt;=10,4,0)</f>
        <v>4</v>
      </c>
      <c r="BA516" s="17" t="s">
        <v>60</v>
      </c>
      <c r="BB516" s="24">
        <v>2</v>
      </c>
      <c r="BC516" s="48">
        <v>14.87</v>
      </c>
      <c r="BD516" s="22">
        <f t="shared" si="367"/>
        <v>6</v>
      </c>
      <c r="BE516" s="17" t="s">
        <v>60</v>
      </c>
      <c r="BF516" s="24">
        <v>2</v>
      </c>
      <c r="BG516" s="64">
        <v>10</v>
      </c>
      <c r="BH516" s="35">
        <f t="shared" si="359"/>
        <v>4</v>
      </c>
      <c r="BI516" s="36" t="s">
        <v>60</v>
      </c>
      <c r="BJ516" s="37">
        <v>2</v>
      </c>
      <c r="BK516" s="50">
        <v>10.08</v>
      </c>
      <c r="BL516" s="22">
        <f t="shared" si="368"/>
        <v>2</v>
      </c>
      <c r="BM516" s="17" t="s">
        <v>60</v>
      </c>
      <c r="BN516" s="24">
        <v>2</v>
      </c>
      <c r="BO516" s="48">
        <v>12</v>
      </c>
      <c r="BP516" s="22">
        <f t="shared" si="369"/>
        <v>2</v>
      </c>
      <c r="BQ516" s="17" t="s">
        <v>60</v>
      </c>
      <c r="BR516" s="24">
        <v>2</v>
      </c>
      <c r="BS516" s="50">
        <f t="shared" si="380"/>
        <v>9.1966666666666654</v>
      </c>
      <c r="BT516" s="24">
        <f t="shared" si="374"/>
        <v>24</v>
      </c>
      <c r="BU516" s="27" t="str">
        <f t="shared" si="375"/>
        <v>Ajourné</v>
      </c>
      <c r="BV516" s="17" t="s">
        <v>2</v>
      </c>
      <c r="BW516" s="38">
        <v>2</v>
      </c>
      <c r="BX516" s="38">
        <f t="shared" si="376"/>
        <v>39</v>
      </c>
      <c r="BY516" s="27" t="str">
        <f t="shared" si="377"/>
        <v>Ajourné</v>
      </c>
    </row>
    <row r="517" spans="1:77" x14ac:dyDescent="0.55000000000000004">
      <c r="A517" s="85">
        <v>504</v>
      </c>
      <c r="B517" s="62" t="s">
        <v>2142</v>
      </c>
      <c r="C517" s="27" t="s">
        <v>2143</v>
      </c>
      <c r="D517" s="71" t="s">
        <v>2144</v>
      </c>
      <c r="E517" s="71" t="s">
        <v>2145</v>
      </c>
      <c r="F517" s="63">
        <v>38380</v>
      </c>
      <c r="G517" s="62" t="s">
        <v>96</v>
      </c>
      <c r="H517" s="62" t="s">
        <v>59</v>
      </c>
      <c r="I517" s="62" t="s">
        <v>72</v>
      </c>
      <c r="J517" s="21">
        <v>11</v>
      </c>
      <c r="K517" s="239">
        <v>4</v>
      </c>
      <c r="L517" s="17" t="s">
        <v>2</v>
      </c>
      <c r="M517" s="69">
        <v>2</v>
      </c>
      <c r="N517" s="228">
        <v>10.74</v>
      </c>
      <c r="O517" s="22">
        <f t="shared" si="360"/>
        <v>5</v>
      </c>
      <c r="P517" s="17" t="s">
        <v>61</v>
      </c>
      <c r="Q517" s="17">
        <v>1</v>
      </c>
      <c r="R517" s="125">
        <v>12.38</v>
      </c>
      <c r="S517" s="22">
        <f t="shared" si="370"/>
        <v>3</v>
      </c>
      <c r="T517" s="17" t="s">
        <v>61</v>
      </c>
      <c r="U517" s="17">
        <v>1</v>
      </c>
      <c r="V517" s="86">
        <v>10.8</v>
      </c>
      <c r="W517" s="239">
        <f t="shared" si="361"/>
        <v>4</v>
      </c>
      <c r="X517" s="17" t="s">
        <v>61</v>
      </c>
      <c r="Y517" s="17">
        <v>1</v>
      </c>
      <c r="Z517" s="104">
        <v>13.45</v>
      </c>
      <c r="AA517" s="22">
        <f t="shared" si="362"/>
        <v>5</v>
      </c>
      <c r="AB517" s="20" t="s">
        <v>61</v>
      </c>
      <c r="AC517" s="44">
        <v>1</v>
      </c>
      <c r="AD517" s="86">
        <v>10.49</v>
      </c>
      <c r="AE517" s="22">
        <f t="shared" si="363"/>
        <v>6</v>
      </c>
      <c r="AF517" s="17" t="s">
        <v>61</v>
      </c>
      <c r="AG517" s="17">
        <v>1</v>
      </c>
      <c r="AH517" s="87">
        <v>10.7</v>
      </c>
      <c r="AI517" s="22">
        <f t="shared" si="364"/>
        <v>3</v>
      </c>
      <c r="AJ517" s="17" t="s">
        <v>61</v>
      </c>
      <c r="AK517" s="24">
        <v>1</v>
      </c>
      <c r="AL517" s="21">
        <f t="shared" si="371"/>
        <v>11.344333333333335</v>
      </c>
      <c r="AM517" s="24">
        <f t="shared" si="372"/>
        <v>30</v>
      </c>
      <c r="AN517" s="27" t="str">
        <f t="shared" si="373"/>
        <v>Admis</v>
      </c>
      <c r="AO517" s="17" t="s">
        <v>2</v>
      </c>
      <c r="AP517" s="17">
        <v>2</v>
      </c>
      <c r="AQ517" s="86">
        <v>10.17</v>
      </c>
      <c r="AR517" s="22">
        <f t="shared" si="397"/>
        <v>6</v>
      </c>
      <c r="AS517" s="17" t="s">
        <v>61</v>
      </c>
      <c r="AT517" s="17">
        <v>1</v>
      </c>
      <c r="AU517" s="125">
        <v>10</v>
      </c>
      <c r="AV517" s="232">
        <f t="shared" si="404"/>
        <v>6</v>
      </c>
      <c r="AW517" s="17" t="s">
        <v>61</v>
      </c>
      <c r="AX517" s="17">
        <v>1</v>
      </c>
      <c r="AY517" s="86">
        <v>10</v>
      </c>
      <c r="AZ517" s="22">
        <f t="shared" si="405"/>
        <v>4</v>
      </c>
      <c r="BA517" s="17" t="s">
        <v>61</v>
      </c>
      <c r="BB517" s="24">
        <v>1</v>
      </c>
      <c r="BC517" s="87">
        <v>11.4</v>
      </c>
      <c r="BD517" s="22">
        <f t="shared" si="367"/>
        <v>6</v>
      </c>
      <c r="BE517" s="17" t="s">
        <v>1928</v>
      </c>
      <c r="BF517" s="24">
        <v>1</v>
      </c>
      <c r="BG517" s="90">
        <v>100.86</v>
      </c>
      <c r="BH517" s="35">
        <f t="shared" si="359"/>
        <v>4</v>
      </c>
      <c r="BI517" s="36" t="s">
        <v>2146</v>
      </c>
      <c r="BJ517" s="37">
        <v>1</v>
      </c>
      <c r="BK517" s="86">
        <v>11.92</v>
      </c>
      <c r="BL517" s="22">
        <f t="shared" si="368"/>
        <v>2</v>
      </c>
      <c r="BM517" s="17" t="s">
        <v>61</v>
      </c>
      <c r="BN517" s="24">
        <v>1</v>
      </c>
      <c r="BO517" s="87">
        <v>14.5</v>
      </c>
      <c r="BP517" s="22">
        <f t="shared" si="369"/>
        <v>2</v>
      </c>
      <c r="BQ517" s="17" t="s">
        <v>61</v>
      </c>
      <c r="BR517" s="24">
        <v>1</v>
      </c>
      <c r="BS517" s="21">
        <f t="shared" si="380"/>
        <v>22.856666666666669</v>
      </c>
      <c r="BT517" s="24">
        <f t="shared" si="374"/>
        <v>30</v>
      </c>
      <c r="BU517" s="27" t="str">
        <f t="shared" si="375"/>
        <v>Admis</v>
      </c>
      <c r="BV517" s="17" t="s">
        <v>2</v>
      </c>
      <c r="BW517" s="38">
        <v>2</v>
      </c>
      <c r="BX517" s="38">
        <f t="shared" si="376"/>
        <v>60</v>
      </c>
      <c r="BY517" s="27" t="str">
        <f t="shared" si="377"/>
        <v>Admis</v>
      </c>
    </row>
    <row r="518" spans="1:77" x14ac:dyDescent="0.55000000000000004">
      <c r="A518" s="12">
        <v>505</v>
      </c>
      <c r="B518" s="13" t="s">
        <v>2147</v>
      </c>
      <c r="C518" s="14" t="s">
        <v>2148</v>
      </c>
      <c r="D518" s="13" t="s">
        <v>2149</v>
      </c>
      <c r="E518" s="13" t="s">
        <v>2150</v>
      </c>
      <c r="F518" s="16">
        <v>37331</v>
      </c>
      <c r="G518" s="13" t="s">
        <v>2151</v>
      </c>
      <c r="H518" s="13" t="s">
        <v>52</v>
      </c>
      <c r="I518" s="13" t="s">
        <v>72</v>
      </c>
      <c r="J518" s="21">
        <v>17</v>
      </c>
      <c r="K518" s="239">
        <v>4</v>
      </c>
      <c r="L518" s="17" t="s">
        <v>2</v>
      </c>
      <c r="M518" s="69">
        <v>2</v>
      </c>
      <c r="N518" s="230">
        <v>10</v>
      </c>
      <c r="O518" s="22">
        <f t="shared" si="360"/>
        <v>5</v>
      </c>
      <c r="P518" s="17" t="s">
        <v>2</v>
      </c>
      <c r="Q518" s="17">
        <v>2</v>
      </c>
      <c r="R518" s="45">
        <v>11.57</v>
      </c>
      <c r="S518" s="22">
        <f t="shared" si="370"/>
        <v>3</v>
      </c>
      <c r="T518" s="17" t="s">
        <v>2</v>
      </c>
      <c r="U518" s="17">
        <v>1</v>
      </c>
      <c r="V518" s="45">
        <v>10.215999999999999</v>
      </c>
      <c r="W518" s="239">
        <f t="shared" si="361"/>
        <v>4</v>
      </c>
      <c r="X518" s="17" t="s">
        <v>2</v>
      </c>
      <c r="Y518" s="17">
        <v>1</v>
      </c>
      <c r="Z518" s="14">
        <v>13.004000000000001</v>
      </c>
      <c r="AA518" s="22">
        <f t="shared" si="362"/>
        <v>5</v>
      </c>
      <c r="AB518" s="20" t="s">
        <v>2</v>
      </c>
      <c r="AC518" s="20">
        <v>2</v>
      </c>
      <c r="AD518" s="21">
        <v>11.96</v>
      </c>
      <c r="AE518" s="22">
        <f t="shared" si="363"/>
        <v>6</v>
      </c>
      <c r="AF518" s="17" t="s">
        <v>2</v>
      </c>
      <c r="AG518" s="17">
        <v>1</v>
      </c>
      <c r="AH518" s="23">
        <v>13.015333333333333</v>
      </c>
      <c r="AI518" s="22">
        <f t="shared" si="364"/>
        <v>3</v>
      </c>
      <c r="AJ518" s="17" t="s">
        <v>2</v>
      </c>
      <c r="AK518" s="24">
        <v>2</v>
      </c>
      <c r="AL518" s="21">
        <f t="shared" si="371"/>
        <v>12.313333333333334</v>
      </c>
      <c r="AM518" s="24">
        <f t="shared" si="372"/>
        <v>30</v>
      </c>
      <c r="AN518" s="27" t="str">
        <f t="shared" si="373"/>
        <v>Admis</v>
      </c>
      <c r="AO518" s="17" t="s">
        <v>2</v>
      </c>
      <c r="AP518" s="17">
        <v>2</v>
      </c>
      <c r="AQ518" s="45">
        <v>10.887</v>
      </c>
      <c r="AR518" s="22">
        <f t="shared" si="397"/>
        <v>6</v>
      </c>
      <c r="AS518" s="17" t="s">
        <v>2</v>
      </c>
      <c r="AT518" s="17">
        <v>1</v>
      </c>
      <c r="AU518" s="45">
        <v>12.974</v>
      </c>
      <c r="AV518" s="232">
        <f>IF(AU518&gt;=10,6,0)</f>
        <v>6</v>
      </c>
      <c r="AW518" s="17" t="s">
        <v>2</v>
      </c>
      <c r="AX518" s="17">
        <v>1</v>
      </c>
      <c r="AY518" s="57">
        <v>10.74</v>
      </c>
      <c r="AZ518" s="22">
        <f>IF(AY518&gt;=10,4,0)</f>
        <v>4</v>
      </c>
      <c r="BA518" s="17" t="s">
        <v>2</v>
      </c>
      <c r="BB518" s="24">
        <v>1</v>
      </c>
      <c r="BC518" s="23">
        <v>10.315333333333333</v>
      </c>
      <c r="BD518" s="22">
        <f t="shared" si="367"/>
        <v>6</v>
      </c>
      <c r="BE518" s="17" t="s">
        <v>2</v>
      </c>
      <c r="BF518" s="24">
        <v>1</v>
      </c>
      <c r="BG518" s="21">
        <v>12.35</v>
      </c>
      <c r="BH518" s="22">
        <f t="shared" si="359"/>
        <v>4</v>
      </c>
      <c r="BI518" s="17" t="s">
        <v>2</v>
      </c>
      <c r="BJ518" s="24">
        <v>1</v>
      </c>
      <c r="BK518" s="21">
        <v>10</v>
      </c>
      <c r="BL518" s="22">
        <f t="shared" si="368"/>
        <v>2</v>
      </c>
      <c r="BM518" s="17" t="s">
        <v>2</v>
      </c>
      <c r="BN518" s="24">
        <v>1</v>
      </c>
      <c r="BO518" s="23">
        <v>15</v>
      </c>
      <c r="BP518" s="22">
        <f t="shared" si="369"/>
        <v>2</v>
      </c>
      <c r="BQ518" s="17" t="s">
        <v>2</v>
      </c>
      <c r="BR518" s="24">
        <v>1</v>
      </c>
      <c r="BS518" s="21">
        <f t="shared" si="380"/>
        <v>11.5806</v>
      </c>
      <c r="BT518" s="24">
        <f t="shared" si="374"/>
        <v>30</v>
      </c>
      <c r="BU518" s="27" t="str">
        <f t="shared" si="375"/>
        <v>Admis</v>
      </c>
      <c r="BV518" s="17" t="s">
        <v>2</v>
      </c>
      <c r="BW518" s="38">
        <v>2</v>
      </c>
      <c r="BX518" s="38">
        <f t="shared" si="376"/>
        <v>60</v>
      </c>
      <c r="BY518" s="27" t="str">
        <f t="shared" si="377"/>
        <v>Admis</v>
      </c>
    </row>
    <row r="519" spans="1:77" x14ac:dyDescent="0.55000000000000004">
      <c r="A519" s="20">
        <v>506</v>
      </c>
      <c r="B519" s="13" t="s">
        <v>2152</v>
      </c>
      <c r="C519" s="14" t="s">
        <v>2153</v>
      </c>
      <c r="D519" s="13" t="s">
        <v>2154</v>
      </c>
      <c r="E519" s="13" t="s">
        <v>2155</v>
      </c>
      <c r="F519" s="16">
        <v>36681</v>
      </c>
      <c r="G519" s="13" t="s">
        <v>135</v>
      </c>
      <c r="H519" s="13" t="s">
        <v>52</v>
      </c>
      <c r="I519" s="13" t="s">
        <v>72</v>
      </c>
      <c r="J519" s="235">
        <v>11</v>
      </c>
      <c r="K519" s="239">
        <f>IF(J519&gt;=10,4,0)</f>
        <v>4</v>
      </c>
      <c r="L519" s="17" t="s">
        <v>2</v>
      </c>
      <c r="M519" s="69">
        <v>1</v>
      </c>
      <c r="N519" s="57">
        <v>10.465999999999999</v>
      </c>
      <c r="O519" s="22">
        <f t="shared" si="360"/>
        <v>5</v>
      </c>
      <c r="P519" s="17" t="s">
        <v>2</v>
      </c>
      <c r="Q519" s="17">
        <v>2</v>
      </c>
      <c r="R519" s="45">
        <v>13.15</v>
      </c>
      <c r="S519" s="22">
        <f t="shared" si="370"/>
        <v>3</v>
      </c>
      <c r="T519" s="17" t="s">
        <v>2</v>
      </c>
      <c r="U519" s="17">
        <v>1</v>
      </c>
      <c r="V519" s="45">
        <v>5.333333333333333</v>
      </c>
      <c r="W519" s="239">
        <f t="shared" si="361"/>
        <v>0</v>
      </c>
      <c r="X519" s="17" t="s">
        <v>2</v>
      </c>
      <c r="Y519" s="17">
        <v>2</v>
      </c>
      <c r="Z519" s="14">
        <v>11.96</v>
      </c>
      <c r="AA519" s="22">
        <f t="shared" si="362"/>
        <v>5</v>
      </c>
      <c r="AB519" s="20" t="s">
        <v>2</v>
      </c>
      <c r="AC519" s="20">
        <v>2</v>
      </c>
      <c r="AD519" s="21">
        <v>10</v>
      </c>
      <c r="AE519" s="22">
        <f t="shared" si="363"/>
        <v>6</v>
      </c>
      <c r="AF519" s="17" t="s">
        <v>2</v>
      </c>
      <c r="AG519" s="17">
        <v>2</v>
      </c>
      <c r="AH519" s="23">
        <v>13.590000000000002</v>
      </c>
      <c r="AI519" s="22">
        <f t="shared" si="364"/>
        <v>3</v>
      </c>
      <c r="AJ519" s="17" t="s">
        <v>2</v>
      </c>
      <c r="AK519" s="24">
        <v>2</v>
      </c>
      <c r="AL519" s="21">
        <f t="shared" si="371"/>
        <v>10.589444444444444</v>
      </c>
      <c r="AM519" s="24">
        <f t="shared" si="372"/>
        <v>26</v>
      </c>
      <c r="AN519" s="27" t="str">
        <f t="shared" si="373"/>
        <v>Ajourné</v>
      </c>
      <c r="AO519" s="17" t="s">
        <v>2</v>
      </c>
      <c r="AP519" s="17"/>
      <c r="AQ519" s="45">
        <v>11.879999999999999</v>
      </c>
      <c r="AR519" s="22">
        <f t="shared" si="397"/>
        <v>6</v>
      </c>
      <c r="AS519" s="17" t="s">
        <v>2</v>
      </c>
      <c r="AT519" s="17">
        <v>1</v>
      </c>
      <c r="AU519" s="45">
        <v>11.2</v>
      </c>
      <c r="AV519" s="232">
        <f>IF(AU519&gt;=10,6,0)</f>
        <v>6</v>
      </c>
      <c r="AW519" s="17" t="s">
        <v>2</v>
      </c>
      <c r="AX519" s="17">
        <v>2</v>
      </c>
      <c r="AY519" s="45">
        <v>10</v>
      </c>
      <c r="AZ519" s="22">
        <f>IF(AY519&gt;=10,4,0)</f>
        <v>4</v>
      </c>
      <c r="BA519" s="17" t="s">
        <v>2</v>
      </c>
      <c r="BB519" s="24">
        <v>2</v>
      </c>
      <c r="BC519" s="23">
        <v>10</v>
      </c>
      <c r="BD519" s="22">
        <f t="shared" si="367"/>
        <v>6</v>
      </c>
      <c r="BE519" s="17" t="s">
        <v>2</v>
      </c>
      <c r="BF519" s="24">
        <v>1</v>
      </c>
      <c r="BG519" s="21">
        <v>10.3</v>
      </c>
      <c r="BH519" s="22">
        <f t="shared" si="359"/>
        <v>4</v>
      </c>
      <c r="BI519" s="17" t="s">
        <v>2</v>
      </c>
      <c r="BJ519" s="24">
        <v>1</v>
      </c>
      <c r="BK519" s="21">
        <v>10</v>
      </c>
      <c r="BL519" s="22">
        <f t="shared" si="368"/>
        <v>2</v>
      </c>
      <c r="BM519" s="17" t="s">
        <v>2</v>
      </c>
      <c r="BN519" s="24">
        <v>2</v>
      </c>
      <c r="BO519" s="23">
        <v>13</v>
      </c>
      <c r="BP519" s="22">
        <f t="shared" si="369"/>
        <v>2</v>
      </c>
      <c r="BQ519" s="17" t="s">
        <v>2</v>
      </c>
      <c r="BR519" s="24">
        <v>1</v>
      </c>
      <c r="BS519" s="21">
        <f t="shared" si="380"/>
        <v>10.856</v>
      </c>
      <c r="BT519" s="24">
        <f t="shared" si="374"/>
        <v>30</v>
      </c>
      <c r="BU519" s="27" t="str">
        <f t="shared" si="375"/>
        <v>Admis</v>
      </c>
      <c r="BV519" s="17" t="s">
        <v>2</v>
      </c>
      <c r="BW519" s="38">
        <v>2</v>
      </c>
      <c r="BX519" s="38">
        <f t="shared" si="376"/>
        <v>56</v>
      </c>
      <c r="BY519" s="27" t="str">
        <f t="shared" si="377"/>
        <v>Autorisé</v>
      </c>
    </row>
    <row r="520" spans="1:77" x14ac:dyDescent="0.55000000000000004">
      <c r="A520" s="85">
        <v>507</v>
      </c>
      <c r="B520" s="62" t="s">
        <v>2156</v>
      </c>
      <c r="C520" s="27" t="s">
        <v>2157</v>
      </c>
      <c r="D520" s="71" t="s">
        <v>2154</v>
      </c>
      <c r="E520" s="71" t="s">
        <v>2158</v>
      </c>
      <c r="F520" s="63">
        <v>37372</v>
      </c>
      <c r="G520" s="62" t="s">
        <v>464</v>
      </c>
      <c r="H520" s="62" t="s">
        <v>59</v>
      </c>
      <c r="I520" s="62" t="s">
        <v>72</v>
      </c>
      <c r="J520" s="235">
        <v>11</v>
      </c>
      <c r="K520" s="239">
        <f>IF(J520&gt;=10,4,0)</f>
        <v>4</v>
      </c>
      <c r="L520" s="17" t="s">
        <v>2</v>
      </c>
      <c r="M520" s="69">
        <v>1</v>
      </c>
      <c r="N520" s="86">
        <v>10</v>
      </c>
      <c r="O520" s="22">
        <f t="shared" si="360"/>
        <v>5</v>
      </c>
      <c r="P520" s="17" t="s">
        <v>61</v>
      </c>
      <c r="Q520" s="17">
        <v>1</v>
      </c>
      <c r="R520" s="125">
        <v>11.11</v>
      </c>
      <c r="S520" s="22">
        <f t="shared" si="370"/>
        <v>3</v>
      </c>
      <c r="T520" s="17" t="s">
        <v>61</v>
      </c>
      <c r="U520" s="17">
        <v>1</v>
      </c>
      <c r="V520" s="45">
        <v>10.044</v>
      </c>
      <c r="W520" s="239">
        <f t="shared" si="361"/>
        <v>4</v>
      </c>
      <c r="X520" s="17" t="s">
        <v>2</v>
      </c>
      <c r="Y520" s="17">
        <v>1</v>
      </c>
      <c r="Z520" s="104">
        <v>13.6</v>
      </c>
      <c r="AA520" s="22">
        <f t="shared" si="362"/>
        <v>5</v>
      </c>
      <c r="AB520" s="20" t="s">
        <v>61</v>
      </c>
      <c r="AC520" s="44">
        <v>1</v>
      </c>
      <c r="AD520" s="86">
        <v>10.49</v>
      </c>
      <c r="AE520" s="22">
        <f t="shared" si="363"/>
        <v>6</v>
      </c>
      <c r="AF520" s="17" t="s">
        <v>61</v>
      </c>
      <c r="AG520" s="17">
        <v>1</v>
      </c>
      <c r="AH520" s="87">
        <v>11.88</v>
      </c>
      <c r="AI520" s="22">
        <f t="shared" si="364"/>
        <v>3</v>
      </c>
      <c r="AJ520" s="17" t="s">
        <v>61</v>
      </c>
      <c r="AK520" s="24">
        <v>2</v>
      </c>
      <c r="AL520" s="21">
        <f t="shared" si="371"/>
        <v>11.136200000000001</v>
      </c>
      <c r="AM520" s="24">
        <f t="shared" si="372"/>
        <v>30</v>
      </c>
      <c r="AN520" s="27" t="str">
        <f t="shared" si="373"/>
        <v>Admis</v>
      </c>
      <c r="AO520" s="17" t="s">
        <v>2</v>
      </c>
      <c r="AP520" s="17">
        <v>2</v>
      </c>
      <c r="AQ520" s="86">
        <v>10</v>
      </c>
      <c r="AR520" s="22">
        <f t="shared" si="397"/>
        <v>6</v>
      </c>
      <c r="AS520" s="17" t="s">
        <v>61</v>
      </c>
      <c r="AT520" s="17">
        <v>1</v>
      </c>
      <c r="AU520" s="125">
        <v>10.14</v>
      </c>
      <c r="AV520" s="232">
        <f t="shared" ref="AV520" si="406">IF(AU520&gt;=10,6,0)</f>
        <v>6</v>
      </c>
      <c r="AW520" s="17" t="s">
        <v>61</v>
      </c>
      <c r="AX520" s="17">
        <v>1</v>
      </c>
      <c r="AY520" s="86">
        <v>10</v>
      </c>
      <c r="AZ520" s="22">
        <f t="shared" ref="AZ520" si="407">IF(AY520&gt;=10,4,0)</f>
        <v>4</v>
      </c>
      <c r="BA520" s="17" t="s">
        <v>61</v>
      </c>
      <c r="BB520" s="24">
        <v>1</v>
      </c>
      <c r="BC520" s="87">
        <v>10.39</v>
      </c>
      <c r="BD520" s="22">
        <f t="shared" si="367"/>
        <v>6</v>
      </c>
      <c r="BE520" s="17" t="s">
        <v>61</v>
      </c>
      <c r="BF520" s="24">
        <v>1</v>
      </c>
      <c r="BG520" s="90">
        <v>11.23</v>
      </c>
      <c r="BH520" s="35">
        <f t="shared" si="359"/>
        <v>4</v>
      </c>
      <c r="BI520" s="36" t="s">
        <v>61</v>
      </c>
      <c r="BJ520" s="37">
        <v>1</v>
      </c>
      <c r="BK520" s="86">
        <v>10.91</v>
      </c>
      <c r="BL520" s="22">
        <f t="shared" si="368"/>
        <v>2</v>
      </c>
      <c r="BM520" s="17" t="s">
        <v>61</v>
      </c>
      <c r="BN520" s="24">
        <v>1</v>
      </c>
      <c r="BO520" s="87">
        <v>14.25</v>
      </c>
      <c r="BP520" s="22">
        <f t="shared" si="369"/>
        <v>2</v>
      </c>
      <c r="BQ520" s="17" t="s">
        <v>61</v>
      </c>
      <c r="BR520" s="24">
        <v>1</v>
      </c>
      <c r="BS520" s="21">
        <f t="shared" si="380"/>
        <v>10.614000000000001</v>
      </c>
      <c r="BT520" s="24">
        <f t="shared" si="374"/>
        <v>30</v>
      </c>
      <c r="BU520" s="27" t="str">
        <f t="shared" si="375"/>
        <v>Admis</v>
      </c>
      <c r="BV520" s="17" t="s">
        <v>2</v>
      </c>
      <c r="BW520" s="38">
        <v>2</v>
      </c>
      <c r="BX520" s="38">
        <f t="shared" si="376"/>
        <v>60</v>
      </c>
      <c r="BY520" s="27" t="str">
        <f t="shared" si="377"/>
        <v>Admis</v>
      </c>
    </row>
    <row r="521" spans="1:77" x14ac:dyDescent="0.55000000000000004">
      <c r="A521" s="12">
        <v>508</v>
      </c>
      <c r="B521" s="62" t="s">
        <v>2159</v>
      </c>
      <c r="C521" s="76" t="s">
        <v>2160</v>
      </c>
      <c r="D521" s="62" t="s">
        <v>2154</v>
      </c>
      <c r="E521" s="62" t="s">
        <v>2161</v>
      </c>
      <c r="F521" s="63">
        <v>36892</v>
      </c>
      <c r="G521" s="62" t="s">
        <v>2162</v>
      </c>
      <c r="H521" s="62" t="s">
        <v>59</v>
      </c>
      <c r="I521" s="62"/>
      <c r="J521" s="235">
        <v>10</v>
      </c>
      <c r="K521" s="239">
        <f>IF(J521&gt;=10,4,0)</f>
        <v>4</v>
      </c>
      <c r="L521" s="17" t="s">
        <v>2</v>
      </c>
      <c r="M521" s="69">
        <v>1</v>
      </c>
      <c r="N521" s="57">
        <v>13.62</v>
      </c>
      <c r="O521" s="22">
        <f t="shared" si="360"/>
        <v>5</v>
      </c>
      <c r="P521" s="17" t="s">
        <v>2</v>
      </c>
      <c r="Q521" s="17">
        <v>2</v>
      </c>
      <c r="R521" s="45">
        <v>12.1</v>
      </c>
      <c r="S521" s="22">
        <f t="shared" si="370"/>
        <v>3</v>
      </c>
      <c r="T521" s="17" t="s">
        <v>2</v>
      </c>
      <c r="U521" s="17">
        <v>1</v>
      </c>
      <c r="V521" s="45">
        <v>11.728666666666667</v>
      </c>
      <c r="W521" s="239">
        <f t="shared" si="361"/>
        <v>4</v>
      </c>
      <c r="X521" s="17" t="s">
        <v>2</v>
      </c>
      <c r="Y521" s="17">
        <v>1</v>
      </c>
      <c r="Z521" s="14">
        <v>12.404</v>
      </c>
      <c r="AA521" s="22">
        <f t="shared" si="362"/>
        <v>5</v>
      </c>
      <c r="AB521" s="20" t="s">
        <v>2</v>
      </c>
      <c r="AC521" s="20">
        <v>1</v>
      </c>
      <c r="AD521" s="21">
        <v>11.6</v>
      </c>
      <c r="AE521" s="22">
        <f t="shared" si="363"/>
        <v>6</v>
      </c>
      <c r="AF521" s="17" t="s">
        <v>2</v>
      </c>
      <c r="AG521" s="17">
        <v>1</v>
      </c>
      <c r="AH521" s="23">
        <v>10.243333333333334</v>
      </c>
      <c r="AI521" s="22">
        <f t="shared" si="364"/>
        <v>3</v>
      </c>
      <c r="AJ521" s="17" t="s">
        <v>2</v>
      </c>
      <c r="AK521" s="24">
        <v>1</v>
      </c>
      <c r="AL521" s="21">
        <f t="shared" si="371"/>
        <v>11.788822222222223</v>
      </c>
      <c r="AM521" s="24">
        <f t="shared" si="372"/>
        <v>30</v>
      </c>
      <c r="AN521" s="27" t="str">
        <f t="shared" si="373"/>
        <v>Admis</v>
      </c>
      <c r="AO521" s="17" t="s">
        <v>2</v>
      </c>
      <c r="AP521" s="17">
        <v>2</v>
      </c>
      <c r="AQ521" s="45">
        <v>13.946999999999999</v>
      </c>
      <c r="AR521" s="22">
        <f t="shared" si="397"/>
        <v>6</v>
      </c>
      <c r="AS521" s="17" t="s">
        <v>2</v>
      </c>
      <c r="AT521" s="17">
        <v>2</v>
      </c>
      <c r="AU521" s="45">
        <v>13.030000000000001</v>
      </c>
      <c r="AV521" s="232">
        <f>IF(AU521&gt;=10,6,0)</f>
        <v>6</v>
      </c>
      <c r="AW521" s="17" t="s">
        <v>2</v>
      </c>
      <c r="AX521" s="17">
        <v>1</v>
      </c>
      <c r="AY521" s="45">
        <v>11.33</v>
      </c>
      <c r="AZ521" s="22">
        <f>IF(AY521&gt;=10,4,0)</f>
        <v>4</v>
      </c>
      <c r="BA521" s="17" t="s">
        <v>2</v>
      </c>
      <c r="BB521" s="24">
        <v>2</v>
      </c>
      <c r="BC521" s="23">
        <v>11.018666666666666</v>
      </c>
      <c r="BD521" s="22">
        <f t="shared" si="367"/>
        <v>6</v>
      </c>
      <c r="BE521" s="17" t="s">
        <v>2</v>
      </c>
      <c r="BF521" s="24">
        <v>1</v>
      </c>
      <c r="BG521" s="21">
        <v>12.04</v>
      </c>
      <c r="BH521" s="22">
        <f t="shared" si="359"/>
        <v>4</v>
      </c>
      <c r="BI521" s="17" t="s">
        <v>2</v>
      </c>
      <c r="BJ521" s="24">
        <v>1</v>
      </c>
      <c r="BK521" s="21">
        <v>10</v>
      </c>
      <c r="BL521" s="22">
        <f t="shared" si="368"/>
        <v>2</v>
      </c>
      <c r="BM521" s="17" t="s">
        <v>2</v>
      </c>
      <c r="BN521" s="24">
        <v>1</v>
      </c>
      <c r="BO521" s="23">
        <v>17</v>
      </c>
      <c r="BP521" s="22">
        <f t="shared" si="369"/>
        <v>2</v>
      </c>
      <c r="BQ521" s="17" t="s">
        <v>2</v>
      </c>
      <c r="BR521" s="24">
        <v>1</v>
      </c>
      <c r="BS521" s="21">
        <f t="shared" si="380"/>
        <v>12.515133333333331</v>
      </c>
      <c r="BT521" s="24">
        <f t="shared" si="374"/>
        <v>30</v>
      </c>
      <c r="BU521" s="27" t="str">
        <f t="shared" si="375"/>
        <v>Admis</v>
      </c>
      <c r="BV521" s="17" t="s">
        <v>2</v>
      </c>
      <c r="BW521" s="38">
        <v>1</v>
      </c>
      <c r="BX521" s="38">
        <f t="shared" si="376"/>
        <v>60</v>
      </c>
      <c r="BY521" s="27" t="str">
        <f t="shared" si="377"/>
        <v>Admis</v>
      </c>
    </row>
    <row r="522" spans="1:77" x14ac:dyDescent="0.55000000000000004">
      <c r="A522" s="20">
        <v>509</v>
      </c>
      <c r="B522" s="62" t="s">
        <v>2163</v>
      </c>
      <c r="C522" s="14" t="s">
        <v>2164</v>
      </c>
      <c r="D522" s="62" t="s">
        <v>2165</v>
      </c>
      <c r="E522" s="62" t="s">
        <v>2166</v>
      </c>
      <c r="F522" s="63">
        <v>37579</v>
      </c>
      <c r="G522" s="62" t="s">
        <v>1073</v>
      </c>
      <c r="H522" s="62" t="s">
        <v>52</v>
      </c>
      <c r="I522" s="62" t="s">
        <v>72</v>
      </c>
      <c r="J522" s="21">
        <v>12</v>
      </c>
      <c r="K522" s="239">
        <v>4</v>
      </c>
      <c r="L522" s="17" t="s">
        <v>2</v>
      </c>
      <c r="M522" s="69">
        <v>2</v>
      </c>
      <c r="N522" s="226"/>
      <c r="O522" s="22">
        <f t="shared" si="360"/>
        <v>0</v>
      </c>
      <c r="P522" s="17"/>
      <c r="Q522" s="17"/>
      <c r="R522" s="45">
        <v>10</v>
      </c>
      <c r="S522" s="22">
        <f t="shared" si="370"/>
        <v>3</v>
      </c>
      <c r="T522" s="17" t="s">
        <v>2</v>
      </c>
      <c r="U522" s="17">
        <v>2</v>
      </c>
      <c r="V522" s="45">
        <v>8.2800000000000011</v>
      </c>
      <c r="W522" s="239">
        <f t="shared" si="361"/>
        <v>0</v>
      </c>
      <c r="X522" s="17" t="s">
        <v>2</v>
      </c>
      <c r="Y522" s="17">
        <v>2</v>
      </c>
      <c r="Z522" s="14">
        <v>10.36</v>
      </c>
      <c r="AA522" s="22">
        <f t="shared" si="362"/>
        <v>5</v>
      </c>
      <c r="AB522" s="20" t="s">
        <v>2</v>
      </c>
      <c r="AC522" s="20">
        <v>2</v>
      </c>
      <c r="AD522" s="21">
        <v>6.98</v>
      </c>
      <c r="AE522" s="22">
        <f t="shared" si="363"/>
        <v>0</v>
      </c>
      <c r="AF522" s="17" t="s">
        <v>2</v>
      </c>
      <c r="AG522" s="17">
        <v>2</v>
      </c>
      <c r="AH522" s="23">
        <v>10.395999999999999</v>
      </c>
      <c r="AI522" s="22">
        <f t="shared" si="364"/>
        <v>3</v>
      </c>
      <c r="AJ522" s="17" t="s">
        <v>2</v>
      </c>
      <c r="AK522" s="24">
        <v>2</v>
      </c>
      <c r="AL522" s="21">
        <f t="shared" si="371"/>
        <v>7.8662666666666663</v>
      </c>
      <c r="AM522" s="24">
        <f t="shared" si="372"/>
        <v>15</v>
      </c>
      <c r="AN522" s="27" t="str">
        <f t="shared" si="373"/>
        <v>Ajourné</v>
      </c>
      <c r="AO522" s="17" t="s">
        <v>2</v>
      </c>
      <c r="AP522" s="17">
        <v>2</v>
      </c>
      <c r="AQ522" s="45">
        <v>5.0679999999999996</v>
      </c>
      <c r="AR522" s="22">
        <f t="shared" si="397"/>
        <v>0</v>
      </c>
      <c r="AS522" s="17" t="s">
        <v>2</v>
      </c>
      <c r="AT522" s="17">
        <v>2</v>
      </c>
      <c r="AU522" s="45">
        <v>11.040000000000001</v>
      </c>
      <c r="AV522" s="232">
        <f>IF(AU522&gt;=10,6,0)</f>
        <v>6</v>
      </c>
      <c r="AW522" s="17" t="s">
        <v>2</v>
      </c>
      <c r="AX522" s="17">
        <v>2</v>
      </c>
      <c r="AY522" s="45">
        <v>10</v>
      </c>
      <c r="AZ522" s="22">
        <f>IF(AY522&gt;=10,4,0)</f>
        <v>4</v>
      </c>
      <c r="BA522" s="17" t="s">
        <v>2</v>
      </c>
      <c r="BB522" s="24">
        <v>2</v>
      </c>
      <c r="BC522" s="23">
        <v>6.4119999999999999</v>
      </c>
      <c r="BD522" s="22">
        <f t="shared" si="367"/>
        <v>0</v>
      </c>
      <c r="BE522" s="17" t="s">
        <v>2</v>
      </c>
      <c r="BF522" s="24">
        <v>2</v>
      </c>
      <c r="BG522" s="34">
        <v>7.86</v>
      </c>
      <c r="BH522" s="35">
        <f t="shared" si="359"/>
        <v>0</v>
      </c>
      <c r="BI522" s="36" t="s">
        <v>2</v>
      </c>
      <c r="BJ522" s="37">
        <v>2</v>
      </c>
      <c r="BK522" s="21">
        <v>5</v>
      </c>
      <c r="BL522" s="22">
        <f t="shared" si="368"/>
        <v>0</v>
      </c>
      <c r="BM522" s="17" t="s">
        <v>2</v>
      </c>
      <c r="BN522" s="24">
        <v>2</v>
      </c>
      <c r="BO522" s="23">
        <v>14</v>
      </c>
      <c r="BP522" s="22">
        <f t="shared" si="369"/>
        <v>2</v>
      </c>
      <c r="BQ522" s="17" t="s">
        <v>2</v>
      </c>
      <c r="BR522" s="24">
        <v>1</v>
      </c>
      <c r="BS522" s="21">
        <f t="shared" si="380"/>
        <v>8.152000000000001</v>
      </c>
      <c r="BT522" s="24">
        <f t="shared" si="374"/>
        <v>12</v>
      </c>
      <c r="BU522" s="27" t="str">
        <f t="shared" si="375"/>
        <v>Ajourné</v>
      </c>
      <c r="BV522" s="17" t="s">
        <v>2</v>
      </c>
      <c r="BW522" s="38">
        <v>2</v>
      </c>
      <c r="BX522" s="38">
        <f t="shared" si="376"/>
        <v>27</v>
      </c>
      <c r="BY522" s="27" t="str">
        <f t="shared" si="377"/>
        <v>Ajourné</v>
      </c>
    </row>
    <row r="523" spans="1:77" x14ac:dyDescent="0.55000000000000004">
      <c r="A523" s="12">
        <v>510</v>
      </c>
      <c r="B523" s="62" t="s">
        <v>2167</v>
      </c>
      <c r="C523" s="14" t="s">
        <v>2168</v>
      </c>
      <c r="D523" s="62" t="s">
        <v>2165</v>
      </c>
      <c r="E523" s="62" t="s">
        <v>2169</v>
      </c>
      <c r="F523" s="63">
        <v>36991</v>
      </c>
      <c r="G523" s="62" t="s">
        <v>1286</v>
      </c>
      <c r="H523" s="62" t="s">
        <v>59</v>
      </c>
      <c r="I523" s="62"/>
      <c r="J523" s="21">
        <v>16.5</v>
      </c>
      <c r="K523" s="239">
        <v>4</v>
      </c>
      <c r="L523" s="17" t="s">
        <v>2</v>
      </c>
      <c r="M523" s="69">
        <v>2</v>
      </c>
      <c r="N523" s="230">
        <v>10.173999999999999</v>
      </c>
      <c r="O523" s="22">
        <f t="shared" si="360"/>
        <v>5</v>
      </c>
      <c r="P523" s="17" t="s">
        <v>2</v>
      </c>
      <c r="Q523" s="17">
        <v>2</v>
      </c>
      <c r="R523" s="45">
        <v>11.57</v>
      </c>
      <c r="S523" s="22">
        <f t="shared" si="370"/>
        <v>3</v>
      </c>
      <c r="T523" s="17" t="s">
        <v>2</v>
      </c>
      <c r="U523" s="17">
        <v>1</v>
      </c>
      <c r="V523" s="45">
        <v>14.091999999999999</v>
      </c>
      <c r="W523" s="239">
        <f t="shared" si="361"/>
        <v>4</v>
      </c>
      <c r="X523" s="17" t="s">
        <v>2</v>
      </c>
      <c r="Y523" s="17">
        <v>2</v>
      </c>
      <c r="Z523" s="14">
        <v>10</v>
      </c>
      <c r="AA523" s="22">
        <f t="shared" si="362"/>
        <v>5</v>
      </c>
      <c r="AB523" s="20" t="s">
        <v>2</v>
      </c>
      <c r="AC523" s="20">
        <v>1</v>
      </c>
      <c r="AD523" s="21">
        <v>11.41</v>
      </c>
      <c r="AE523" s="22">
        <f t="shared" si="363"/>
        <v>6</v>
      </c>
      <c r="AF523" s="17" t="s">
        <v>2</v>
      </c>
      <c r="AG523" s="17">
        <v>1</v>
      </c>
      <c r="AH523" s="23">
        <v>13.947333333333333</v>
      </c>
      <c r="AI523" s="22">
        <f t="shared" si="364"/>
        <v>3</v>
      </c>
      <c r="AJ523" s="17" t="s">
        <v>2</v>
      </c>
      <c r="AK523" s="24">
        <v>2</v>
      </c>
      <c r="AL523" s="21">
        <f t="shared" si="371"/>
        <v>12.275</v>
      </c>
      <c r="AM523" s="24">
        <f t="shared" si="372"/>
        <v>30</v>
      </c>
      <c r="AN523" s="27" t="str">
        <f t="shared" si="373"/>
        <v>Admis</v>
      </c>
      <c r="AO523" s="17" t="s">
        <v>2</v>
      </c>
      <c r="AP523" s="17">
        <v>2</v>
      </c>
      <c r="AQ523" s="45">
        <v>10.446000000000002</v>
      </c>
      <c r="AR523" s="22">
        <f t="shared" si="397"/>
        <v>6</v>
      </c>
      <c r="AS523" s="17" t="s">
        <v>2</v>
      </c>
      <c r="AT523" s="17">
        <v>2</v>
      </c>
      <c r="AU523" s="45">
        <v>13.760000000000002</v>
      </c>
      <c r="AV523" s="232">
        <f>IF(AU523&gt;=10,6,0)</f>
        <v>6</v>
      </c>
      <c r="AW523" s="17" t="s">
        <v>2</v>
      </c>
      <c r="AX523" s="17">
        <v>2</v>
      </c>
      <c r="AY523" s="45">
        <v>15</v>
      </c>
      <c r="AZ523" s="22">
        <f>IF(AY523&gt;=10,4,0)</f>
        <v>4</v>
      </c>
      <c r="BA523" s="17" t="s">
        <v>2</v>
      </c>
      <c r="BB523" s="24">
        <v>2</v>
      </c>
      <c r="BC523" s="23">
        <v>10.44</v>
      </c>
      <c r="BD523" s="22">
        <f t="shared" si="367"/>
        <v>6</v>
      </c>
      <c r="BE523" s="17" t="s">
        <v>2</v>
      </c>
      <c r="BF523" s="24">
        <v>1</v>
      </c>
      <c r="BG523" s="21">
        <v>10.210000000000001</v>
      </c>
      <c r="BH523" s="22">
        <f t="shared" ref="BH523:BH586" si="408">IF(BG523&gt;=10,4,0)</f>
        <v>4</v>
      </c>
      <c r="BI523" s="17" t="s">
        <v>2</v>
      </c>
      <c r="BJ523" s="24">
        <v>1</v>
      </c>
      <c r="BK523" s="21">
        <v>10</v>
      </c>
      <c r="BL523" s="22">
        <f t="shared" si="368"/>
        <v>2</v>
      </c>
      <c r="BM523" s="17" t="s">
        <v>2</v>
      </c>
      <c r="BN523" s="24">
        <v>2</v>
      </c>
      <c r="BO523" s="23">
        <v>13</v>
      </c>
      <c r="BP523" s="22">
        <f t="shared" si="369"/>
        <v>2</v>
      </c>
      <c r="BQ523" s="17" t="s">
        <v>2</v>
      </c>
      <c r="BR523" s="24">
        <v>1</v>
      </c>
      <c r="BS523" s="21">
        <f t="shared" si="380"/>
        <v>11.823866666666667</v>
      </c>
      <c r="BT523" s="24">
        <f t="shared" si="374"/>
        <v>30</v>
      </c>
      <c r="BU523" s="27" t="str">
        <f t="shared" si="375"/>
        <v>Admis</v>
      </c>
      <c r="BV523" s="17" t="s">
        <v>2</v>
      </c>
      <c r="BW523" s="38">
        <v>2</v>
      </c>
      <c r="BX523" s="38">
        <f t="shared" si="376"/>
        <v>60</v>
      </c>
      <c r="BY523" s="27" t="str">
        <f t="shared" si="377"/>
        <v>Admis</v>
      </c>
    </row>
    <row r="524" spans="1:77" x14ac:dyDescent="0.55000000000000004">
      <c r="A524" s="12">
        <v>511</v>
      </c>
      <c r="B524" s="13" t="s">
        <v>2170</v>
      </c>
      <c r="C524" s="14" t="s">
        <v>2171</v>
      </c>
      <c r="D524" s="13" t="s">
        <v>2172</v>
      </c>
      <c r="E524" s="13" t="s">
        <v>2173</v>
      </c>
      <c r="F524" s="16">
        <v>38416</v>
      </c>
      <c r="G524" s="13" t="s">
        <v>722</v>
      </c>
      <c r="H524" s="13" t="s">
        <v>59</v>
      </c>
      <c r="I524" s="13" t="s">
        <v>72</v>
      </c>
      <c r="J524" s="235">
        <v>14</v>
      </c>
      <c r="K524" s="239">
        <f>IF(J524&gt;=10,4,0)</f>
        <v>4</v>
      </c>
      <c r="L524" s="17" t="s">
        <v>2</v>
      </c>
      <c r="M524" s="69">
        <v>1</v>
      </c>
      <c r="N524" s="45">
        <v>13.02</v>
      </c>
      <c r="O524" s="22">
        <f t="shared" si="360"/>
        <v>5</v>
      </c>
      <c r="P524" s="17" t="s">
        <v>2</v>
      </c>
      <c r="Q524" s="17">
        <v>1</v>
      </c>
      <c r="R524" s="45">
        <v>12.1</v>
      </c>
      <c r="S524" s="22">
        <f t="shared" si="370"/>
        <v>3</v>
      </c>
      <c r="T524" s="17" t="s">
        <v>2</v>
      </c>
      <c r="U524" s="17">
        <v>1</v>
      </c>
      <c r="V524" s="45">
        <v>12.052666666666667</v>
      </c>
      <c r="W524" s="239">
        <f t="shared" si="361"/>
        <v>4</v>
      </c>
      <c r="X524" s="17" t="s">
        <v>2</v>
      </c>
      <c r="Y524" s="17">
        <v>1</v>
      </c>
      <c r="Z524" s="14">
        <v>11.374000000000001</v>
      </c>
      <c r="AA524" s="22">
        <f t="shared" si="362"/>
        <v>5</v>
      </c>
      <c r="AB524" s="20" t="s">
        <v>2</v>
      </c>
      <c r="AC524" s="20">
        <v>1</v>
      </c>
      <c r="AD524" s="21">
        <v>13.08</v>
      </c>
      <c r="AE524" s="22">
        <f t="shared" si="363"/>
        <v>6</v>
      </c>
      <c r="AF524" s="17" t="s">
        <v>2</v>
      </c>
      <c r="AG524" s="17">
        <v>1</v>
      </c>
      <c r="AH524" s="23">
        <v>12.073333333333332</v>
      </c>
      <c r="AI524" s="22">
        <f t="shared" si="364"/>
        <v>3</v>
      </c>
      <c r="AJ524" s="17" t="s">
        <v>2</v>
      </c>
      <c r="AK524" s="24">
        <v>1</v>
      </c>
      <c r="AL524" s="21">
        <f t="shared" si="371"/>
        <v>12.572688888888887</v>
      </c>
      <c r="AM524" s="24">
        <f t="shared" si="372"/>
        <v>30</v>
      </c>
      <c r="AN524" s="27" t="str">
        <f t="shared" si="373"/>
        <v>Admis</v>
      </c>
      <c r="AO524" s="17" t="s">
        <v>2</v>
      </c>
      <c r="AP524" s="17">
        <v>2</v>
      </c>
      <c r="AQ524" s="45">
        <v>12.298</v>
      </c>
      <c r="AR524" s="22">
        <f t="shared" si="397"/>
        <v>6</v>
      </c>
      <c r="AS524" s="17" t="s">
        <v>2</v>
      </c>
      <c r="AT524" s="17">
        <v>1</v>
      </c>
      <c r="AU524" s="45">
        <v>12.364000000000001</v>
      </c>
      <c r="AV524" s="232">
        <f>IF(AU524&gt;=10,6,0)</f>
        <v>6</v>
      </c>
      <c r="AW524" s="17" t="s">
        <v>2</v>
      </c>
      <c r="AX524" s="17">
        <v>1</v>
      </c>
      <c r="AY524" s="45">
        <v>13</v>
      </c>
      <c r="AZ524" s="22">
        <f>IF(AY524&gt;=10,4,0)</f>
        <v>4</v>
      </c>
      <c r="BA524" s="17" t="s">
        <v>2</v>
      </c>
      <c r="BB524" s="24">
        <v>2</v>
      </c>
      <c r="BC524" s="23">
        <v>12.34</v>
      </c>
      <c r="BD524" s="22">
        <f t="shared" si="367"/>
        <v>6</v>
      </c>
      <c r="BE524" s="17" t="s">
        <v>2</v>
      </c>
      <c r="BF524" s="24">
        <v>1</v>
      </c>
      <c r="BG524" s="21">
        <v>14.01</v>
      </c>
      <c r="BH524" s="22">
        <f t="shared" si="408"/>
        <v>4</v>
      </c>
      <c r="BI524" s="17" t="s">
        <v>2</v>
      </c>
      <c r="BJ524" s="24">
        <v>1</v>
      </c>
      <c r="BK524" s="21">
        <v>10</v>
      </c>
      <c r="BL524" s="22">
        <f t="shared" si="368"/>
        <v>2</v>
      </c>
      <c r="BM524" s="17" t="s">
        <v>2</v>
      </c>
      <c r="BN524" s="24">
        <v>1</v>
      </c>
      <c r="BO524" s="23">
        <v>15</v>
      </c>
      <c r="BP524" s="22">
        <f t="shared" si="369"/>
        <v>2</v>
      </c>
      <c r="BQ524" s="17" t="s">
        <v>2</v>
      </c>
      <c r="BR524" s="24">
        <v>1</v>
      </c>
      <c r="BS524" s="21">
        <f t="shared" si="380"/>
        <v>12.668399999999998</v>
      </c>
      <c r="BT524" s="24">
        <f t="shared" si="374"/>
        <v>30</v>
      </c>
      <c r="BU524" s="27" t="str">
        <f t="shared" si="375"/>
        <v>Admis</v>
      </c>
      <c r="BV524" s="17" t="s">
        <v>2</v>
      </c>
      <c r="BW524" s="38">
        <v>1</v>
      </c>
      <c r="BX524" s="38">
        <f t="shared" si="376"/>
        <v>60</v>
      </c>
      <c r="BY524" s="27" t="str">
        <f t="shared" si="377"/>
        <v>Admis</v>
      </c>
    </row>
    <row r="525" spans="1:77" x14ac:dyDescent="0.55000000000000004">
      <c r="A525" s="91">
        <v>512</v>
      </c>
      <c r="B525" s="62" t="s">
        <v>2174</v>
      </c>
      <c r="C525" s="27" t="s">
        <v>2175</v>
      </c>
      <c r="D525" s="71" t="s">
        <v>2176</v>
      </c>
      <c r="E525" s="71" t="s">
        <v>2177</v>
      </c>
      <c r="F525" s="63">
        <v>37396</v>
      </c>
      <c r="G525" s="62" t="s">
        <v>477</v>
      </c>
      <c r="H525" s="62" t="s">
        <v>52</v>
      </c>
      <c r="I525" s="62"/>
      <c r="J525" s="47">
        <v>10</v>
      </c>
      <c r="K525" s="239">
        <f>IF(J525&gt;=10,4,0)</f>
        <v>4</v>
      </c>
      <c r="L525" s="17" t="s">
        <v>61</v>
      </c>
      <c r="M525" s="69">
        <v>2</v>
      </c>
      <c r="N525" s="49">
        <v>11.284000000000001</v>
      </c>
      <c r="O525" s="22">
        <f t="shared" si="360"/>
        <v>5</v>
      </c>
      <c r="P525" s="17" t="s">
        <v>2</v>
      </c>
      <c r="Q525" s="17">
        <v>2</v>
      </c>
      <c r="R525" s="47">
        <v>11.31</v>
      </c>
      <c r="S525" s="22">
        <f t="shared" si="370"/>
        <v>3</v>
      </c>
      <c r="T525" s="17" t="s">
        <v>2</v>
      </c>
      <c r="U525" s="17">
        <v>2</v>
      </c>
      <c r="V525" s="50">
        <v>10</v>
      </c>
      <c r="W525" s="239">
        <f t="shared" si="361"/>
        <v>4</v>
      </c>
      <c r="X525" s="17" t="s">
        <v>61</v>
      </c>
      <c r="Y525" s="17">
        <v>2</v>
      </c>
      <c r="Z525" s="68">
        <v>10.6</v>
      </c>
      <c r="AA525" s="22">
        <f t="shared" si="362"/>
        <v>5</v>
      </c>
      <c r="AB525" s="20" t="s">
        <v>61</v>
      </c>
      <c r="AC525" s="44">
        <v>1</v>
      </c>
      <c r="AD525" s="50">
        <v>10.119999999999999</v>
      </c>
      <c r="AE525" s="22">
        <f t="shared" si="363"/>
        <v>6</v>
      </c>
      <c r="AF525" s="17" t="s">
        <v>61</v>
      </c>
      <c r="AG525" s="17">
        <v>2</v>
      </c>
      <c r="AH525" s="48">
        <v>10.9</v>
      </c>
      <c r="AI525" s="22">
        <f t="shared" si="364"/>
        <v>3</v>
      </c>
      <c r="AJ525" s="17" t="s">
        <v>61</v>
      </c>
      <c r="AK525" s="24">
        <v>2</v>
      </c>
      <c r="AL525" s="50">
        <f t="shared" si="371"/>
        <v>10.558999999999999</v>
      </c>
      <c r="AM525" s="24">
        <f t="shared" si="372"/>
        <v>30</v>
      </c>
      <c r="AN525" s="27" t="str">
        <f t="shared" si="373"/>
        <v>Admis</v>
      </c>
      <c r="AO525" s="17" t="s">
        <v>2</v>
      </c>
      <c r="AP525" s="17">
        <v>2</v>
      </c>
      <c r="AQ525" s="50">
        <v>10</v>
      </c>
      <c r="AR525" s="22">
        <f t="shared" si="397"/>
        <v>6</v>
      </c>
      <c r="AS525" s="17" t="s">
        <v>61</v>
      </c>
      <c r="AT525" s="17">
        <v>1</v>
      </c>
      <c r="AU525" s="47">
        <v>12.08</v>
      </c>
      <c r="AV525" s="232">
        <f t="shared" ref="AV525:AV526" si="409">IF(AU525&gt;=10,6,0)</f>
        <v>6</v>
      </c>
      <c r="AW525" s="17" t="s">
        <v>61</v>
      </c>
      <c r="AX525" s="17">
        <v>2</v>
      </c>
      <c r="AY525" s="50">
        <v>10</v>
      </c>
      <c r="AZ525" s="22">
        <f t="shared" ref="AZ525:AZ526" si="410">IF(AY525&gt;=10,4,0)</f>
        <v>4</v>
      </c>
      <c r="BA525" s="17" t="s">
        <v>61</v>
      </c>
      <c r="BB525" s="24">
        <v>1</v>
      </c>
      <c r="BC525" s="48">
        <v>10.4</v>
      </c>
      <c r="BD525" s="22">
        <f t="shared" si="367"/>
        <v>6</v>
      </c>
      <c r="BE525" s="17" t="s">
        <v>61</v>
      </c>
      <c r="BF525" s="24">
        <v>2</v>
      </c>
      <c r="BG525" s="50">
        <v>10</v>
      </c>
      <c r="BH525" s="22">
        <f t="shared" si="408"/>
        <v>4</v>
      </c>
      <c r="BI525" s="17" t="s">
        <v>2</v>
      </c>
      <c r="BJ525" s="24">
        <v>1</v>
      </c>
      <c r="BK525" s="50">
        <v>10</v>
      </c>
      <c r="BL525" s="22">
        <f t="shared" si="368"/>
        <v>2</v>
      </c>
      <c r="BM525" s="17" t="s">
        <v>60</v>
      </c>
      <c r="BN525" s="24">
        <v>2</v>
      </c>
      <c r="BO525" s="48">
        <v>14</v>
      </c>
      <c r="BP525" s="22">
        <f t="shared" si="369"/>
        <v>2</v>
      </c>
      <c r="BQ525" s="22" t="s">
        <v>61</v>
      </c>
      <c r="BR525" s="24">
        <v>1</v>
      </c>
      <c r="BS525" s="50">
        <f t="shared" si="380"/>
        <v>10.762666666666666</v>
      </c>
      <c r="BT525" s="24" t="e">
        <f>BQ525+BL525+BH525+BD525+AZ525+AV525+AR525</f>
        <v>#VALUE!</v>
      </c>
      <c r="BU525" s="27" t="e">
        <f t="shared" si="375"/>
        <v>#VALUE!</v>
      </c>
      <c r="BV525" s="17" t="s">
        <v>2</v>
      </c>
      <c r="BW525" s="38">
        <v>2</v>
      </c>
      <c r="BX525" s="38" t="e">
        <f t="shared" si="376"/>
        <v>#VALUE!</v>
      </c>
      <c r="BY525" s="27" t="e">
        <f t="shared" si="377"/>
        <v>#VALUE!</v>
      </c>
    </row>
    <row r="526" spans="1:77" x14ac:dyDescent="0.55000000000000004">
      <c r="A526" s="85">
        <v>513</v>
      </c>
      <c r="B526" s="13" t="s">
        <v>2178</v>
      </c>
      <c r="C526" s="27" t="s">
        <v>2179</v>
      </c>
      <c r="D526" s="42" t="s">
        <v>2176</v>
      </c>
      <c r="E526" s="42" t="s">
        <v>2180</v>
      </c>
      <c r="F526" s="16">
        <v>35790</v>
      </c>
      <c r="G526" s="13" t="s">
        <v>751</v>
      </c>
      <c r="H526" s="13" t="s">
        <v>59</v>
      </c>
      <c r="I526" s="13" t="s">
        <v>72</v>
      </c>
      <c r="J526" s="47">
        <v>10</v>
      </c>
      <c r="K526" s="239">
        <f>IF(J526&gt;=10,4,0)</f>
        <v>4</v>
      </c>
      <c r="L526" s="17" t="s">
        <v>60</v>
      </c>
      <c r="M526" s="69">
        <v>2</v>
      </c>
      <c r="N526" s="50">
        <v>11.28</v>
      </c>
      <c r="O526" s="22">
        <f t="shared" ref="O526:O589" si="411">IF(N526&gt;=10,5,0)</f>
        <v>5</v>
      </c>
      <c r="P526" s="17" t="s">
        <v>60</v>
      </c>
      <c r="Q526" s="17">
        <v>2</v>
      </c>
      <c r="R526" s="47">
        <v>12.5</v>
      </c>
      <c r="S526" s="22">
        <f t="shared" si="370"/>
        <v>3</v>
      </c>
      <c r="T526" s="17" t="s">
        <v>60</v>
      </c>
      <c r="U526" s="17">
        <v>2</v>
      </c>
      <c r="V526" s="50">
        <v>11.05</v>
      </c>
      <c r="W526" s="239">
        <f t="shared" ref="W526:W589" si="412">IF(V526&gt;=10,4,0)</f>
        <v>4</v>
      </c>
      <c r="X526" s="17" t="s">
        <v>60</v>
      </c>
      <c r="Y526" s="17">
        <v>2</v>
      </c>
      <c r="Z526" s="68">
        <v>12.67</v>
      </c>
      <c r="AA526" s="22">
        <f t="shared" ref="AA526:AA589" si="413">IF(Z526&gt;=10,5,0)</f>
        <v>5</v>
      </c>
      <c r="AB526" s="20" t="s">
        <v>60</v>
      </c>
      <c r="AC526" s="44">
        <v>2</v>
      </c>
      <c r="AD526" s="50">
        <v>11.09</v>
      </c>
      <c r="AE526" s="22">
        <f t="shared" ref="AE526:AE589" si="414">IF(AD526&gt;=10,6,0)</f>
        <v>6</v>
      </c>
      <c r="AF526" s="17" t="s">
        <v>60</v>
      </c>
      <c r="AG526" s="17">
        <v>2</v>
      </c>
      <c r="AH526" s="48">
        <v>12.34</v>
      </c>
      <c r="AI526" s="22">
        <f t="shared" ref="AI526:AI589" si="415">IF(AH526&gt;=10,3,0)</f>
        <v>3</v>
      </c>
      <c r="AJ526" s="17" t="s">
        <v>60</v>
      </c>
      <c r="AK526" s="24">
        <v>2</v>
      </c>
      <c r="AL526" s="50">
        <f t="shared" si="371"/>
        <v>11.500333333333334</v>
      </c>
      <c r="AM526" s="24">
        <f t="shared" si="372"/>
        <v>30</v>
      </c>
      <c r="AN526" s="27" t="str">
        <f t="shared" si="373"/>
        <v>Admis</v>
      </c>
      <c r="AO526" s="17" t="s">
        <v>2</v>
      </c>
      <c r="AP526" s="17">
        <v>2</v>
      </c>
      <c r="AQ526" s="50">
        <v>11.01</v>
      </c>
      <c r="AR526" s="22">
        <f t="shared" si="397"/>
        <v>6</v>
      </c>
      <c r="AS526" s="17" t="s">
        <v>61</v>
      </c>
      <c r="AT526" s="17">
        <v>2</v>
      </c>
      <c r="AU526" s="47">
        <v>10.5</v>
      </c>
      <c r="AV526" s="232">
        <f t="shared" si="409"/>
        <v>6</v>
      </c>
      <c r="AW526" s="17" t="s">
        <v>60</v>
      </c>
      <c r="AX526" s="17">
        <v>2</v>
      </c>
      <c r="AY526" s="50">
        <v>13.2</v>
      </c>
      <c r="AZ526" s="22">
        <f t="shared" si="410"/>
        <v>4</v>
      </c>
      <c r="BA526" s="17" t="s">
        <v>60</v>
      </c>
      <c r="BB526" s="24">
        <v>2</v>
      </c>
      <c r="BC526" s="48">
        <v>12.92</v>
      </c>
      <c r="BD526" s="22">
        <f t="shared" ref="BD526:BD589" si="416">IF(BC526&gt;=10,6,0)</f>
        <v>6</v>
      </c>
      <c r="BE526" s="17" t="s">
        <v>60</v>
      </c>
      <c r="BF526" s="24">
        <v>2</v>
      </c>
      <c r="BG526" s="64">
        <v>10</v>
      </c>
      <c r="BH526" s="35">
        <f t="shared" si="408"/>
        <v>4</v>
      </c>
      <c r="BI526" s="36" t="s">
        <v>2</v>
      </c>
      <c r="BJ526" s="37">
        <v>2</v>
      </c>
      <c r="BK526" s="50">
        <v>10.79</v>
      </c>
      <c r="BL526" s="22">
        <f t="shared" ref="BL526:BL589" si="417">IF(BK526&gt;=10,2,0)</f>
        <v>2</v>
      </c>
      <c r="BM526" s="17" t="s">
        <v>60</v>
      </c>
      <c r="BN526" s="24">
        <v>2</v>
      </c>
      <c r="BO526" s="48">
        <v>13</v>
      </c>
      <c r="BP526" s="22">
        <f t="shared" ref="BP526:BP589" si="418">IF(BO526&gt;=10,2,0)</f>
        <v>2</v>
      </c>
      <c r="BQ526" s="17" t="s">
        <v>60</v>
      </c>
      <c r="BR526" s="24">
        <v>2</v>
      </c>
      <c r="BS526" s="50">
        <f t="shared" si="380"/>
        <v>11.565333333333333</v>
      </c>
      <c r="BT526" s="24">
        <f t="shared" ref="BT526:BT589" si="419">BP526+BL526+BH526+BD526+AZ526+AV526+AR526</f>
        <v>30</v>
      </c>
      <c r="BU526" s="27" t="str">
        <f t="shared" si="375"/>
        <v>Admis</v>
      </c>
      <c r="BV526" s="17" t="s">
        <v>2</v>
      </c>
      <c r="BW526" s="38">
        <v>2</v>
      </c>
      <c r="BX526" s="38">
        <f t="shared" si="376"/>
        <v>60</v>
      </c>
      <c r="BY526" s="27" t="str">
        <f t="shared" si="377"/>
        <v>Admis</v>
      </c>
    </row>
    <row r="527" spans="1:77" x14ac:dyDescent="0.55000000000000004">
      <c r="A527" s="12">
        <v>514</v>
      </c>
      <c r="B527" s="13" t="s">
        <v>2181</v>
      </c>
      <c r="C527" s="14" t="s">
        <v>2182</v>
      </c>
      <c r="D527" s="13" t="s">
        <v>2183</v>
      </c>
      <c r="E527" s="13" t="s">
        <v>2184</v>
      </c>
      <c r="F527" s="16">
        <v>37605</v>
      </c>
      <c r="G527" s="13" t="s">
        <v>2185</v>
      </c>
      <c r="H527" s="13" t="s">
        <v>59</v>
      </c>
      <c r="I527" s="13"/>
      <c r="J527" s="21">
        <v>17</v>
      </c>
      <c r="K527" s="239">
        <v>4</v>
      </c>
      <c r="L527" s="17" t="s">
        <v>2</v>
      </c>
      <c r="M527" s="69">
        <v>2</v>
      </c>
      <c r="N527" s="203">
        <v>10</v>
      </c>
      <c r="O527" s="22">
        <f t="shared" si="411"/>
        <v>5</v>
      </c>
      <c r="P527" s="17" t="s">
        <v>2</v>
      </c>
      <c r="Q527" s="17">
        <v>1</v>
      </c>
      <c r="R527" s="45">
        <v>11.57</v>
      </c>
      <c r="S527" s="22">
        <f t="shared" ref="S527:S590" si="420">IF(R527&gt;=10,3,0)</f>
        <v>3</v>
      </c>
      <c r="T527" s="17" t="s">
        <v>2</v>
      </c>
      <c r="U527" s="17">
        <v>1</v>
      </c>
      <c r="V527" s="45">
        <v>13.193333333333332</v>
      </c>
      <c r="W527" s="239">
        <f t="shared" si="412"/>
        <v>4</v>
      </c>
      <c r="X527" s="17" t="s">
        <v>2</v>
      </c>
      <c r="Y527" s="17">
        <v>2</v>
      </c>
      <c r="Z527" s="14">
        <v>10.02</v>
      </c>
      <c r="AA527" s="22">
        <f t="shared" si="413"/>
        <v>5</v>
      </c>
      <c r="AB527" s="20" t="s">
        <v>2</v>
      </c>
      <c r="AC527" s="20">
        <v>2</v>
      </c>
      <c r="AD527" s="21">
        <v>11.18</v>
      </c>
      <c r="AE527" s="22">
        <f t="shared" si="414"/>
        <v>6</v>
      </c>
      <c r="AF527" s="17" t="s">
        <v>2</v>
      </c>
      <c r="AG527" s="17">
        <v>1</v>
      </c>
      <c r="AH527" s="23">
        <v>10.183999999999999</v>
      </c>
      <c r="AI527" s="22">
        <f t="shared" si="415"/>
        <v>3</v>
      </c>
      <c r="AJ527" s="17" t="s">
        <v>2</v>
      </c>
      <c r="AK527" s="24">
        <v>1</v>
      </c>
      <c r="AL527" s="21">
        <f t="shared" si="371"/>
        <v>11.773844444444446</v>
      </c>
      <c r="AM527" s="24">
        <f t="shared" si="372"/>
        <v>30</v>
      </c>
      <c r="AN527" s="27" t="str">
        <f t="shared" si="373"/>
        <v>Admis</v>
      </c>
      <c r="AO527" s="17" t="s">
        <v>2</v>
      </c>
      <c r="AP527" s="17"/>
      <c r="AQ527" s="45">
        <v>11.951000000000001</v>
      </c>
      <c r="AR527" s="22">
        <f>IF(AQ527&gt;=10,6,0)</f>
        <v>6</v>
      </c>
      <c r="AS527" s="17" t="s">
        <v>2</v>
      </c>
      <c r="AT527" s="17">
        <v>2</v>
      </c>
      <c r="AU527" s="45">
        <v>11.373999999999999</v>
      </c>
      <c r="AV527" s="232">
        <f>IF(AU527&gt;=10,6,0)</f>
        <v>6</v>
      </c>
      <c r="AW527" s="17" t="s">
        <v>2</v>
      </c>
      <c r="AX527" s="17">
        <v>1</v>
      </c>
      <c r="AY527" s="45">
        <v>15.66</v>
      </c>
      <c r="AZ527" s="22">
        <f>IF(AY527&gt;=10,4,0)</f>
        <v>4</v>
      </c>
      <c r="BA527" s="17" t="s">
        <v>2</v>
      </c>
      <c r="BB527" s="24">
        <v>2</v>
      </c>
      <c r="BC527" s="23">
        <v>10.415333333333299</v>
      </c>
      <c r="BD527" s="22">
        <f t="shared" si="416"/>
        <v>6</v>
      </c>
      <c r="BE527" s="17" t="s">
        <v>2</v>
      </c>
      <c r="BF527" s="24">
        <v>1</v>
      </c>
      <c r="BG527" s="21">
        <v>10</v>
      </c>
      <c r="BH527" s="22">
        <f t="shared" si="408"/>
        <v>4</v>
      </c>
      <c r="BI527" s="17" t="s">
        <v>2</v>
      </c>
      <c r="BJ527" s="24">
        <v>1</v>
      </c>
      <c r="BK527" s="21">
        <v>10</v>
      </c>
      <c r="BL527" s="22">
        <f t="shared" si="417"/>
        <v>2</v>
      </c>
      <c r="BM527" s="17" t="s">
        <v>2</v>
      </c>
      <c r="BN527" s="24">
        <v>2</v>
      </c>
      <c r="BO527" s="23">
        <v>13</v>
      </c>
      <c r="BP527" s="22">
        <f t="shared" si="418"/>
        <v>2</v>
      </c>
      <c r="BQ527" s="17" t="s">
        <v>2</v>
      </c>
      <c r="BR527" s="24">
        <v>1</v>
      </c>
      <c r="BS527" s="21">
        <f t="shared" si="380"/>
        <v>11.702733333333326</v>
      </c>
      <c r="BT527" s="24">
        <f t="shared" si="419"/>
        <v>30</v>
      </c>
      <c r="BU527" s="27" t="str">
        <f t="shared" si="375"/>
        <v>Admis</v>
      </c>
      <c r="BV527" s="17" t="s">
        <v>2</v>
      </c>
      <c r="BW527" s="38">
        <v>2</v>
      </c>
      <c r="BX527" s="38">
        <f t="shared" si="376"/>
        <v>60</v>
      </c>
      <c r="BY527" s="27" t="str">
        <f t="shared" si="377"/>
        <v>Admis</v>
      </c>
    </row>
    <row r="528" spans="1:77" x14ac:dyDescent="0.55000000000000004">
      <c r="A528" s="91">
        <v>515</v>
      </c>
      <c r="B528" s="62" t="s">
        <v>2186</v>
      </c>
      <c r="C528" s="27" t="s">
        <v>2187</v>
      </c>
      <c r="D528" s="71" t="s">
        <v>2188</v>
      </c>
      <c r="E528" s="71" t="s">
        <v>2189</v>
      </c>
      <c r="F528" s="63">
        <v>32499</v>
      </c>
      <c r="G528" s="62" t="s">
        <v>2190</v>
      </c>
      <c r="H528" s="62" t="s">
        <v>59</v>
      </c>
      <c r="I528" s="62"/>
      <c r="J528" s="47">
        <v>10</v>
      </c>
      <c r="K528" s="239">
        <f>IF(J528&gt;=10,4,0)</f>
        <v>4</v>
      </c>
      <c r="L528" s="17" t="s">
        <v>60</v>
      </c>
      <c r="M528" s="69">
        <v>2</v>
      </c>
      <c r="N528" s="50">
        <v>10.43</v>
      </c>
      <c r="O528" s="22">
        <f t="shared" si="411"/>
        <v>5</v>
      </c>
      <c r="P528" s="17" t="s">
        <v>60</v>
      </c>
      <c r="Q528" s="17">
        <v>2</v>
      </c>
      <c r="R528" s="47">
        <v>10.71</v>
      </c>
      <c r="S528" s="22">
        <f t="shared" si="420"/>
        <v>3</v>
      </c>
      <c r="T528" s="17" t="s">
        <v>60</v>
      </c>
      <c r="U528" s="17">
        <v>2</v>
      </c>
      <c r="V528" s="50">
        <v>10</v>
      </c>
      <c r="W528" s="239">
        <f t="shared" si="412"/>
        <v>4</v>
      </c>
      <c r="X528" s="17" t="s">
        <v>60</v>
      </c>
      <c r="Y528" s="17">
        <v>2</v>
      </c>
      <c r="Z528" s="68">
        <v>12.63</v>
      </c>
      <c r="AA528" s="22">
        <f t="shared" si="413"/>
        <v>5</v>
      </c>
      <c r="AB528" s="20" t="s">
        <v>60</v>
      </c>
      <c r="AC528" s="44">
        <v>2</v>
      </c>
      <c r="AD528" s="50">
        <v>10</v>
      </c>
      <c r="AE528" s="22">
        <f t="shared" si="414"/>
        <v>6</v>
      </c>
      <c r="AF528" s="17" t="s">
        <v>60</v>
      </c>
      <c r="AG528" s="17">
        <v>2</v>
      </c>
      <c r="AH528" s="48">
        <v>10.63</v>
      </c>
      <c r="AI528" s="22">
        <f t="shared" si="415"/>
        <v>3</v>
      </c>
      <c r="AJ528" s="17" t="s">
        <v>60</v>
      </c>
      <c r="AK528" s="24">
        <v>2</v>
      </c>
      <c r="AL528" s="50">
        <f t="shared" ref="AL528:AL590" si="421">(J528*4+N528*5+R528*3+V528*4+Z528*5+AD528*6+AH528*3)/30</f>
        <v>10.644</v>
      </c>
      <c r="AM528" s="24">
        <f t="shared" ref="AM528:AM590" si="422">AI528+AE528+AA528+W528+S528+O528+K528</f>
        <v>30</v>
      </c>
      <c r="AN528" s="27" t="str">
        <f t="shared" ref="AN528:AN590" si="423">IF(AM528&gt;=30,"Admis","Ajourné")</f>
        <v>Admis</v>
      </c>
      <c r="AO528" s="17" t="s">
        <v>2</v>
      </c>
      <c r="AP528" s="17">
        <v>2</v>
      </c>
      <c r="AQ528" s="50">
        <v>10</v>
      </c>
      <c r="AR528" s="22">
        <f>IF(AQ528&gt;=10,6,0)</f>
        <v>6</v>
      </c>
      <c r="AS528" s="17" t="s">
        <v>61</v>
      </c>
      <c r="AT528" s="17">
        <v>1</v>
      </c>
      <c r="AU528" s="47">
        <v>10.1</v>
      </c>
      <c r="AV528" s="232">
        <f t="shared" ref="AV528" si="424">IF(AU528&gt;=10,6,0)</f>
        <v>6</v>
      </c>
      <c r="AW528" s="17" t="s">
        <v>60</v>
      </c>
      <c r="AX528" s="17">
        <v>2</v>
      </c>
      <c r="AY528" s="50">
        <v>10</v>
      </c>
      <c r="AZ528" s="22">
        <f t="shared" ref="AZ528" si="425">IF(AY528&gt;=10,4,0)</f>
        <v>4</v>
      </c>
      <c r="BA528" s="17" t="s">
        <v>60</v>
      </c>
      <c r="BB528" s="24">
        <v>2</v>
      </c>
      <c r="BC528" s="48">
        <v>11.27</v>
      </c>
      <c r="BD528" s="22">
        <f t="shared" si="416"/>
        <v>6</v>
      </c>
      <c r="BE528" s="17" t="s">
        <v>60</v>
      </c>
      <c r="BF528" s="24">
        <v>2</v>
      </c>
      <c r="BG528" s="50">
        <v>10.43</v>
      </c>
      <c r="BH528" s="22">
        <f t="shared" si="408"/>
        <v>4</v>
      </c>
      <c r="BI528" s="17" t="s">
        <v>2</v>
      </c>
      <c r="BJ528" s="24">
        <v>1</v>
      </c>
      <c r="BK528" s="50">
        <v>7.87</v>
      </c>
      <c r="BL528" s="22">
        <f t="shared" si="417"/>
        <v>0</v>
      </c>
      <c r="BM528" s="17" t="s">
        <v>2</v>
      </c>
      <c r="BN528" s="24">
        <v>2</v>
      </c>
      <c r="BO528" s="48">
        <v>12</v>
      </c>
      <c r="BP528" s="22">
        <f t="shared" si="418"/>
        <v>2</v>
      </c>
      <c r="BQ528" s="17" t="s">
        <v>60</v>
      </c>
      <c r="BR528" s="24">
        <v>2</v>
      </c>
      <c r="BS528" s="50">
        <f t="shared" si="380"/>
        <v>10.322666666666667</v>
      </c>
      <c r="BT528" s="24">
        <f t="shared" si="419"/>
        <v>28</v>
      </c>
      <c r="BU528" s="27" t="str">
        <f t="shared" ref="BU528:BU536" si="426">IF(BT528&gt;=30,"Admis","Ajourné")</f>
        <v>Ajourné</v>
      </c>
      <c r="BV528" s="17" t="s">
        <v>2</v>
      </c>
      <c r="BW528" s="38">
        <v>2</v>
      </c>
      <c r="BX528" s="38">
        <f t="shared" ref="BX528:BX590" si="427">AM528+BT528</f>
        <v>58</v>
      </c>
      <c r="BY528" s="27" t="str">
        <f t="shared" ref="BY528:BY590" si="428">IF(BX528&gt;=60,"Admis",IF(BX528&gt;=48,"Autorisé","Ajourné"))</f>
        <v>Autorisé</v>
      </c>
    </row>
    <row r="529" spans="1:77" x14ac:dyDescent="0.55000000000000004">
      <c r="A529" s="12">
        <v>516</v>
      </c>
      <c r="B529" s="13" t="s">
        <v>2191</v>
      </c>
      <c r="C529" s="14" t="s">
        <v>2192</v>
      </c>
      <c r="D529" s="13" t="s">
        <v>2188</v>
      </c>
      <c r="E529" s="13" t="s">
        <v>2193</v>
      </c>
      <c r="F529" s="16">
        <v>37755</v>
      </c>
      <c r="G529" s="13" t="s">
        <v>2194</v>
      </c>
      <c r="H529" s="13" t="s">
        <v>59</v>
      </c>
      <c r="I529" s="13"/>
      <c r="J529" s="235">
        <v>12</v>
      </c>
      <c r="K529" s="239">
        <f>IF(J529&gt;=10,4,0)</f>
        <v>4</v>
      </c>
      <c r="L529" s="17" t="s">
        <v>2</v>
      </c>
      <c r="M529" s="69">
        <v>1</v>
      </c>
      <c r="N529" s="57">
        <v>11.328000000000001</v>
      </c>
      <c r="O529" s="22">
        <f t="shared" si="411"/>
        <v>5</v>
      </c>
      <c r="P529" s="17" t="s">
        <v>2</v>
      </c>
      <c r="Q529" s="17">
        <v>2</v>
      </c>
      <c r="R529" s="45">
        <v>12.89</v>
      </c>
      <c r="S529" s="22">
        <f t="shared" si="420"/>
        <v>3</v>
      </c>
      <c r="T529" s="17" t="s">
        <v>2</v>
      </c>
      <c r="U529" s="17">
        <v>2</v>
      </c>
      <c r="V529" s="45">
        <v>13.176666666666666</v>
      </c>
      <c r="W529" s="239">
        <f t="shared" si="412"/>
        <v>4</v>
      </c>
      <c r="X529" s="17" t="s">
        <v>2</v>
      </c>
      <c r="Y529" s="17">
        <v>2</v>
      </c>
      <c r="Z529" s="14">
        <v>10.59</v>
      </c>
      <c r="AA529" s="22">
        <f t="shared" si="413"/>
        <v>5</v>
      </c>
      <c r="AB529" s="20" t="s">
        <v>2</v>
      </c>
      <c r="AC529" s="20">
        <v>1</v>
      </c>
      <c r="AD529" s="21">
        <v>10</v>
      </c>
      <c r="AE529" s="22">
        <f t="shared" si="414"/>
        <v>6</v>
      </c>
      <c r="AF529" s="17" t="s">
        <v>2</v>
      </c>
      <c r="AG529" s="17">
        <v>1</v>
      </c>
      <c r="AH529" s="23">
        <v>10.760666666666667</v>
      </c>
      <c r="AI529" s="22">
        <f t="shared" si="415"/>
        <v>3</v>
      </c>
      <c r="AJ529" s="17" t="s">
        <v>2</v>
      </c>
      <c r="AK529" s="24">
        <v>1</v>
      </c>
      <c r="AL529" s="21">
        <f t="shared" si="421"/>
        <v>11.374955555555553</v>
      </c>
      <c r="AM529" s="24">
        <f t="shared" si="422"/>
        <v>30</v>
      </c>
      <c r="AN529" s="27" t="str">
        <f t="shared" si="423"/>
        <v>Admis</v>
      </c>
      <c r="AO529" s="17" t="s">
        <v>2</v>
      </c>
      <c r="AP529" s="17"/>
      <c r="AQ529" s="45">
        <v>10.961</v>
      </c>
      <c r="AR529" s="22">
        <f>IF(AQ529&gt;=10,6,0)</f>
        <v>6</v>
      </c>
      <c r="AS529" s="17" t="s">
        <v>2</v>
      </c>
      <c r="AT529" s="17">
        <v>2</v>
      </c>
      <c r="AU529" s="45">
        <v>10.948</v>
      </c>
      <c r="AV529" s="232">
        <f>IF(AU529&gt;=10,6,0)</f>
        <v>6</v>
      </c>
      <c r="AW529" s="17" t="s">
        <v>2</v>
      </c>
      <c r="AX529" s="17">
        <v>1</v>
      </c>
      <c r="AY529" s="45">
        <v>14.5</v>
      </c>
      <c r="AZ529" s="22">
        <f>IF(AY529&gt;=10,4,0)</f>
        <v>4</v>
      </c>
      <c r="BA529" s="17" t="s">
        <v>2</v>
      </c>
      <c r="BB529" s="24">
        <v>2</v>
      </c>
      <c r="BC529" s="23">
        <v>10</v>
      </c>
      <c r="BD529" s="22">
        <f t="shared" si="416"/>
        <v>6</v>
      </c>
      <c r="BE529" s="17" t="s">
        <v>2</v>
      </c>
      <c r="BF529" s="24">
        <v>1</v>
      </c>
      <c r="BG529" s="34">
        <v>10</v>
      </c>
      <c r="BH529" s="35">
        <f t="shared" si="408"/>
        <v>4</v>
      </c>
      <c r="BI529" s="36" t="s">
        <v>2</v>
      </c>
      <c r="BJ529" s="37">
        <v>2</v>
      </c>
      <c r="BK529" s="21">
        <v>5.44</v>
      </c>
      <c r="BL529" s="22">
        <f t="shared" si="417"/>
        <v>0</v>
      </c>
      <c r="BM529" s="17" t="s">
        <v>2</v>
      </c>
      <c r="BN529" s="24">
        <v>2</v>
      </c>
      <c r="BO529" s="23">
        <v>15</v>
      </c>
      <c r="BP529" s="22">
        <f t="shared" si="418"/>
        <v>2</v>
      </c>
      <c r="BQ529" s="17" t="s">
        <v>2</v>
      </c>
      <c r="BR529" s="24">
        <v>1</v>
      </c>
      <c r="BS529" s="21">
        <f t="shared" si="380"/>
        <v>11.011133333333333</v>
      </c>
      <c r="BT529" s="24">
        <f t="shared" si="419"/>
        <v>28</v>
      </c>
      <c r="BU529" s="27" t="str">
        <f t="shared" si="426"/>
        <v>Ajourné</v>
      </c>
      <c r="BV529" s="17" t="s">
        <v>2</v>
      </c>
      <c r="BW529" s="38">
        <v>2</v>
      </c>
      <c r="BX529" s="38">
        <f t="shared" si="427"/>
        <v>58</v>
      </c>
      <c r="BY529" s="27" t="str">
        <f t="shared" si="428"/>
        <v>Autorisé</v>
      </c>
    </row>
    <row r="530" spans="1:77" x14ac:dyDescent="0.55000000000000004">
      <c r="A530" s="12">
        <v>517</v>
      </c>
      <c r="B530" s="13" t="s">
        <v>2195</v>
      </c>
      <c r="C530" s="14" t="s">
        <v>2196</v>
      </c>
      <c r="D530" s="13" t="s">
        <v>2188</v>
      </c>
      <c r="E530" s="13" t="s">
        <v>2197</v>
      </c>
      <c r="F530" s="16">
        <v>37849</v>
      </c>
      <c r="G530" s="13" t="s">
        <v>71</v>
      </c>
      <c r="H530" s="13" t="s">
        <v>59</v>
      </c>
      <c r="I530" s="13"/>
      <c r="J530" s="235">
        <v>12</v>
      </c>
      <c r="K530" s="239">
        <f>IF(J530&gt;=10,4,0)</f>
        <v>4</v>
      </c>
      <c r="L530" s="17" t="s">
        <v>2</v>
      </c>
      <c r="M530" s="69">
        <v>1</v>
      </c>
      <c r="N530" s="23"/>
      <c r="O530" s="22">
        <f t="shared" si="411"/>
        <v>0</v>
      </c>
      <c r="P530" s="17"/>
      <c r="Q530" s="17"/>
      <c r="R530" s="45">
        <v>10.52</v>
      </c>
      <c r="S530" s="22">
        <f t="shared" si="420"/>
        <v>3</v>
      </c>
      <c r="T530" s="17" t="s">
        <v>2</v>
      </c>
      <c r="U530" s="17">
        <v>1</v>
      </c>
      <c r="V530" s="23"/>
      <c r="W530" s="239">
        <f t="shared" si="412"/>
        <v>0</v>
      </c>
      <c r="X530" s="17"/>
      <c r="Y530" s="17"/>
      <c r="Z530" s="27"/>
      <c r="AA530" s="22">
        <f t="shared" si="413"/>
        <v>0</v>
      </c>
      <c r="AB530" s="20"/>
      <c r="AC530" s="44"/>
      <c r="AD530" s="21"/>
      <c r="AE530" s="22">
        <f t="shared" si="414"/>
        <v>0</v>
      </c>
      <c r="AF530" s="17"/>
      <c r="AG530" s="17"/>
      <c r="AH530" s="23"/>
      <c r="AI530" s="22">
        <f t="shared" si="415"/>
        <v>0</v>
      </c>
      <c r="AJ530" s="17"/>
      <c r="AK530" s="24"/>
      <c r="AL530" s="21">
        <f t="shared" si="421"/>
        <v>2.6520000000000001</v>
      </c>
      <c r="AM530" s="24">
        <f t="shared" si="422"/>
        <v>7</v>
      </c>
      <c r="AN530" s="27" t="str">
        <f t="shared" si="423"/>
        <v>Ajourné</v>
      </c>
      <c r="AO530" s="17" t="s">
        <v>2</v>
      </c>
      <c r="AP530" s="17">
        <v>2</v>
      </c>
      <c r="AQ530" s="21"/>
      <c r="AR530" s="22"/>
      <c r="AS530" s="17"/>
      <c r="AT530" s="17"/>
      <c r="AU530" s="45"/>
      <c r="AV530" s="232"/>
      <c r="AW530" s="17"/>
      <c r="AX530" s="17"/>
      <c r="AY530" s="21"/>
      <c r="AZ530" s="22"/>
      <c r="BA530" s="17"/>
      <c r="BB530" s="24"/>
      <c r="BC530" s="23"/>
      <c r="BD530" s="22">
        <f t="shared" si="416"/>
        <v>0</v>
      </c>
      <c r="BE530" s="17"/>
      <c r="BF530" s="24"/>
      <c r="BG530" s="34"/>
      <c r="BH530" s="35">
        <f t="shared" si="408"/>
        <v>0</v>
      </c>
      <c r="BI530" s="36"/>
      <c r="BJ530" s="37"/>
      <c r="BK530" s="21"/>
      <c r="BL530" s="22">
        <f t="shared" si="417"/>
        <v>0</v>
      </c>
      <c r="BM530" s="17"/>
      <c r="BN530" s="24"/>
      <c r="BO530" s="23"/>
      <c r="BP530" s="22">
        <f t="shared" si="418"/>
        <v>0</v>
      </c>
      <c r="BQ530" s="17"/>
      <c r="BR530" s="24"/>
      <c r="BS530" s="21">
        <f t="shared" si="380"/>
        <v>0</v>
      </c>
      <c r="BT530" s="24">
        <f t="shared" si="419"/>
        <v>0</v>
      </c>
      <c r="BU530" s="27" t="str">
        <f t="shared" si="426"/>
        <v>Ajourné</v>
      </c>
      <c r="BV530" s="17" t="s">
        <v>2</v>
      </c>
      <c r="BW530" s="38">
        <v>2</v>
      </c>
      <c r="BX530" s="38">
        <f t="shared" si="427"/>
        <v>7</v>
      </c>
      <c r="BY530" s="27" t="str">
        <f t="shared" si="428"/>
        <v>Ajourné</v>
      </c>
    </row>
    <row r="531" spans="1:77" x14ac:dyDescent="0.55000000000000004">
      <c r="A531" s="91">
        <v>518</v>
      </c>
      <c r="B531" s="62" t="s">
        <v>2198</v>
      </c>
      <c r="C531" s="27" t="s">
        <v>2199</v>
      </c>
      <c r="D531" s="71" t="s">
        <v>2200</v>
      </c>
      <c r="E531" s="71" t="s">
        <v>2201</v>
      </c>
      <c r="F531" s="63">
        <v>36601</v>
      </c>
      <c r="G531" s="62" t="s">
        <v>2202</v>
      </c>
      <c r="H531" s="62" t="s">
        <v>59</v>
      </c>
      <c r="I531" s="62" t="s">
        <v>72</v>
      </c>
      <c r="J531" s="21">
        <v>13.5</v>
      </c>
      <c r="K531" s="239">
        <v>4</v>
      </c>
      <c r="L531" s="17" t="s">
        <v>2</v>
      </c>
      <c r="M531" s="69">
        <v>2</v>
      </c>
      <c r="N531" s="228">
        <v>10</v>
      </c>
      <c r="O531" s="22">
        <f t="shared" si="411"/>
        <v>5</v>
      </c>
      <c r="P531" s="17" t="s">
        <v>61</v>
      </c>
      <c r="Q531" s="17">
        <v>2</v>
      </c>
      <c r="R531" s="45">
        <v>11.05</v>
      </c>
      <c r="S531" s="22">
        <f t="shared" si="420"/>
        <v>3</v>
      </c>
      <c r="T531" s="17" t="s">
        <v>2</v>
      </c>
      <c r="U531" s="17">
        <v>1</v>
      </c>
      <c r="V531" s="86">
        <v>10</v>
      </c>
      <c r="W531" s="239">
        <f t="shared" si="412"/>
        <v>4</v>
      </c>
      <c r="X531" s="17" t="s">
        <v>61</v>
      </c>
      <c r="Y531" s="17">
        <v>2</v>
      </c>
      <c r="Z531" s="14">
        <v>10</v>
      </c>
      <c r="AA531" s="22">
        <f t="shared" si="413"/>
        <v>5</v>
      </c>
      <c r="AB531" s="20" t="s">
        <v>2</v>
      </c>
      <c r="AC531" s="20">
        <v>2</v>
      </c>
      <c r="AD531" s="86">
        <v>10</v>
      </c>
      <c r="AE531" s="22">
        <f t="shared" si="414"/>
        <v>6</v>
      </c>
      <c r="AF531" s="17" t="s">
        <v>61</v>
      </c>
      <c r="AG531" s="17">
        <v>1</v>
      </c>
      <c r="AH531" s="87">
        <v>10</v>
      </c>
      <c r="AI531" s="22">
        <f t="shared" si="415"/>
        <v>3</v>
      </c>
      <c r="AJ531" s="17" t="s">
        <v>61</v>
      </c>
      <c r="AK531" s="24">
        <v>1</v>
      </c>
      <c r="AL531" s="21">
        <f t="shared" si="421"/>
        <v>10.571666666666665</v>
      </c>
      <c r="AM531" s="24">
        <f t="shared" si="422"/>
        <v>30</v>
      </c>
      <c r="AN531" s="27" t="str">
        <f t="shared" si="423"/>
        <v>Admis</v>
      </c>
      <c r="AO531" s="17" t="s">
        <v>2</v>
      </c>
      <c r="AP531" s="17">
        <v>2</v>
      </c>
      <c r="AQ531" s="86">
        <v>10</v>
      </c>
      <c r="AR531" s="22">
        <f>IF(AQ531&gt;=10,6,0)</f>
        <v>6</v>
      </c>
      <c r="AS531" s="17" t="s">
        <v>61</v>
      </c>
      <c r="AT531" s="17">
        <v>2</v>
      </c>
      <c r="AU531" s="125">
        <v>11.05</v>
      </c>
      <c r="AV531" s="232">
        <f t="shared" ref="AV531" si="429">IF(AU531&gt;=10,6,0)</f>
        <v>6</v>
      </c>
      <c r="AW531" s="17" t="s">
        <v>61</v>
      </c>
      <c r="AX531" s="17">
        <v>2</v>
      </c>
      <c r="AY531" s="86">
        <v>10</v>
      </c>
      <c r="AZ531" s="22">
        <f t="shared" ref="AZ531" si="430">IF(AY531&gt;=10,4,0)</f>
        <v>4</v>
      </c>
      <c r="BA531" s="17" t="s">
        <v>61</v>
      </c>
      <c r="BB531" s="24">
        <v>2</v>
      </c>
      <c r="BC531" s="87">
        <v>14.63</v>
      </c>
      <c r="BD531" s="22">
        <f t="shared" si="416"/>
        <v>6</v>
      </c>
      <c r="BE531" s="17" t="s">
        <v>61</v>
      </c>
      <c r="BF531" s="24">
        <v>2</v>
      </c>
      <c r="BG531" s="21">
        <v>10</v>
      </c>
      <c r="BH531" s="22">
        <f t="shared" si="408"/>
        <v>4</v>
      </c>
      <c r="BI531" s="17" t="s">
        <v>2</v>
      </c>
      <c r="BJ531" s="24">
        <v>1</v>
      </c>
      <c r="BK531" s="86">
        <v>11.45</v>
      </c>
      <c r="BL531" s="22">
        <f t="shared" si="417"/>
        <v>2</v>
      </c>
      <c r="BM531" s="17" t="s">
        <v>60</v>
      </c>
      <c r="BN531" s="24">
        <v>2</v>
      </c>
      <c r="BO531" s="87">
        <v>14.25</v>
      </c>
      <c r="BP531" s="22">
        <f t="shared" si="418"/>
        <v>2</v>
      </c>
      <c r="BQ531" s="17" t="s">
        <v>61</v>
      </c>
      <c r="BR531" s="24">
        <v>1</v>
      </c>
      <c r="BS531" s="21">
        <f t="shared" si="380"/>
        <v>11.516</v>
      </c>
      <c r="BT531" s="24">
        <f t="shared" si="419"/>
        <v>30</v>
      </c>
      <c r="BU531" s="27" t="str">
        <f t="shared" si="426"/>
        <v>Admis</v>
      </c>
      <c r="BV531" s="17" t="s">
        <v>2</v>
      </c>
      <c r="BW531" s="38">
        <v>2</v>
      </c>
      <c r="BX531" s="38">
        <f t="shared" si="427"/>
        <v>60</v>
      </c>
      <c r="BY531" s="27" t="str">
        <f t="shared" si="428"/>
        <v>Admis</v>
      </c>
    </row>
    <row r="532" spans="1:77" x14ac:dyDescent="0.55000000000000004">
      <c r="A532" s="12">
        <v>519</v>
      </c>
      <c r="B532" s="62" t="s">
        <v>2203</v>
      </c>
      <c r="C532" s="14" t="s">
        <v>2204</v>
      </c>
      <c r="D532" s="62" t="s">
        <v>2205</v>
      </c>
      <c r="E532" s="62" t="s">
        <v>2206</v>
      </c>
      <c r="F532" s="63">
        <v>36189</v>
      </c>
      <c r="G532" s="62" t="s">
        <v>544</v>
      </c>
      <c r="H532" s="62" t="s">
        <v>59</v>
      </c>
      <c r="I532" s="62" t="s">
        <v>72</v>
      </c>
      <c r="J532" s="235">
        <v>10</v>
      </c>
      <c r="K532" s="239">
        <f>IF(J532&gt;=10,4,0)</f>
        <v>4</v>
      </c>
      <c r="L532" s="17" t="s">
        <v>2</v>
      </c>
      <c r="M532" s="69">
        <v>1</v>
      </c>
      <c r="N532" s="23"/>
      <c r="O532" s="22">
        <f t="shared" si="411"/>
        <v>0</v>
      </c>
      <c r="P532" s="17"/>
      <c r="Q532" s="17"/>
      <c r="R532" s="45"/>
      <c r="S532" s="22">
        <f t="shared" si="420"/>
        <v>0</v>
      </c>
      <c r="T532" s="17"/>
      <c r="U532" s="17"/>
      <c r="V532" s="23"/>
      <c r="W532" s="239">
        <f t="shared" si="412"/>
        <v>0</v>
      </c>
      <c r="X532" s="17"/>
      <c r="Y532" s="17"/>
      <c r="Z532" s="27"/>
      <c r="AA532" s="22">
        <f t="shared" si="413"/>
        <v>0</v>
      </c>
      <c r="AB532" s="20"/>
      <c r="AC532" s="44"/>
      <c r="AD532" s="21">
        <v>3.47</v>
      </c>
      <c r="AE532" s="22">
        <f t="shared" si="414"/>
        <v>0</v>
      </c>
      <c r="AF532" s="17" t="s">
        <v>2</v>
      </c>
      <c r="AG532" s="17">
        <v>2</v>
      </c>
      <c r="AH532" s="23">
        <v>6.355999999999999</v>
      </c>
      <c r="AI532" s="22">
        <f t="shared" si="415"/>
        <v>0</v>
      </c>
      <c r="AJ532" s="17" t="s">
        <v>2</v>
      </c>
      <c r="AK532" s="24">
        <v>2</v>
      </c>
      <c r="AL532" s="21">
        <f t="shared" si="421"/>
        <v>2.6629333333333336</v>
      </c>
      <c r="AM532" s="24">
        <f t="shared" si="422"/>
        <v>4</v>
      </c>
      <c r="AN532" s="27" t="str">
        <f t="shared" si="423"/>
        <v>Ajourné</v>
      </c>
      <c r="AO532" s="17" t="s">
        <v>2</v>
      </c>
      <c r="AP532" s="17">
        <v>2</v>
      </c>
      <c r="AQ532" s="21"/>
      <c r="AR532" s="22"/>
      <c r="AS532" s="17"/>
      <c r="AT532" s="17"/>
      <c r="AU532" s="45">
        <v>0.48</v>
      </c>
      <c r="AV532" s="232"/>
      <c r="AW532" s="17" t="s">
        <v>2</v>
      </c>
      <c r="AX532" s="17">
        <v>2</v>
      </c>
      <c r="AY532" s="21"/>
      <c r="AZ532" s="22"/>
      <c r="BA532" s="17"/>
      <c r="BB532" s="24"/>
      <c r="BC532" s="23"/>
      <c r="BD532" s="22">
        <f t="shared" si="416"/>
        <v>0</v>
      </c>
      <c r="BE532" s="17"/>
      <c r="BF532" s="24"/>
      <c r="BG532" s="34">
        <v>5.35</v>
      </c>
      <c r="BH532" s="35">
        <f t="shared" si="408"/>
        <v>0</v>
      </c>
      <c r="BI532" s="36" t="s">
        <v>2</v>
      </c>
      <c r="BJ532" s="37">
        <v>2</v>
      </c>
      <c r="BK532" s="21">
        <v>3.69</v>
      </c>
      <c r="BL532" s="22">
        <f t="shared" si="417"/>
        <v>0</v>
      </c>
      <c r="BM532" s="17" t="s">
        <v>2</v>
      </c>
      <c r="BN532" s="24">
        <v>2</v>
      </c>
      <c r="BO532" s="23"/>
      <c r="BP532" s="22">
        <f t="shared" si="418"/>
        <v>0</v>
      </c>
      <c r="BQ532" s="17"/>
      <c r="BR532" s="24"/>
      <c r="BS532" s="21">
        <f t="shared" si="380"/>
        <v>1.0553333333333332</v>
      </c>
      <c r="BT532" s="24">
        <f t="shared" si="419"/>
        <v>0</v>
      </c>
      <c r="BU532" s="27" t="str">
        <f t="shared" si="426"/>
        <v>Ajourné</v>
      </c>
      <c r="BV532" s="17" t="s">
        <v>2</v>
      </c>
      <c r="BW532" s="38">
        <v>2</v>
      </c>
      <c r="BX532" s="38">
        <f t="shared" si="427"/>
        <v>4</v>
      </c>
      <c r="BY532" s="27" t="str">
        <f t="shared" si="428"/>
        <v>Ajourné</v>
      </c>
    </row>
    <row r="533" spans="1:77" x14ac:dyDescent="0.55000000000000004">
      <c r="A533" s="12">
        <v>520</v>
      </c>
      <c r="B533" s="13" t="s">
        <v>2207</v>
      </c>
      <c r="C533" s="14" t="s">
        <v>2208</v>
      </c>
      <c r="D533" s="13" t="s">
        <v>2209</v>
      </c>
      <c r="E533" s="13" t="s">
        <v>2210</v>
      </c>
      <c r="F533" s="16">
        <v>36430</v>
      </c>
      <c r="G533" s="13" t="s">
        <v>894</v>
      </c>
      <c r="H533" s="13" t="s">
        <v>59</v>
      </c>
      <c r="I533" s="13" t="s">
        <v>72</v>
      </c>
      <c r="J533" s="21">
        <v>16</v>
      </c>
      <c r="K533" s="239">
        <v>4</v>
      </c>
      <c r="L533" s="17" t="s">
        <v>2</v>
      </c>
      <c r="M533" s="69">
        <v>2</v>
      </c>
      <c r="N533" s="230">
        <v>10</v>
      </c>
      <c r="O533" s="22">
        <f t="shared" si="411"/>
        <v>5</v>
      </c>
      <c r="P533" s="17" t="s">
        <v>2</v>
      </c>
      <c r="Q533" s="17">
        <v>2</v>
      </c>
      <c r="R533" s="45">
        <v>13.15</v>
      </c>
      <c r="S533" s="22">
        <f t="shared" si="420"/>
        <v>3</v>
      </c>
      <c r="T533" s="17" t="s">
        <v>2</v>
      </c>
      <c r="U533" s="17">
        <v>1</v>
      </c>
      <c r="V533" s="45">
        <v>13.159333333333333</v>
      </c>
      <c r="W533" s="239">
        <f t="shared" si="412"/>
        <v>4</v>
      </c>
      <c r="X533" s="17" t="s">
        <v>2</v>
      </c>
      <c r="Y533" s="17">
        <v>2</v>
      </c>
      <c r="Z533" s="14">
        <v>10</v>
      </c>
      <c r="AA533" s="22">
        <f t="shared" si="413"/>
        <v>5</v>
      </c>
      <c r="AB533" s="20" t="s">
        <v>2</v>
      </c>
      <c r="AC533" s="20">
        <v>2</v>
      </c>
      <c r="AD533" s="21">
        <v>7.89</v>
      </c>
      <c r="AE533" s="22">
        <f t="shared" si="414"/>
        <v>0</v>
      </c>
      <c r="AF533" s="17" t="s">
        <v>2</v>
      </c>
      <c r="AG533" s="17">
        <v>2</v>
      </c>
      <c r="AH533" s="23">
        <v>12.528666666666666</v>
      </c>
      <c r="AI533" s="22">
        <f t="shared" si="415"/>
        <v>3</v>
      </c>
      <c r="AJ533" s="17" t="s">
        <v>2</v>
      </c>
      <c r="AK533" s="24">
        <v>2</v>
      </c>
      <c r="AL533" s="21">
        <f t="shared" si="421"/>
        <v>11.367111111111111</v>
      </c>
      <c r="AM533" s="24">
        <f t="shared" si="422"/>
        <v>24</v>
      </c>
      <c r="AN533" s="27" t="str">
        <f t="shared" si="423"/>
        <v>Ajourné</v>
      </c>
      <c r="AO533" s="17" t="s">
        <v>2</v>
      </c>
      <c r="AP533" s="27"/>
      <c r="AQ533" s="45">
        <v>6.9260000000000002</v>
      </c>
      <c r="AR533" s="22">
        <f>IF(AQ533&gt;=10,6,0)</f>
        <v>0</v>
      </c>
      <c r="AS533" s="17" t="s">
        <v>2</v>
      </c>
      <c r="AT533" s="17">
        <v>2</v>
      </c>
      <c r="AU533" s="45">
        <v>10.666</v>
      </c>
      <c r="AV533" s="232">
        <f>IF(AU533&gt;=10,6,0)</f>
        <v>6</v>
      </c>
      <c r="AW533" s="17" t="s">
        <v>2</v>
      </c>
      <c r="AX533" s="17">
        <v>1</v>
      </c>
      <c r="AY533" s="45">
        <v>10.16</v>
      </c>
      <c r="AZ533" s="22">
        <f>IF(AY533&gt;=10,4,0)</f>
        <v>4</v>
      </c>
      <c r="BA533" s="17" t="s">
        <v>2</v>
      </c>
      <c r="BB533" s="17">
        <v>2</v>
      </c>
      <c r="BC533" s="23">
        <v>6.27</v>
      </c>
      <c r="BD533" s="22">
        <f t="shared" si="416"/>
        <v>0</v>
      </c>
      <c r="BE533" s="17" t="s">
        <v>2</v>
      </c>
      <c r="BF533" s="24">
        <v>2</v>
      </c>
      <c r="BG533" s="57">
        <v>10.66</v>
      </c>
      <c r="BH533" s="35">
        <f t="shared" si="408"/>
        <v>4</v>
      </c>
      <c r="BI533" s="36" t="s">
        <v>2</v>
      </c>
      <c r="BJ533" s="37">
        <v>2</v>
      </c>
      <c r="BK533" s="21">
        <v>4.6900000000000004</v>
      </c>
      <c r="BL533" s="22">
        <f t="shared" si="417"/>
        <v>0</v>
      </c>
      <c r="BM533" s="17" t="s">
        <v>2</v>
      </c>
      <c r="BN533" s="24">
        <v>2</v>
      </c>
      <c r="BO533" s="23">
        <v>14</v>
      </c>
      <c r="BP533" s="22">
        <f t="shared" si="418"/>
        <v>2</v>
      </c>
      <c r="BQ533" s="17" t="s">
        <v>2</v>
      </c>
      <c r="BR533" s="24">
        <v>1</v>
      </c>
      <c r="BS533" s="21">
        <f t="shared" si="380"/>
        <v>8.7943999999999996</v>
      </c>
      <c r="BT533" s="24">
        <f t="shared" si="419"/>
        <v>16</v>
      </c>
      <c r="BU533" s="27" t="str">
        <f t="shared" si="426"/>
        <v>Ajourné</v>
      </c>
      <c r="BV533" s="17" t="s">
        <v>2</v>
      </c>
      <c r="BW533" s="27"/>
      <c r="BX533" s="38">
        <f t="shared" si="427"/>
        <v>40</v>
      </c>
      <c r="BY533" s="27" t="str">
        <f t="shared" si="428"/>
        <v>Ajourné</v>
      </c>
    </row>
    <row r="534" spans="1:77" x14ac:dyDescent="0.55000000000000004">
      <c r="A534" s="91">
        <v>521</v>
      </c>
      <c r="B534" s="13" t="s">
        <v>2211</v>
      </c>
      <c r="C534" s="27" t="s">
        <v>2212</v>
      </c>
      <c r="D534" s="42" t="s">
        <v>2213</v>
      </c>
      <c r="E534" s="42" t="s">
        <v>2214</v>
      </c>
      <c r="F534" s="16">
        <v>37156</v>
      </c>
      <c r="G534" s="13" t="s">
        <v>135</v>
      </c>
      <c r="H534" s="13" t="s">
        <v>59</v>
      </c>
      <c r="I534" s="13" t="s">
        <v>72</v>
      </c>
      <c r="J534" s="47">
        <v>10</v>
      </c>
      <c r="K534" s="239">
        <f>IF(J534&gt;=10,4,0)</f>
        <v>4</v>
      </c>
      <c r="L534" s="17" t="s">
        <v>60</v>
      </c>
      <c r="M534" s="69">
        <v>2</v>
      </c>
      <c r="N534" s="50">
        <v>11.88</v>
      </c>
      <c r="O534" s="22">
        <f t="shared" si="411"/>
        <v>5</v>
      </c>
      <c r="P534" s="17" t="s">
        <v>61</v>
      </c>
      <c r="Q534" s="17">
        <v>1</v>
      </c>
      <c r="R534" s="47">
        <v>10</v>
      </c>
      <c r="S534" s="22">
        <f t="shared" si="420"/>
        <v>3</v>
      </c>
      <c r="T534" s="17" t="s">
        <v>61</v>
      </c>
      <c r="U534" s="17">
        <v>2</v>
      </c>
      <c r="V534" s="50">
        <v>11.54</v>
      </c>
      <c r="W534" s="239">
        <f t="shared" si="412"/>
        <v>4</v>
      </c>
      <c r="X534" s="17" t="s">
        <v>61</v>
      </c>
      <c r="Y534" s="17">
        <v>2</v>
      </c>
      <c r="Z534" s="68">
        <v>10</v>
      </c>
      <c r="AA534" s="22">
        <f t="shared" si="413"/>
        <v>5</v>
      </c>
      <c r="AB534" s="20" t="s">
        <v>61</v>
      </c>
      <c r="AC534" s="44">
        <v>1</v>
      </c>
      <c r="AD534" s="47">
        <v>10</v>
      </c>
      <c r="AE534" s="22">
        <f t="shared" si="414"/>
        <v>6</v>
      </c>
      <c r="AF534" s="17" t="s">
        <v>61</v>
      </c>
      <c r="AG534" s="17">
        <v>2</v>
      </c>
      <c r="AH534" s="48">
        <v>11.49</v>
      </c>
      <c r="AI534" s="22">
        <f t="shared" si="415"/>
        <v>3</v>
      </c>
      <c r="AJ534" s="17" t="s">
        <v>61</v>
      </c>
      <c r="AK534" s="24">
        <v>1</v>
      </c>
      <c r="AL534" s="50">
        <f t="shared" si="421"/>
        <v>10.667666666666666</v>
      </c>
      <c r="AM534" s="24">
        <f t="shared" si="422"/>
        <v>30</v>
      </c>
      <c r="AN534" s="27" t="str">
        <f t="shared" si="423"/>
        <v>Admis</v>
      </c>
      <c r="AO534" s="17" t="s">
        <v>2</v>
      </c>
      <c r="AP534" s="17">
        <v>2</v>
      </c>
      <c r="AQ534" s="50">
        <v>10</v>
      </c>
      <c r="AR534" s="22">
        <f>IF(AQ534&gt;=10,6,0)</f>
        <v>6</v>
      </c>
      <c r="AS534" s="17" t="s">
        <v>61</v>
      </c>
      <c r="AT534" s="17">
        <v>1</v>
      </c>
      <c r="AU534" s="47">
        <v>12.14</v>
      </c>
      <c r="AV534" s="232">
        <f t="shared" ref="AV534" si="431">IF(AU534&gt;=10,6,0)</f>
        <v>6</v>
      </c>
      <c r="AW534" s="17" t="s">
        <v>61</v>
      </c>
      <c r="AX534" s="17">
        <v>2</v>
      </c>
      <c r="AY534" s="47">
        <v>14</v>
      </c>
      <c r="AZ534" s="22">
        <f t="shared" ref="AZ534" si="432">IF(AY534&gt;=10,4,0)</f>
        <v>4</v>
      </c>
      <c r="BA534" s="17" t="s">
        <v>2</v>
      </c>
      <c r="BB534" s="24">
        <v>2</v>
      </c>
      <c r="BC534" s="48">
        <v>11.47</v>
      </c>
      <c r="BD534" s="22">
        <f t="shared" si="416"/>
        <v>6</v>
      </c>
      <c r="BE534" s="17" t="s">
        <v>61</v>
      </c>
      <c r="BF534" s="24">
        <v>1</v>
      </c>
      <c r="BG534" s="64">
        <v>12.22</v>
      </c>
      <c r="BH534" s="35">
        <f t="shared" si="408"/>
        <v>4</v>
      </c>
      <c r="BI534" s="36" t="s">
        <v>61</v>
      </c>
      <c r="BJ534" s="37">
        <v>1</v>
      </c>
      <c r="BK534" s="50">
        <v>10</v>
      </c>
      <c r="BL534" s="22">
        <f t="shared" si="417"/>
        <v>2</v>
      </c>
      <c r="BM534" s="17" t="s">
        <v>60</v>
      </c>
      <c r="BN534" s="24">
        <v>2</v>
      </c>
      <c r="BO534" s="48">
        <v>14</v>
      </c>
      <c r="BP534" s="22">
        <f t="shared" si="418"/>
        <v>2</v>
      </c>
      <c r="BQ534" s="17" t="s">
        <v>61</v>
      </c>
      <c r="BR534" s="24">
        <v>1</v>
      </c>
      <c r="BS534" s="50">
        <f t="shared" ref="BS534:BS536" si="433">(AQ534*6+AU534*6+AY534*4+BC534*6+BG534*4+BK534*2+BO534*2)/30</f>
        <v>11.818000000000001</v>
      </c>
      <c r="BT534" s="24">
        <f t="shared" si="419"/>
        <v>30</v>
      </c>
      <c r="BU534" s="27" t="str">
        <f t="shared" si="426"/>
        <v>Admis</v>
      </c>
      <c r="BV534" s="17" t="s">
        <v>2</v>
      </c>
      <c r="BW534" s="38">
        <v>2</v>
      </c>
      <c r="BX534" s="38">
        <f t="shared" si="427"/>
        <v>60</v>
      </c>
      <c r="BY534" s="27" t="str">
        <f t="shared" si="428"/>
        <v>Admis</v>
      </c>
    </row>
    <row r="535" spans="1:77" x14ac:dyDescent="0.55000000000000004">
      <c r="A535" s="12">
        <v>522</v>
      </c>
      <c r="B535" s="13" t="s">
        <v>2215</v>
      </c>
      <c r="C535" s="14" t="s">
        <v>2216</v>
      </c>
      <c r="D535" s="14" t="s">
        <v>2213</v>
      </c>
      <c r="E535" s="14" t="s">
        <v>2217</v>
      </c>
      <c r="F535" s="65">
        <v>35990</v>
      </c>
      <c r="G535" s="13" t="s">
        <v>2218</v>
      </c>
      <c r="H535" s="13" t="s">
        <v>52</v>
      </c>
      <c r="I535" s="13" t="s">
        <v>72</v>
      </c>
      <c r="J535" s="21">
        <v>17</v>
      </c>
      <c r="K535" s="239">
        <v>4</v>
      </c>
      <c r="L535" s="17" t="s">
        <v>2</v>
      </c>
      <c r="M535" s="69">
        <v>2</v>
      </c>
      <c r="N535" s="230">
        <v>10</v>
      </c>
      <c r="O535" s="22">
        <f t="shared" si="411"/>
        <v>5</v>
      </c>
      <c r="P535" s="17" t="s">
        <v>2</v>
      </c>
      <c r="Q535" s="17">
        <v>2</v>
      </c>
      <c r="R535" s="45"/>
      <c r="S535" s="22">
        <f t="shared" si="420"/>
        <v>0</v>
      </c>
      <c r="T535" s="17"/>
      <c r="U535" s="17"/>
      <c r="V535" s="45">
        <v>14.050666666666668</v>
      </c>
      <c r="W535" s="239">
        <f t="shared" si="412"/>
        <v>4</v>
      </c>
      <c r="X535" s="17" t="s">
        <v>2</v>
      </c>
      <c r="Y535" s="17">
        <v>2</v>
      </c>
      <c r="Z535" s="14">
        <v>10.134</v>
      </c>
      <c r="AA535" s="22">
        <f t="shared" si="413"/>
        <v>5</v>
      </c>
      <c r="AB535" s="20" t="s">
        <v>2</v>
      </c>
      <c r="AC535" s="20">
        <v>2</v>
      </c>
      <c r="AD535" s="21">
        <v>10</v>
      </c>
      <c r="AE535" s="22">
        <f t="shared" si="414"/>
        <v>6</v>
      </c>
      <c r="AF535" s="17" t="s">
        <v>2</v>
      </c>
      <c r="AG535" s="17">
        <v>2</v>
      </c>
      <c r="AH535" s="23">
        <v>13.066666666666668</v>
      </c>
      <c r="AI535" s="22">
        <f t="shared" si="415"/>
        <v>3</v>
      </c>
      <c r="AJ535" s="17" t="s">
        <v>2</v>
      </c>
      <c r="AK535" s="24">
        <v>2</v>
      </c>
      <c r="AL535" s="21">
        <f t="shared" si="421"/>
        <v>10.802422222222223</v>
      </c>
      <c r="AM535" s="24">
        <f t="shared" si="422"/>
        <v>27</v>
      </c>
      <c r="AN535" s="27" t="str">
        <f t="shared" si="423"/>
        <v>Ajourné</v>
      </c>
      <c r="AO535" s="17" t="s">
        <v>2</v>
      </c>
      <c r="AP535" s="17"/>
      <c r="AQ535" s="45">
        <v>10</v>
      </c>
      <c r="AR535" s="22">
        <f>IF(AQ535&gt;=10,6,0)</f>
        <v>6</v>
      </c>
      <c r="AS535" s="17" t="s">
        <v>2</v>
      </c>
      <c r="AT535" s="17">
        <v>2</v>
      </c>
      <c r="AU535" s="45">
        <v>11.8</v>
      </c>
      <c r="AV535" s="232">
        <f>IF(AU535&gt;=10,6,0)</f>
        <v>6</v>
      </c>
      <c r="AW535" s="17" t="s">
        <v>2</v>
      </c>
      <c r="AX535" s="17">
        <v>2</v>
      </c>
      <c r="AY535" s="45">
        <v>13</v>
      </c>
      <c r="AZ535" s="22">
        <f>IF(AY535&gt;=10,4,0)</f>
        <v>4</v>
      </c>
      <c r="BA535" s="17" t="s">
        <v>2</v>
      </c>
      <c r="BB535" s="24">
        <v>2</v>
      </c>
      <c r="BC535" s="23">
        <v>10</v>
      </c>
      <c r="BD535" s="22">
        <f t="shared" si="416"/>
        <v>6</v>
      </c>
      <c r="BE535" s="17" t="s">
        <v>2</v>
      </c>
      <c r="BF535" s="24">
        <v>2</v>
      </c>
      <c r="BG535" s="34">
        <v>10.3</v>
      </c>
      <c r="BH535" s="35">
        <f t="shared" si="408"/>
        <v>4</v>
      </c>
      <c r="BI535" s="36" t="s">
        <v>2</v>
      </c>
      <c r="BJ535" s="37">
        <v>2</v>
      </c>
      <c r="BK535" s="21">
        <v>10</v>
      </c>
      <c r="BL535" s="22">
        <f t="shared" si="417"/>
        <v>2</v>
      </c>
      <c r="BM535" s="17" t="s">
        <v>2</v>
      </c>
      <c r="BN535" s="24">
        <v>2</v>
      </c>
      <c r="BO535" s="23">
        <v>14</v>
      </c>
      <c r="BP535" s="22">
        <f t="shared" si="418"/>
        <v>2</v>
      </c>
      <c r="BQ535" s="17" t="s">
        <v>2</v>
      </c>
      <c r="BR535" s="24">
        <v>1</v>
      </c>
      <c r="BS535" s="21">
        <f t="shared" si="433"/>
        <v>11.066666666666666</v>
      </c>
      <c r="BT535" s="24">
        <f t="shared" si="419"/>
        <v>30</v>
      </c>
      <c r="BU535" s="27" t="str">
        <f t="shared" si="426"/>
        <v>Admis</v>
      </c>
      <c r="BV535" s="17" t="s">
        <v>2</v>
      </c>
      <c r="BW535" s="38">
        <v>2</v>
      </c>
      <c r="BX535" s="38">
        <f t="shared" si="427"/>
        <v>57</v>
      </c>
      <c r="BY535" s="27" t="str">
        <f t="shared" si="428"/>
        <v>Autorisé</v>
      </c>
    </row>
    <row r="536" spans="1:77" x14ac:dyDescent="0.55000000000000004">
      <c r="A536" s="12">
        <v>523</v>
      </c>
      <c r="B536" s="13" t="s">
        <v>2219</v>
      </c>
      <c r="C536" s="14" t="s">
        <v>2220</v>
      </c>
      <c r="D536" s="13" t="s">
        <v>2221</v>
      </c>
      <c r="E536" s="13" t="s">
        <v>2222</v>
      </c>
      <c r="F536" s="16">
        <v>38190</v>
      </c>
      <c r="G536" s="13" t="s">
        <v>2223</v>
      </c>
      <c r="H536" s="13" t="s">
        <v>52</v>
      </c>
      <c r="I536" s="13"/>
      <c r="J536" s="21">
        <v>17</v>
      </c>
      <c r="K536" s="239">
        <v>4</v>
      </c>
      <c r="L536" s="17" t="s">
        <v>2</v>
      </c>
      <c r="M536" s="69">
        <v>2</v>
      </c>
      <c r="N536" s="203">
        <v>10</v>
      </c>
      <c r="O536" s="22">
        <f t="shared" si="411"/>
        <v>5</v>
      </c>
      <c r="P536" s="17" t="s">
        <v>2</v>
      </c>
      <c r="Q536" s="17">
        <v>1</v>
      </c>
      <c r="R536" s="45">
        <v>12.1</v>
      </c>
      <c r="S536" s="22">
        <f t="shared" si="420"/>
        <v>3</v>
      </c>
      <c r="T536" s="17" t="s">
        <v>2</v>
      </c>
      <c r="U536" s="17">
        <v>1</v>
      </c>
      <c r="V536" s="45">
        <v>12.219999999999999</v>
      </c>
      <c r="W536" s="239">
        <f t="shared" si="412"/>
        <v>4</v>
      </c>
      <c r="X536" s="17" t="s">
        <v>2</v>
      </c>
      <c r="Y536" s="17">
        <v>1</v>
      </c>
      <c r="Z536" s="14">
        <v>10.528000000000002</v>
      </c>
      <c r="AA536" s="22">
        <f t="shared" si="413"/>
        <v>5</v>
      </c>
      <c r="AB536" s="20" t="s">
        <v>2</v>
      </c>
      <c r="AC536" s="20">
        <v>1</v>
      </c>
      <c r="AD536" s="21">
        <v>10</v>
      </c>
      <c r="AE536" s="22">
        <f t="shared" si="414"/>
        <v>6</v>
      </c>
      <c r="AF536" s="17" t="s">
        <v>2</v>
      </c>
      <c r="AG536" s="17">
        <v>1</v>
      </c>
      <c r="AH536" s="23">
        <v>10.828666666666665</v>
      </c>
      <c r="AI536" s="22">
        <f t="shared" si="415"/>
        <v>3</v>
      </c>
      <c r="AJ536" s="17" t="s">
        <v>2</v>
      </c>
      <c r="AK536" s="24">
        <v>2</v>
      </c>
      <c r="AL536" s="21">
        <f t="shared" si="421"/>
        <v>11.610200000000001</v>
      </c>
      <c r="AM536" s="24">
        <f t="shared" si="422"/>
        <v>30</v>
      </c>
      <c r="AN536" s="27" t="str">
        <f t="shared" si="423"/>
        <v>Admis</v>
      </c>
      <c r="AO536" s="17" t="s">
        <v>2</v>
      </c>
      <c r="AP536" s="17">
        <v>2</v>
      </c>
      <c r="AQ536" s="45">
        <v>11.068999999999999</v>
      </c>
      <c r="AR536" s="22">
        <f>IF(AQ536&gt;=10,6,0)</f>
        <v>6</v>
      </c>
      <c r="AS536" s="17" t="s">
        <v>2</v>
      </c>
      <c r="AT536" s="17">
        <v>1</v>
      </c>
      <c r="AU536" s="45">
        <v>12.399999999999999</v>
      </c>
      <c r="AV536" s="232">
        <f>IF(AU536&gt;=10,6,0)</f>
        <v>6</v>
      </c>
      <c r="AW536" s="17" t="s">
        <v>2</v>
      </c>
      <c r="AX536" s="17">
        <v>1</v>
      </c>
      <c r="AY536" s="57">
        <v>12.16</v>
      </c>
      <c r="AZ536" s="22">
        <f>IF(AY536&gt;=10,4,0)</f>
        <v>4</v>
      </c>
      <c r="BA536" s="17" t="s">
        <v>2</v>
      </c>
      <c r="BB536" s="24">
        <v>1</v>
      </c>
      <c r="BC536" s="23">
        <v>13.463333333333333</v>
      </c>
      <c r="BD536" s="22">
        <f t="shared" si="416"/>
        <v>6</v>
      </c>
      <c r="BE536" s="17" t="s">
        <v>2</v>
      </c>
      <c r="BF536" s="24">
        <v>1</v>
      </c>
      <c r="BG536" s="21">
        <v>12.82</v>
      </c>
      <c r="BH536" s="22">
        <f t="shared" si="408"/>
        <v>4</v>
      </c>
      <c r="BI536" s="17" t="s">
        <v>2</v>
      </c>
      <c r="BJ536" s="24">
        <v>1</v>
      </c>
      <c r="BK536" s="21">
        <v>10.69</v>
      </c>
      <c r="BL536" s="22">
        <f t="shared" si="417"/>
        <v>2</v>
      </c>
      <c r="BM536" s="17" t="s">
        <v>2</v>
      </c>
      <c r="BN536" s="24">
        <v>2</v>
      </c>
      <c r="BO536" s="23">
        <v>14</v>
      </c>
      <c r="BP536" s="22">
        <f t="shared" si="418"/>
        <v>2</v>
      </c>
      <c r="BQ536" s="17" t="s">
        <v>2</v>
      </c>
      <c r="BR536" s="24">
        <v>1</v>
      </c>
      <c r="BS536" s="21">
        <f t="shared" si="433"/>
        <v>12.36313333333333</v>
      </c>
      <c r="BT536" s="24">
        <f t="shared" si="419"/>
        <v>30</v>
      </c>
      <c r="BU536" s="27" t="str">
        <f t="shared" si="426"/>
        <v>Admis</v>
      </c>
      <c r="BV536" s="17" t="s">
        <v>2</v>
      </c>
      <c r="BW536" s="38">
        <v>2</v>
      </c>
      <c r="BX536" s="38">
        <f t="shared" si="427"/>
        <v>60</v>
      </c>
      <c r="BY536" s="27" t="str">
        <f t="shared" si="428"/>
        <v>Admis</v>
      </c>
    </row>
    <row r="537" spans="1:77" x14ac:dyDescent="0.55000000000000004">
      <c r="A537" s="20">
        <v>524</v>
      </c>
      <c r="B537" s="56" t="s">
        <v>2224</v>
      </c>
      <c r="C537" s="68" t="s">
        <v>2225</v>
      </c>
      <c r="D537" s="68" t="s">
        <v>2226</v>
      </c>
      <c r="E537" s="68" t="s">
        <v>2227</v>
      </c>
      <c r="F537" s="65">
        <v>28855</v>
      </c>
      <c r="G537" s="44"/>
      <c r="H537" s="13" t="s">
        <v>52</v>
      </c>
      <c r="I537" s="44"/>
      <c r="J537" s="45"/>
      <c r="K537" s="239">
        <f>IF(J537&gt;=10,4,0)</f>
        <v>0</v>
      </c>
      <c r="L537" s="17"/>
      <c r="M537" s="69"/>
      <c r="N537" s="17"/>
      <c r="O537" s="22">
        <f t="shared" si="411"/>
        <v>0</v>
      </c>
      <c r="P537" s="17"/>
      <c r="Q537" s="17"/>
      <c r="R537" s="45"/>
      <c r="S537" s="22">
        <f t="shared" si="420"/>
        <v>0</v>
      </c>
      <c r="T537" s="17" t="s">
        <v>2</v>
      </c>
      <c r="U537" s="17"/>
      <c r="V537" s="17"/>
      <c r="W537" s="239">
        <f t="shared" si="412"/>
        <v>0</v>
      </c>
      <c r="X537" s="17" t="s">
        <v>2</v>
      </c>
      <c r="Y537" s="17"/>
      <c r="Z537" s="27"/>
      <c r="AA537" s="22">
        <f t="shared" si="413"/>
        <v>0</v>
      </c>
      <c r="AB537" s="20"/>
      <c r="AC537" s="44"/>
      <c r="AD537" s="21"/>
      <c r="AE537" s="22">
        <f t="shared" si="414"/>
        <v>0</v>
      </c>
      <c r="AF537" s="17"/>
      <c r="AG537" s="17"/>
      <c r="AH537" s="23"/>
      <c r="AI537" s="22">
        <f t="shared" si="415"/>
        <v>0</v>
      </c>
      <c r="AJ537" s="27"/>
      <c r="AK537" s="17"/>
      <c r="AL537" s="21">
        <f t="shared" si="421"/>
        <v>0</v>
      </c>
      <c r="AM537" s="24">
        <f t="shared" si="422"/>
        <v>0</v>
      </c>
      <c r="AN537" s="27" t="str">
        <f t="shared" si="423"/>
        <v>Ajourné</v>
      </c>
      <c r="AO537" s="27"/>
      <c r="AP537" s="27"/>
      <c r="AQ537" s="45"/>
      <c r="AR537" s="22"/>
      <c r="AS537" s="17"/>
      <c r="AT537" s="17"/>
      <c r="AU537" s="17"/>
      <c r="AV537" s="232"/>
      <c r="AW537" s="17"/>
      <c r="AX537" s="17"/>
      <c r="AY537" s="17"/>
      <c r="AZ537" s="22"/>
      <c r="BA537" s="17"/>
      <c r="BB537" s="17"/>
      <c r="BC537" s="23"/>
      <c r="BD537" s="22">
        <f t="shared" si="416"/>
        <v>0</v>
      </c>
      <c r="BE537" s="27"/>
      <c r="BF537" s="27"/>
      <c r="BG537" s="57"/>
      <c r="BH537" s="35">
        <f t="shared" si="408"/>
        <v>0</v>
      </c>
      <c r="BI537" s="36"/>
      <c r="BJ537" s="37"/>
      <c r="BK537" s="21"/>
      <c r="BL537" s="22">
        <f t="shared" si="417"/>
        <v>0</v>
      </c>
      <c r="BM537" s="17"/>
      <c r="BN537" s="24"/>
      <c r="BO537" s="23"/>
      <c r="BP537" s="22">
        <f t="shared" si="418"/>
        <v>0</v>
      </c>
      <c r="BQ537" s="27"/>
      <c r="BR537" s="27"/>
      <c r="BS537" s="27"/>
      <c r="BT537" s="24">
        <f t="shared" si="419"/>
        <v>0</v>
      </c>
      <c r="BU537" s="27"/>
      <c r="BV537" s="27"/>
      <c r="BW537" s="27"/>
      <c r="BX537" s="38">
        <f t="shared" si="427"/>
        <v>0</v>
      </c>
      <c r="BY537" s="27" t="str">
        <f t="shared" si="428"/>
        <v>Ajourné</v>
      </c>
    </row>
    <row r="538" spans="1:77" x14ac:dyDescent="0.55000000000000004">
      <c r="A538" s="85">
        <v>525</v>
      </c>
      <c r="B538" s="62" t="s">
        <v>2228</v>
      </c>
      <c r="C538" s="14" t="s">
        <v>2229</v>
      </c>
      <c r="D538" s="71" t="s">
        <v>2230</v>
      </c>
      <c r="E538" s="71" t="s">
        <v>2231</v>
      </c>
      <c r="F538" s="63">
        <v>38119</v>
      </c>
      <c r="G538" s="62" t="s">
        <v>158</v>
      </c>
      <c r="H538" s="62" t="s">
        <v>59</v>
      </c>
      <c r="I538" s="62"/>
      <c r="J538" s="235">
        <v>12</v>
      </c>
      <c r="K538" s="239">
        <f>IF(J538&gt;=10,4,0)</f>
        <v>4</v>
      </c>
      <c r="L538" s="17" t="s">
        <v>2</v>
      </c>
      <c r="M538" s="69">
        <v>1</v>
      </c>
      <c r="N538" s="45">
        <v>10.3</v>
      </c>
      <c r="O538" s="22">
        <f t="shared" si="411"/>
        <v>5</v>
      </c>
      <c r="P538" s="17" t="s">
        <v>2</v>
      </c>
      <c r="Q538" s="17">
        <v>1</v>
      </c>
      <c r="R538" s="45">
        <v>12.1</v>
      </c>
      <c r="S538" s="22">
        <f t="shared" si="420"/>
        <v>3</v>
      </c>
      <c r="T538" s="17" t="s">
        <v>2</v>
      </c>
      <c r="U538" s="17">
        <v>1</v>
      </c>
      <c r="V538" s="125">
        <v>10</v>
      </c>
      <c r="W538" s="239">
        <f t="shared" si="412"/>
        <v>4</v>
      </c>
      <c r="X538" s="17" t="s">
        <v>61</v>
      </c>
      <c r="Y538" s="17">
        <v>2</v>
      </c>
      <c r="Z538" s="104">
        <v>11.49</v>
      </c>
      <c r="AA538" s="22">
        <f t="shared" si="413"/>
        <v>5</v>
      </c>
      <c r="AB538" s="20" t="s">
        <v>61</v>
      </c>
      <c r="AC538" s="44">
        <v>2</v>
      </c>
      <c r="AD538" s="45">
        <v>7.46</v>
      </c>
      <c r="AE538" s="22">
        <f t="shared" si="414"/>
        <v>0</v>
      </c>
      <c r="AF538" s="17" t="s">
        <v>2</v>
      </c>
      <c r="AG538" s="17">
        <v>2</v>
      </c>
      <c r="AH538" s="87">
        <v>10</v>
      </c>
      <c r="AI538" s="22">
        <f t="shared" si="415"/>
        <v>3</v>
      </c>
      <c r="AJ538" s="27" t="s">
        <v>61</v>
      </c>
      <c r="AK538" s="17">
        <v>1</v>
      </c>
      <c r="AL538" s="21">
        <f t="shared" si="421"/>
        <v>10.266999999999999</v>
      </c>
      <c r="AM538" s="24">
        <f t="shared" si="422"/>
        <v>24</v>
      </c>
      <c r="AN538" s="27" t="str">
        <f t="shared" si="423"/>
        <v>Ajourné</v>
      </c>
      <c r="AO538" s="27"/>
      <c r="AP538" s="27"/>
      <c r="AQ538" s="125">
        <v>10</v>
      </c>
      <c r="AR538" s="22">
        <f>IF(AQ538&gt;=10,6,0)</f>
        <v>6</v>
      </c>
      <c r="AS538" s="17" t="s">
        <v>61</v>
      </c>
      <c r="AT538" s="17">
        <v>2</v>
      </c>
      <c r="AU538" s="237">
        <v>11.62</v>
      </c>
      <c r="AV538" s="232">
        <f t="shared" ref="AV538" si="434">IF(AU538&gt;=10,6,0)</f>
        <v>6</v>
      </c>
      <c r="AW538" s="17" t="s">
        <v>61</v>
      </c>
      <c r="AX538" s="17">
        <v>2</v>
      </c>
      <c r="AY538" s="125">
        <v>10</v>
      </c>
      <c r="AZ538" s="22">
        <f t="shared" ref="AZ538" si="435">IF(AY538&gt;=10,4,0)</f>
        <v>4</v>
      </c>
      <c r="BA538" s="17" t="s">
        <v>61</v>
      </c>
      <c r="BB538" s="17">
        <v>2</v>
      </c>
      <c r="BC538" s="87">
        <v>11.54</v>
      </c>
      <c r="BD538" s="22">
        <f t="shared" si="416"/>
        <v>6</v>
      </c>
      <c r="BE538" s="27" t="s">
        <v>61</v>
      </c>
      <c r="BF538" s="27">
        <v>2</v>
      </c>
      <c r="BG538" s="128">
        <v>10</v>
      </c>
      <c r="BH538" s="35">
        <f t="shared" si="408"/>
        <v>4</v>
      </c>
      <c r="BI538" s="36" t="s">
        <v>61</v>
      </c>
      <c r="BJ538" s="37">
        <v>1</v>
      </c>
      <c r="BK538" s="86">
        <v>10</v>
      </c>
      <c r="BL538" s="22">
        <f t="shared" si="417"/>
        <v>2</v>
      </c>
      <c r="BM538" s="17" t="s">
        <v>60</v>
      </c>
      <c r="BN538" s="24">
        <v>2</v>
      </c>
      <c r="BO538" s="87">
        <v>12.94</v>
      </c>
      <c r="BP538" s="22">
        <f t="shared" si="418"/>
        <v>2</v>
      </c>
      <c r="BQ538" s="27" t="s">
        <v>60</v>
      </c>
      <c r="BR538" s="27">
        <v>2</v>
      </c>
      <c r="BS538" s="27"/>
      <c r="BT538" s="24">
        <f t="shared" si="419"/>
        <v>30</v>
      </c>
      <c r="BU538" s="27"/>
      <c r="BV538" s="27"/>
      <c r="BW538" s="27"/>
      <c r="BX538" s="38">
        <f t="shared" si="427"/>
        <v>54</v>
      </c>
      <c r="BY538" s="27" t="str">
        <f t="shared" si="428"/>
        <v>Autorisé</v>
      </c>
    </row>
    <row r="539" spans="1:77" x14ac:dyDescent="0.55000000000000004">
      <c r="A539" s="12">
        <v>526</v>
      </c>
      <c r="B539" s="55" t="s">
        <v>2232</v>
      </c>
      <c r="C539" s="68" t="s">
        <v>2233</v>
      </c>
      <c r="D539" s="68" t="s">
        <v>2234</v>
      </c>
      <c r="E539" s="68" t="s">
        <v>2235</v>
      </c>
      <c r="F539" s="54">
        <v>36925</v>
      </c>
      <c r="G539" s="55" t="s">
        <v>163</v>
      </c>
      <c r="H539" s="56" t="s">
        <v>59</v>
      </c>
      <c r="I539" s="44"/>
      <c r="J539" s="45"/>
      <c r="K539" s="239">
        <f>IF(J539&gt;=10,4,0)</f>
        <v>0</v>
      </c>
      <c r="L539" s="17"/>
      <c r="M539" s="69"/>
      <c r="N539" s="17"/>
      <c r="O539" s="22">
        <f t="shared" si="411"/>
        <v>0</v>
      </c>
      <c r="P539" s="17"/>
      <c r="Q539" s="17"/>
      <c r="R539" s="45"/>
      <c r="S539" s="22">
        <f t="shared" si="420"/>
        <v>0</v>
      </c>
      <c r="T539" s="17" t="s">
        <v>2</v>
      </c>
      <c r="U539" s="17"/>
      <c r="V539" s="17"/>
      <c r="W539" s="239">
        <f t="shared" si="412"/>
        <v>0</v>
      </c>
      <c r="X539" s="17" t="s">
        <v>2</v>
      </c>
      <c r="Y539" s="17"/>
      <c r="Z539" s="27"/>
      <c r="AA539" s="22">
        <f t="shared" si="413"/>
        <v>0</v>
      </c>
      <c r="AB539" s="20"/>
      <c r="AC539" s="44"/>
      <c r="AD539" s="45"/>
      <c r="AE539" s="22">
        <f t="shared" si="414"/>
        <v>0</v>
      </c>
      <c r="AF539" s="17"/>
      <c r="AG539" s="17"/>
      <c r="AH539" s="23"/>
      <c r="AI539" s="22">
        <f t="shared" si="415"/>
        <v>0</v>
      </c>
      <c r="AJ539" s="27"/>
      <c r="AK539" s="17"/>
      <c r="AL539" s="21">
        <f t="shared" si="421"/>
        <v>0</v>
      </c>
      <c r="AM539" s="24">
        <f t="shared" si="422"/>
        <v>0</v>
      </c>
      <c r="AN539" s="27" t="str">
        <f t="shared" si="423"/>
        <v>Ajourné</v>
      </c>
      <c r="AO539" s="27"/>
      <c r="AP539" s="27"/>
      <c r="AQ539" s="45"/>
      <c r="AR539" s="22"/>
      <c r="AS539" s="17"/>
      <c r="AT539" s="17"/>
      <c r="AU539" s="17"/>
      <c r="AV539" s="232"/>
      <c r="AW539" s="17"/>
      <c r="AX539" s="17"/>
      <c r="AY539" s="17"/>
      <c r="AZ539" s="22"/>
      <c r="BA539" s="17"/>
      <c r="BB539" s="17"/>
      <c r="BC539" s="23"/>
      <c r="BD539" s="22">
        <f t="shared" si="416"/>
        <v>0</v>
      </c>
      <c r="BE539" s="27"/>
      <c r="BF539" s="27"/>
      <c r="BG539" s="57"/>
      <c r="BH539" s="35">
        <f t="shared" si="408"/>
        <v>0</v>
      </c>
      <c r="BI539" s="36"/>
      <c r="BJ539" s="37"/>
      <c r="BK539" s="21"/>
      <c r="BL539" s="22">
        <f t="shared" si="417"/>
        <v>0</v>
      </c>
      <c r="BM539" s="17"/>
      <c r="BN539" s="24"/>
      <c r="BO539" s="23"/>
      <c r="BP539" s="22">
        <f t="shared" si="418"/>
        <v>0</v>
      </c>
      <c r="BQ539" s="27"/>
      <c r="BR539" s="27"/>
      <c r="BS539" s="27"/>
      <c r="BT539" s="24">
        <f t="shared" si="419"/>
        <v>0</v>
      </c>
      <c r="BU539" s="27"/>
      <c r="BV539" s="27"/>
      <c r="BW539" s="27"/>
      <c r="BX539" s="38">
        <f t="shared" si="427"/>
        <v>0</v>
      </c>
      <c r="BY539" s="27" t="str">
        <f t="shared" si="428"/>
        <v>Ajourné</v>
      </c>
    </row>
    <row r="540" spans="1:77" x14ac:dyDescent="0.55000000000000004">
      <c r="A540" s="20">
        <v>527</v>
      </c>
      <c r="B540" s="13" t="s">
        <v>2236</v>
      </c>
      <c r="C540" s="14" t="s">
        <v>2237</v>
      </c>
      <c r="D540" s="13" t="s">
        <v>2238</v>
      </c>
      <c r="E540" s="13" t="s">
        <v>2239</v>
      </c>
      <c r="F540" s="16">
        <v>37012</v>
      </c>
      <c r="G540" s="13" t="s">
        <v>2240</v>
      </c>
      <c r="H540" s="13" t="s">
        <v>59</v>
      </c>
      <c r="I540" s="13"/>
      <c r="J540" s="21">
        <v>17</v>
      </c>
      <c r="K540" s="239">
        <v>4</v>
      </c>
      <c r="L540" s="17" t="s">
        <v>2</v>
      </c>
      <c r="M540" s="69">
        <v>2</v>
      </c>
      <c r="N540" s="203">
        <v>10</v>
      </c>
      <c r="O540" s="22">
        <f t="shared" si="411"/>
        <v>5</v>
      </c>
      <c r="P540" s="17" t="s">
        <v>2</v>
      </c>
      <c r="Q540" s="17">
        <v>1</v>
      </c>
      <c r="R540" s="45">
        <v>14.73</v>
      </c>
      <c r="S540" s="22">
        <f t="shared" si="420"/>
        <v>3</v>
      </c>
      <c r="T540" s="17" t="s">
        <v>2</v>
      </c>
      <c r="U540" s="17">
        <v>2</v>
      </c>
      <c r="V540" s="45">
        <v>10.554</v>
      </c>
      <c r="W540" s="239">
        <f t="shared" si="412"/>
        <v>4</v>
      </c>
      <c r="X540" s="17" t="s">
        <v>2</v>
      </c>
      <c r="Y540" s="17">
        <v>1</v>
      </c>
      <c r="Z540" s="14">
        <v>11.757999999999999</v>
      </c>
      <c r="AA540" s="22">
        <f t="shared" si="413"/>
        <v>5</v>
      </c>
      <c r="AB540" s="20" t="s">
        <v>2</v>
      </c>
      <c r="AC540" s="20">
        <v>2</v>
      </c>
      <c r="AD540" s="45">
        <v>10</v>
      </c>
      <c r="AE540" s="22">
        <f t="shared" si="414"/>
        <v>6</v>
      </c>
      <c r="AF540" s="17" t="s">
        <v>2</v>
      </c>
      <c r="AG540" s="17">
        <v>2</v>
      </c>
      <c r="AH540" s="23">
        <v>11.179333333333332</v>
      </c>
      <c r="AI540" s="22">
        <f t="shared" si="415"/>
        <v>3</v>
      </c>
      <c r="AJ540" s="17" t="s">
        <v>2</v>
      </c>
      <c r="AK540" s="24">
        <v>1</v>
      </c>
      <c r="AL540" s="21">
        <f t="shared" si="421"/>
        <v>11.891133333333334</v>
      </c>
      <c r="AM540" s="24">
        <f t="shared" si="422"/>
        <v>30</v>
      </c>
      <c r="AN540" s="27" t="str">
        <f t="shared" si="423"/>
        <v>Admis</v>
      </c>
      <c r="AO540" s="27"/>
      <c r="AP540" s="27"/>
      <c r="AQ540" s="45">
        <v>10</v>
      </c>
      <c r="AR540" s="22">
        <f>IF(AQ540&gt;=10,6,0)</f>
        <v>6</v>
      </c>
      <c r="AS540" s="17" t="s">
        <v>2</v>
      </c>
      <c r="AT540" s="17">
        <v>2</v>
      </c>
      <c r="AU540" s="45">
        <v>10.984</v>
      </c>
      <c r="AV540" s="232">
        <f t="shared" ref="AV540:AV565" si="436">IF(AU540&gt;=10,6,0)</f>
        <v>6</v>
      </c>
      <c r="AW540" s="17" t="s">
        <v>2</v>
      </c>
      <c r="AX540" s="17">
        <v>1</v>
      </c>
      <c r="AY540" s="45">
        <v>15.33</v>
      </c>
      <c r="AZ540" s="22">
        <f>IF(AY540&gt;=10,4,0)</f>
        <v>4</v>
      </c>
      <c r="BA540" s="17" t="s">
        <v>2</v>
      </c>
      <c r="BB540" s="17">
        <v>2</v>
      </c>
      <c r="BC540" s="23">
        <v>11.395333333333333</v>
      </c>
      <c r="BD540" s="22">
        <f t="shared" si="416"/>
        <v>6</v>
      </c>
      <c r="BE540" s="17" t="s">
        <v>2</v>
      </c>
      <c r="BF540" s="24">
        <v>2</v>
      </c>
      <c r="BG540" s="45">
        <v>10.1</v>
      </c>
      <c r="BH540" s="22">
        <f t="shared" si="408"/>
        <v>4</v>
      </c>
      <c r="BI540" s="17" t="s">
        <v>2</v>
      </c>
      <c r="BJ540" s="24">
        <v>1</v>
      </c>
      <c r="BK540" s="21">
        <v>5.94</v>
      </c>
      <c r="BL540" s="22">
        <f t="shared" si="417"/>
        <v>0</v>
      </c>
      <c r="BM540" s="17" t="s">
        <v>2</v>
      </c>
      <c r="BN540" s="24">
        <v>2</v>
      </c>
      <c r="BO540" s="23">
        <v>17</v>
      </c>
      <c r="BP540" s="22">
        <f t="shared" si="418"/>
        <v>2</v>
      </c>
      <c r="BQ540" s="17" t="s">
        <v>2</v>
      </c>
      <c r="BR540" s="24">
        <v>1</v>
      </c>
      <c r="BS540" s="27"/>
      <c r="BT540" s="24">
        <f t="shared" si="419"/>
        <v>28</v>
      </c>
      <c r="BU540" s="27"/>
      <c r="BV540" s="27"/>
      <c r="BW540" s="27"/>
      <c r="BX540" s="38">
        <f t="shared" si="427"/>
        <v>58</v>
      </c>
      <c r="BY540" s="27" t="str">
        <f t="shared" si="428"/>
        <v>Autorisé</v>
      </c>
    </row>
    <row r="541" spans="1:77" x14ac:dyDescent="0.55000000000000004">
      <c r="A541" s="85">
        <v>528</v>
      </c>
      <c r="B541" s="13" t="s">
        <v>2241</v>
      </c>
      <c r="C541" s="27" t="s">
        <v>2242</v>
      </c>
      <c r="D541" s="42" t="s">
        <v>2243</v>
      </c>
      <c r="E541" s="42" t="s">
        <v>2244</v>
      </c>
      <c r="F541" s="16">
        <v>37537</v>
      </c>
      <c r="G541" s="13" t="s">
        <v>2245</v>
      </c>
      <c r="H541" s="13" t="s">
        <v>59</v>
      </c>
      <c r="I541" s="13"/>
      <c r="J541" s="21">
        <v>18</v>
      </c>
      <c r="K541" s="239">
        <v>4</v>
      </c>
      <c r="L541" s="17" t="s">
        <v>2</v>
      </c>
      <c r="M541" s="69">
        <v>2</v>
      </c>
      <c r="N541" s="229">
        <v>10</v>
      </c>
      <c r="O541" s="22">
        <f t="shared" si="411"/>
        <v>5</v>
      </c>
      <c r="P541" s="17" t="s">
        <v>61</v>
      </c>
      <c r="Q541" s="17">
        <v>1</v>
      </c>
      <c r="R541" s="125">
        <v>10</v>
      </c>
      <c r="S541" s="22">
        <f t="shared" si="420"/>
        <v>3</v>
      </c>
      <c r="T541" s="17" t="s">
        <v>61</v>
      </c>
      <c r="U541" s="17">
        <v>2</v>
      </c>
      <c r="V541" s="125">
        <v>11.65</v>
      </c>
      <c r="W541" s="239">
        <f t="shared" si="412"/>
        <v>4</v>
      </c>
      <c r="X541" s="17" t="s">
        <v>61</v>
      </c>
      <c r="Y541" s="17">
        <v>2</v>
      </c>
      <c r="Z541" s="104">
        <v>10.17</v>
      </c>
      <c r="AA541" s="22">
        <f t="shared" si="413"/>
        <v>5</v>
      </c>
      <c r="AB541" s="20" t="s">
        <v>61</v>
      </c>
      <c r="AC541" s="44">
        <v>1</v>
      </c>
      <c r="AD541" s="125">
        <v>11.68</v>
      </c>
      <c r="AE541" s="22">
        <f t="shared" si="414"/>
        <v>6</v>
      </c>
      <c r="AF541" s="17" t="s">
        <v>61</v>
      </c>
      <c r="AG541" s="17">
        <v>2</v>
      </c>
      <c r="AH541" s="87">
        <v>10.55</v>
      </c>
      <c r="AI541" s="22">
        <f t="shared" si="415"/>
        <v>3</v>
      </c>
      <c r="AJ541" s="27" t="s">
        <v>61</v>
      </c>
      <c r="AK541" s="17">
        <v>1</v>
      </c>
      <c r="AL541" s="21">
        <f t="shared" si="421"/>
        <v>11.705999999999998</v>
      </c>
      <c r="AM541" s="24">
        <f t="shared" si="422"/>
        <v>30</v>
      </c>
      <c r="AN541" s="27" t="str">
        <f t="shared" si="423"/>
        <v>Admis</v>
      </c>
      <c r="AO541" s="27"/>
      <c r="AP541" s="27"/>
      <c r="AQ541" s="125">
        <v>10</v>
      </c>
      <c r="AR541" s="22">
        <f>IF(AQ541&gt;=10,6,0)</f>
        <v>6</v>
      </c>
      <c r="AS541" s="17" t="s">
        <v>61</v>
      </c>
      <c r="AT541" s="17">
        <v>1</v>
      </c>
      <c r="AU541" s="237">
        <v>10</v>
      </c>
      <c r="AV541" s="232">
        <f t="shared" si="436"/>
        <v>6</v>
      </c>
      <c r="AW541" s="17" t="s">
        <v>61</v>
      </c>
      <c r="AX541" s="17">
        <v>1</v>
      </c>
      <c r="AY541" s="125">
        <v>10</v>
      </c>
      <c r="AZ541" s="22">
        <f t="shared" ref="AZ541" si="437">IF(AY541&gt;=10,4,0)</f>
        <v>4</v>
      </c>
      <c r="BA541" s="17" t="s">
        <v>61</v>
      </c>
      <c r="BB541" s="17">
        <v>1</v>
      </c>
      <c r="BC541" s="87">
        <v>12.08</v>
      </c>
      <c r="BD541" s="22">
        <f t="shared" si="416"/>
        <v>6</v>
      </c>
      <c r="BE541" s="27" t="s">
        <v>61</v>
      </c>
      <c r="BF541" s="27">
        <v>1</v>
      </c>
      <c r="BG541" s="128">
        <v>10</v>
      </c>
      <c r="BH541" s="35">
        <f t="shared" si="408"/>
        <v>4</v>
      </c>
      <c r="BI541" s="36" t="s">
        <v>61</v>
      </c>
      <c r="BJ541" s="37">
        <v>2</v>
      </c>
      <c r="BK541" s="86">
        <v>10</v>
      </c>
      <c r="BL541" s="22">
        <f t="shared" si="417"/>
        <v>2</v>
      </c>
      <c r="BM541" s="17" t="s">
        <v>60</v>
      </c>
      <c r="BN541" s="24">
        <v>2</v>
      </c>
      <c r="BO541" s="87">
        <v>14</v>
      </c>
      <c r="BP541" s="22">
        <f t="shared" si="418"/>
        <v>2</v>
      </c>
      <c r="BQ541" s="27" t="s">
        <v>61</v>
      </c>
      <c r="BR541" s="27">
        <v>1</v>
      </c>
      <c r="BS541" s="27"/>
      <c r="BT541" s="24">
        <f t="shared" si="419"/>
        <v>30</v>
      </c>
      <c r="BU541" s="27"/>
      <c r="BV541" s="27"/>
      <c r="BW541" s="27"/>
      <c r="BX541" s="38">
        <f t="shared" si="427"/>
        <v>60</v>
      </c>
      <c r="BY541" s="27" t="str">
        <f t="shared" si="428"/>
        <v>Admis</v>
      </c>
    </row>
    <row r="542" spans="1:77" x14ac:dyDescent="0.55000000000000004">
      <c r="A542" s="12">
        <v>529</v>
      </c>
      <c r="B542" s="13" t="s">
        <v>2246</v>
      </c>
      <c r="C542" s="14" t="s">
        <v>2247</v>
      </c>
      <c r="D542" s="13" t="s">
        <v>2248</v>
      </c>
      <c r="E542" s="13" t="s">
        <v>2249</v>
      </c>
      <c r="F542" s="16">
        <v>37991</v>
      </c>
      <c r="G542" s="13" t="s">
        <v>1719</v>
      </c>
      <c r="H542" s="13" t="s">
        <v>59</v>
      </c>
      <c r="I542" s="13"/>
      <c r="J542" s="21">
        <v>15.5</v>
      </c>
      <c r="K542" s="239">
        <v>4</v>
      </c>
      <c r="L542" s="17" t="s">
        <v>2</v>
      </c>
      <c r="M542" s="69">
        <v>2</v>
      </c>
      <c r="N542" s="230">
        <v>12.782</v>
      </c>
      <c r="O542" s="22">
        <f t="shared" si="411"/>
        <v>5</v>
      </c>
      <c r="P542" s="17" t="s">
        <v>2</v>
      </c>
      <c r="Q542" s="17">
        <v>2</v>
      </c>
      <c r="R542" s="45">
        <v>11.05</v>
      </c>
      <c r="S542" s="22">
        <f t="shared" si="420"/>
        <v>3</v>
      </c>
      <c r="T542" s="17" t="s">
        <v>2</v>
      </c>
      <c r="U542" s="17">
        <v>1</v>
      </c>
      <c r="V542" s="45">
        <v>14.826000000000001</v>
      </c>
      <c r="W542" s="239">
        <f t="shared" si="412"/>
        <v>4</v>
      </c>
      <c r="X542" s="17" t="s">
        <v>2</v>
      </c>
      <c r="Y542" s="17">
        <v>2</v>
      </c>
      <c r="Z542" s="14">
        <v>10</v>
      </c>
      <c r="AA542" s="22">
        <f t="shared" si="413"/>
        <v>5</v>
      </c>
      <c r="AB542" s="20" t="s">
        <v>2</v>
      </c>
      <c r="AC542" s="20">
        <v>1</v>
      </c>
      <c r="AD542" s="45">
        <v>10</v>
      </c>
      <c r="AE542" s="22">
        <f t="shared" si="414"/>
        <v>6</v>
      </c>
      <c r="AF542" s="17" t="s">
        <v>2</v>
      </c>
      <c r="AG542" s="17">
        <v>2</v>
      </c>
      <c r="AH542" s="23">
        <v>10.356000000000002</v>
      </c>
      <c r="AI542" s="22">
        <f t="shared" si="415"/>
        <v>3</v>
      </c>
      <c r="AJ542" s="17" t="s">
        <v>2</v>
      </c>
      <c r="AK542" s="24">
        <v>1</v>
      </c>
      <c r="AL542" s="21">
        <f t="shared" si="421"/>
        <v>11.981066666666667</v>
      </c>
      <c r="AM542" s="24">
        <f t="shared" si="422"/>
        <v>30</v>
      </c>
      <c r="AN542" s="27" t="str">
        <f t="shared" si="423"/>
        <v>Admis</v>
      </c>
      <c r="AO542" s="27"/>
      <c r="AP542" s="27"/>
      <c r="AQ542" s="45">
        <v>11.891</v>
      </c>
      <c r="AR542" s="22">
        <f t="shared" ref="AR542:AR548" si="438">IF(AQ542&gt;=10,6,0)</f>
        <v>6</v>
      </c>
      <c r="AS542" s="17" t="s">
        <v>2</v>
      </c>
      <c r="AT542" s="17">
        <v>2</v>
      </c>
      <c r="AU542" s="45">
        <v>12.112</v>
      </c>
      <c r="AV542" s="232">
        <f t="shared" si="436"/>
        <v>6</v>
      </c>
      <c r="AW542" s="17" t="s">
        <v>2</v>
      </c>
      <c r="AX542" s="17">
        <v>1</v>
      </c>
      <c r="AY542" s="45">
        <v>13.66</v>
      </c>
      <c r="AZ542" s="22">
        <f>IF(AY542&gt;=10,4,0)</f>
        <v>4</v>
      </c>
      <c r="BA542" s="17" t="s">
        <v>2</v>
      </c>
      <c r="BB542" s="17">
        <v>2</v>
      </c>
      <c r="BC542" s="23">
        <v>10</v>
      </c>
      <c r="BD542" s="22">
        <f t="shared" si="416"/>
        <v>6</v>
      </c>
      <c r="BE542" s="17" t="s">
        <v>2</v>
      </c>
      <c r="BF542" s="24">
        <v>2</v>
      </c>
      <c r="BG542" s="45">
        <v>10.45</v>
      </c>
      <c r="BH542" s="22">
        <f t="shared" si="408"/>
        <v>4</v>
      </c>
      <c r="BI542" s="17" t="s">
        <v>2</v>
      </c>
      <c r="BJ542" s="24">
        <v>1</v>
      </c>
      <c r="BK542" s="21">
        <v>10</v>
      </c>
      <c r="BL542" s="22">
        <f t="shared" si="417"/>
        <v>2</v>
      </c>
      <c r="BM542" s="17" t="s">
        <v>2</v>
      </c>
      <c r="BN542" s="24">
        <v>2</v>
      </c>
      <c r="BO542" s="23">
        <v>14</v>
      </c>
      <c r="BP542" s="22">
        <f t="shared" si="418"/>
        <v>2</v>
      </c>
      <c r="BQ542" s="17" t="s">
        <v>2</v>
      </c>
      <c r="BR542" s="24">
        <v>1</v>
      </c>
      <c r="BS542" s="27"/>
      <c r="BT542" s="24">
        <f t="shared" si="419"/>
        <v>30</v>
      </c>
      <c r="BU542" s="27"/>
      <c r="BV542" s="27"/>
      <c r="BW542" s="27"/>
      <c r="BX542" s="38">
        <f t="shared" si="427"/>
        <v>60</v>
      </c>
      <c r="BY542" s="27" t="str">
        <f t="shared" si="428"/>
        <v>Admis</v>
      </c>
    </row>
    <row r="543" spans="1:77" x14ac:dyDescent="0.55000000000000004">
      <c r="A543" s="20">
        <v>530</v>
      </c>
      <c r="B543" s="13" t="s">
        <v>2250</v>
      </c>
      <c r="C543" s="14" t="s">
        <v>2251</v>
      </c>
      <c r="D543" s="13" t="s">
        <v>2252</v>
      </c>
      <c r="E543" s="13" t="s">
        <v>457</v>
      </c>
      <c r="F543" s="16">
        <v>37224</v>
      </c>
      <c r="G543" s="13" t="s">
        <v>2253</v>
      </c>
      <c r="H543" s="13" t="s">
        <v>59</v>
      </c>
      <c r="I543" s="13" t="s">
        <v>72</v>
      </c>
      <c r="J543" s="235">
        <v>16</v>
      </c>
      <c r="K543" s="239">
        <f>IF(J543&gt;=10,4,0)</f>
        <v>4</v>
      </c>
      <c r="L543" s="17" t="s">
        <v>2</v>
      </c>
      <c r="M543" s="69">
        <v>1</v>
      </c>
      <c r="N543" s="57">
        <v>12.43</v>
      </c>
      <c r="O543" s="22">
        <f t="shared" si="411"/>
        <v>5</v>
      </c>
      <c r="P543" s="17" t="s">
        <v>2</v>
      </c>
      <c r="Q543" s="17">
        <v>2</v>
      </c>
      <c r="R543" s="45">
        <v>14.47</v>
      </c>
      <c r="S543" s="22">
        <f t="shared" si="420"/>
        <v>3</v>
      </c>
      <c r="T543" s="17" t="s">
        <v>2</v>
      </c>
      <c r="U543" s="17">
        <v>2</v>
      </c>
      <c r="V543" s="45">
        <v>10.684666666666667</v>
      </c>
      <c r="W543" s="239">
        <f t="shared" si="412"/>
        <v>4</v>
      </c>
      <c r="X543" s="17" t="s">
        <v>2</v>
      </c>
      <c r="Y543" s="17">
        <v>2</v>
      </c>
      <c r="Z543" s="14">
        <v>10.042000000000002</v>
      </c>
      <c r="AA543" s="22">
        <f t="shared" si="413"/>
        <v>5</v>
      </c>
      <c r="AB543" s="20" t="s">
        <v>2</v>
      </c>
      <c r="AC543" s="20">
        <v>1</v>
      </c>
      <c r="AD543" s="45">
        <v>10</v>
      </c>
      <c r="AE543" s="22">
        <f t="shared" si="414"/>
        <v>6</v>
      </c>
      <c r="AF543" s="17" t="s">
        <v>2</v>
      </c>
      <c r="AG543" s="17">
        <v>2</v>
      </c>
      <c r="AH543" s="23">
        <v>10.068666666666667</v>
      </c>
      <c r="AI543" s="22">
        <f t="shared" si="415"/>
        <v>3</v>
      </c>
      <c r="AJ543" s="17" t="s">
        <v>2</v>
      </c>
      <c r="AK543" s="24">
        <v>1</v>
      </c>
      <c r="AL543" s="21">
        <f t="shared" si="421"/>
        <v>11.757155555555556</v>
      </c>
      <c r="AM543" s="24">
        <f t="shared" si="422"/>
        <v>30</v>
      </c>
      <c r="AN543" s="27" t="str">
        <f t="shared" si="423"/>
        <v>Admis</v>
      </c>
      <c r="AO543" s="27"/>
      <c r="AP543" s="27"/>
      <c r="AQ543" s="45">
        <v>10</v>
      </c>
      <c r="AR543" s="22">
        <f t="shared" si="438"/>
        <v>6</v>
      </c>
      <c r="AS543" s="17" t="s">
        <v>2</v>
      </c>
      <c r="AT543" s="17">
        <v>2</v>
      </c>
      <c r="AU543" s="45">
        <v>12.879999999999999</v>
      </c>
      <c r="AV543" s="232">
        <f t="shared" si="436"/>
        <v>6</v>
      </c>
      <c r="AW543" s="17" t="s">
        <v>2</v>
      </c>
      <c r="AX543" s="17">
        <v>2</v>
      </c>
      <c r="AY543" s="45">
        <v>10</v>
      </c>
      <c r="AZ543" s="22">
        <f>IF(AY543&gt;=10,4,0)</f>
        <v>4</v>
      </c>
      <c r="BA543" s="17" t="s">
        <v>2</v>
      </c>
      <c r="BB543" s="17">
        <v>2</v>
      </c>
      <c r="BC543" s="23">
        <v>10</v>
      </c>
      <c r="BD543" s="22">
        <f t="shared" si="416"/>
        <v>6</v>
      </c>
      <c r="BE543" s="17" t="s">
        <v>2</v>
      </c>
      <c r="BF543" s="24">
        <v>2</v>
      </c>
      <c r="BG543" s="45">
        <v>10.33</v>
      </c>
      <c r="BH543" s="22">
        <f t="shared" si="408"/>
        <v>4</v>
      </c>
      <c r="BI543" s="17" t="s">
        <v>2</v>
      </c>
      <c r="BJ543" s="24">
        <v>1</v>
      </c>
      <c r="BK543" s="21">
        <v>10</v>
      </c>
      <c r="BL543" s="22">
        <f t="shared" si="417"/>
        <v>2</v>
      </c>
      <c r="BM543" s="17" t="s">
        <v>2</v>
      </c>
      <c r="BN543" s="24">
        <v>2</v>
      </c>
      <c r="BO543" s="23">
        <v>16</v>
      </c>
      <c r="BP543" s="22">
        <f t="shared" si="418"/>
        <v>2</v>
      </c>
      <c r="BQ543" s="17" t="s">
        <v>2</v>
      </c>
      <c r="BR543" s="24">
        <v>1</v>
      </c>
      <c r="BS543" s="27"/>
      <c r="BT543" s="24">
        <f t="shared" si="419"/>
        <v>30</v>
      </c>
      <c r="BU543" s="27"/>
      <c r="BV543" s="27"/>
      <c r="BW543" s="27"/>
      <c r="BX543" s="38">
        <f t="shared" si="427"/>
        <v>60</v>
      </c>
      <c r="BY543" s="27" t="str">
        <f t="shared" si="428"/>
        <v>Admis</v>
      </c>
    </row>
    <row r="544" spans="1:77" x14ac:dyDescent="0.55000000000000004">
      <c r="A544" s="12">
        <v>531</v>
      </c>
      <c r="B544" s="13" t="s">
        <v>2254</v>
      </c>
      <c r="C544" s="14" t="s">
        <v>2255</v>
      </c>
      <c r="D544" s="13" t="s">
        <v>2252</v>
      </c>
      <c r="E544" s="13" t="s">
        <v>2256</v>
      </c>
      <c r="F544" s="16">
        <v>39097</v>
      </c>
      <c r="G544" s="13" t="s">
        <v>2257</v>
      </c>
      <c r="H544" s="13" t="s">
        <v>59</v>
      </c>
      <c r="I544" s="13"/>
      <c r="J544" s="235">
        <v>13</v>
      </c>
      <c r="K544" s="239">
        <f>IF(J544&gt;=10,4,0)</f>
        <v>4</v>
      </c>
      <c r="L544" s="17" t="s">
        <v>2</v>
      </c>
      <c r="M544" s="69">
        <v>1</v>
      </c>
      <c r="N544" s="45">
        <v>10</v>
      </c>
      <c r="O544" s="22">
        <f t="shared" si="411"/>
        <v>5</v>
      </c>
      <c r="P544" s="17" t="s">
        <v>2</v>
      </c>
      <c r="Q544" s="17">
        <v>1</v>
      </c>
      <c r="R544" s="45">
        <v>12.63</v>
      </c>
      <c r="S544" s="22">
        <f t="shared" si="420"/>
        <v>3</v>
      </c>
      <c r="T544" s="17" t="s">
        <v>2</v>
      </c>
      <c r="U544" s="17">
        <v>1</v>
      </c>
      <c r="V544" s="45">
        <v>14.058666666666667</v>
      </c>
      <c r="W544" s="239">
        <f t="shared" si="412"/>
        <v>4</v>
      </c>
      <c r="X544" s="17" t="s">
        <v>2</v>
      </c>
      <c r="Y544" s="17">
        <v>2</v>
      </c>
      <c r="Z544" s="14">
        <v>11.338000000000001</v>
      </c>
      <c r="AA544" s="22">
        <f t="shared" si="413"/>
        <v>5</v>
      </c>
      <c r="AB544" s="20" t="s">
        <v>2</v>
      </c>
      <c r="AC544" s="20">
        <v>1</v>
      </c>
      <c r="AD544" s="45">
        <v>11.3</v>
      </c>
      <c r="AE544" s="22">
        <f t="shared" si="414"/>
        <v>6</v>
      </c>
      <c r="AF544" s="17" t="s">
        <v>2</v>
      </c>
      <c r="AG544" s="17">
        <v>2</v>
      </c>
      <c r="AH544" s="23">
        <v>11.497999999999999</v>
      </c>
      <c r="AI544" s="22">
        <f t="shared" si="415"/>
        <v>3</v>
      </c>
      <c r="AJ544" s="17" t="s">
        <v>2</v>
      </c>
      <c r="AK544" s="24">
        <v>1</v>
      </c>
      <c r="AL544" s="21">
        <f t="shared" si="421"/>
        <v>11.836955555555555</v>
      </c>
      <c r="AM544" s="24">
        <f t="shared" si="422"/>
        <v>30</v>
      </c>
      <c r="AN544" s="27" t="str">
        <f t="shared" si="423"/>
        <v>Admis</v>
      </c>
      <c r="AO544" s="27"/>
      <c r="AP544" s="27"/>
      <c r="AQ544" s="45">
        <v>10.718</v>
      </c>
      <c r="AR544" s="22">
        <f t="shared" si="438"/>
        <v>6</v>
      </c>
      <c r="AS544" s="17" t="s">
        <v>2</v>
      </c>
      <c r="AT544" s="17">
        <v>1</v>
      </c>
      <c r="AU544" s="45">
        <v>11.763999999999999</v>
      </c>
      <c r="AV544" s="232">
        <f t="shared" si="436"/>
        <v>6</v>
      </c>
      <c r="AW544" s="17" t="s">
        <v>2</v>
      </c>
      <c r="AX544" s="17">
        <v>1</v>
      </c>
      <c r="AY544" s="57">
        <v>10.74</v>
      </c>
      <c r="AZ544" s="22">
        <f>IF(AY544&gt;=10,4,0)</f>
        <v>4</v>
      </c>
      <c r="BA544" s="17" t="s">
        <v>2</v>
      </c>
      <c r="BB544" s="17">
        <v>1</v>
      </c>
      <c r="BC544" s="23">
        <v>11.277333333333333</v>
      </c>
      <c r="BD544" s="22">
        <f t="shared" si="416"/>
        <v>6</v>
      </c>
      <c r="BE544" s="17" t="s">
        <v>2</v>
      </c>
      <c r="BF544" s="24">
        <v>1</v>
      </c>
      <c r="BG544" s="45">
        <v>11.47</v>
      </c>
      <c r="BH544" s="22">
        <f t="shared" si="408"/>
        <v>4</v>
      </c>
      <c r="BI544" s="17" t="s">
        <v>2</v>
      </c>
      <c r="BJ544" s="24">
        <v>1</v>
      </c>
      <c r="BK544" s="21">
        <v>10.29</v>
      </c>
      <c r="BL544" s="22">
        <f t="shared" si="417"/>
        <v>2</v>
      </c>
      <c r="BM544" s="17" t="s">
        <v>2</v>
      </c>
      <c r="BN544" s="24">
        <v>1</v>
      </c>
      <c r="BO544" s="23">
        <v>15</v>
      </c>
      <c r="BP544" s="22">
        <f t="shared" si="418"/>
        <v>2</v>
      </c>
      <c r="BQ544" s="17" t="s">
        <v>2</v>
      </c>
      <c r="BR544" s="24">
        <v>1</v>
      </c>
      <c r="BS544" s="27"/>
      <c r="BT544" s="24">
        <f t="shared" si="419"/>
        <v>30</v>
      </c>
      <c r="BU544" s="27"/>
      <c r="BV544" s="27"/>
      <c r="BW544" s="27"/>
      <c r="BX544" s="38">
        <f t="shared" si="427"/>
        <v>60</v>
      </c>
      <c r="BY544" s="27" t="str">
        <f t="shared" si="428"/>
        <v>Admis</v>
      </c>
    </row>
    <row r="545" spans="1:77" x14ac:dyDescent="0.55000000000000004">
      <c r="A545" s="12">
        <v>532</v>
      </c>
      <c r="B545" s="62" t="s">
        <v>2258</v>
      </c>
      <c r="C545" s="76" t="s">
        <v>2259</v>
      </c>
      <c r="D545" s="62" t="s">
        <v>2252</v>
      </c>
      <c r="E545" s="62" t="s">
        <v>2260</v>
      </c>
      <c r="F545" s="63">
        <v>37547</v>
      </c>
      <c r="G545" s="62" t="s">
        <v>2162</v>
      </c>
      <c r="H545" s="62" t="s">
        <v>59</v>
      </c>
      <c r="I545" s="62"/>
      <c r="J545" s="235">
        <v>10</v>
      </c>
      <c r="K545" s="239">
        <f>IF(J545&gt;=10,4,0)</f>
        <v>4</v>
      </c>
      <c r="L545" s="17" t="s">
        <v>2</v>
      </c>
      <c r="M545" s="69">
        <v>1</v>
      </c>
      <c r="N545" s="45">
        <v>11.5</v>
      </c>
      <c r="O545" s="22">
        <f t="shared" si="411"/>
        <v>5</v>
      </c>
      <c r="P545" s="17" t="s">
        <v>2</v>
      </c>
      <c r="Q545" s="17">
        <v>1</v>
      </c>
      <c r="R545" s="45">
        <v>10.52</v>
      </c>
      <c r="S545" s="22">
        <f t="shared" si="420"/>
        <v>3</v>
      </c>
      <c r="T545" s="17" t="s">
        <v>2</v>
      </c>
      <c r="U545" s="17">
        <v>1</v>
      </c>
      <c r="V545" s="45">
        <v>13.967333333333332</v>
      </c>
      <c r="W545" s="239">
        <f t="shared" si="412"/>
        <v>4</v>
      </c>
      <c r="X545" s="17" t="s">
        <v>2</v>
      </c>
      <c r="Y545" s="17">
        <v>2</v>
      </c>
      <c r="Z545" s="14">
        <v>11.652000000000001</v>
      </c>
      <c r="AA545" s="22">
        <f t="shared" si="413"/>
        <v>5</v>
      </c>
      <c r="AB545" s="20" t="s">
        <v>2</v>
      </c>
      <c r="AC545" s="20">
        <v>1</v>
      </c>
      <c r="AD545" s="45">
        <v>12.47</v>
      </c>
      <c r="AE545" s="22">
        <f t="shared" si="414"/>
        <v>6</v>
      </c>
      <c r="AF545" s="17" t="s">
        <v>2</v>
      </c>
      <c r="AG545" s="17">
        <v>1</v>
      </c>
      <c r="AH545" s="23">
        <v>10.388666666666666</v>
      </c>
      <c r="AI545" s="22">
        <f t="shared" si="415"/>
        <v>3</v>
      </c>
      <c r="AJ545" s="17" t="s">
        <v>2</v>
      </c>
      <c r="AK545" s="24">
        <v>1</v>
      </c>
      <c r="AL545" s="21">
        <f t="shared" si="421"/>
        <v>11.639177777777777</v>
      </c>
      <c r="AM545" s="24">
        <f t="shared" si="422"/>
        <v>30</v>
      </c>
      <c r="AN545" s="27" t="str">
        <f t="shared" si="423"/>
        <v>Admis</v>
      </c>
      <c r="AO545" s="27"/>
      <c r="AP545" s="27"/>
      <c r="AQ545" s="45">
        <v>10.268000000000001</v>
      </c>
      <c r="AR545" s="22">
        <f t="shared" si="438"/>
        <v>6</v>
      </c>
      <c r="AS545" s="17" t="s">
        <v>2</v>
      </c>
      <c r="AT545" s="17">
        <v>1</v>
      </c>
      <c r="AU545" s="45">
        <v>12.82</v>
      </c>
      <c r="AV545" s="232">
        <f t="shared" si="436"/>
        <v>6</v>
      </c>
      <c r="AW545" s="17" t="s">
        <v>2</v>
      </c>
      <c r="AX545" s="17">
        <v>1</v>
      </c>
      <c r="AY545" s="45">
        <v>15</v>
      </c>
      <c r="AZ545" s="22">
        <f>IF(AY545&gt;=10,4,0)</f>
        <v>4</v>
      </c>
      <c r="BA545" s="17" t="s">
        <v>2</v>
      </c>
      <c r="BB545" s="17">
        <v>2</v>
      </c>
      <c r="BC545" s="23">
        <v>12.463333333333333</v>
      </c>
      <c r="BD545" s="22">
        <f t="shared" si="416"/>
        <v>6</v>
      </c>
      <c r="BE545" s="17" t="s">
        <v>2</v>
      </c>
      <c r="BF545" s="24">
        <v>1</v>
      </c>
      <c r="BG545" s="45">
        <v>10.83</v>
      </c>
      <c r="BH545" s="22">
        <f t="shared" si="408"/>
        <v>4</v>
      </c>
      <c r="BI545" s="17" t="s">
        <v>2</v>
      </c>
      <c r="BJ545" s="24">
        <v>1</v>
      </c>
      <c r="BK545" s="21">
        <v>10.220000000000001</v>
      </c>
      <c r="BL545" s="22">
        <f t="shared" si="417"/>
        <v>2</v>
      </c>
      <c r="BM545" s="17" t="s">
        <v>2</v>
      </c>
      <c r="BN545" s="24">
        <v>1</v>
      </c>
      <c r="BO545" s="23">
        <v>13</v>
      </c>
      <c r="BP545" s="22">
        <f t="shared" si="418"/>
        <v>2</v>
      </c>
      <c r="BQ545" s="17" t="s">
        <v>2</v>
      </c>
      <c r="BR545" s="24">
        <v>1</v>
      </c>
      <c r="BS545" s="27"/>
      <c r="BT545" s="24">
        <f t="shared" si="419"/>
        <v>30</v>
      </c>
      <c r="BU545" s="27"/>
      <c r="BV545" s="27"/>
      <c r="BW545" s="27"/>
      <c r="BX545" s="38">
        <f t="shared" si="427"/>
        <v>60</v>
      </c>
      <c r="BY545" s="27" t="str">
        <f t="shared" si="428"/>
        <v>Admis</v>
      </c>
    </row>
    <row r="546" spans="1:77" x14ac:dyDescent="0.55000000000000004">
      <c r="A546" s="20">
        <v>533</v>
      </c>
      <c r="B546" s="13" t="s">
        <v>2261</v>
      </c>
      <c r="C546" s="14" t="s">
        <v>2262</v>
      </c>
      <c r="D546" s="13" t="s">
        <v>2263</v>
      </c>
      <c r="E546" s="13" t="s">
        <v>2264</v>
      </c>
      <c r="F546" s="16">
        <v>36910</v>
      </c>
      <c r="G546" s="13" t="s">
        <v>2265</v>
      </c>
      <c r="H546" s="13" t="s">
        <v>52</v>
      </c>
      <c r="I546" s="13" t="s">
        <v>72</v>
      </c>
      <c r="J546" s="21">
        <v>15</v>
      </c>
      <c r="K546" s="239">
        <v>4</v>
      </c>
      <c r="L546" s="17" t="s">
        <v>2</v>
      </c>
      <c r="M546" s="69">
        <v>2</v>
      </c>
      <c r="N546" s="230">
        <v>10.71</v>
      </c>
      <c r="O546" s="22">
        <f t="shared" si="411"/>
        <v>5</v>
      </c>
      <c r="P546" s="17" t="s">
        <v>2</v>
      </c>
      <c r="Q546" s="17">
        <v>2</v>
      </c>
      <c r="R546" s="45">
        <v>11.05</v>
      </c>
      <c r="S546" s="22">
        <f t="shared" si="420"/>
        <v>3</v>
      </c>
      <c r="T546" s="17" t="s">
        <v>2</v>
      </c>
      <c r="U546" s="17">
        <v>1</v>
      </c>
      <c r="V546" s="45">
        <v>11.318666666666667</v>
      </c>
      <c r="W546" s="239">
        <f t="shared" si="412"/>
        <v>4</v>
      </c>
      <c r="X546" s="17" t="s">
        <v>2</v>
      </c>
      <c r="Y546" s="17">
        <v>2</v>
      </c>
      <c r="Z546" s="14">
        <v>10.353999999999999</v>
      </c>
      <c r="AA546" s="22">
        <f t="shared" si="413"/>
        <v>5</v>
      </c>
      <c r="AB546" s="20" t="s">
        <v>2</v>
      </c>
      <c r="AC546" s="20">
        <v>2</v>
      </c>
      <c r="AD546" s="45">
        <v>10</v>
      </c>
      <c r="AE546" s="22">
        <f t="shared" si="414"/>
        <v>6</v>
      </c>
      <c r="AF546" s="17" t="s">
        <v>2</v>
      </c>
      <c r="AG546" s="17">
        <v>2</v>
      </c>
      <c r="AH546" s="23">
        <v>10.566000000000001</v>
      </c>
      <c r="AI546" s="22">
        <f t="shared" si="415"/>
        <v>3</v>
      </c>
      <c r="AJ546" s="17" t="s">
        <v>2</v>
      </c>
      <c r="AK546" s="24">
        <v>1</v>
      </c>
      <c r="AL546" s="21">
        <f t="shared" si="421"/>
        <v>11.181422222222221</v>
      </c>
      <c r="AM546" s="24">
        <f t="shared" si="422"/>
        <v>30</v>
      </c>
      <c r="AN546" s="27" t="str">
        <f t="shared" si="423"/>
        <v>Admis</v>
      </c>
      <c r="AO546" s="27"/>
      <c r="AP546" s="27"/>
      <c r="AQ546" s="45">
        <v>10.736999999999998</v>
      </c>
      <c r="AR546" s="22">
        <f t="shared" si="438"/>
        <v>6</v>
      </c>
      <c r="AS546" s="17" t="s">
        <v>2</v>
      </c>
      <c r="AT546" s="17">
        <v>2</v>
      </c>
      <c r="AU546" s="45">
        <v>11.092000000000001</v>
      </c>
      <c r="AV546" s="232">
        <f t="shared" si="436"/>
        <v>6</v>
      </c>
      <c r="AW546" s="17" t="s">
        <v>2</v>
      </c>
      <c r="AX546" s="17">
        <v>1</v>
      </c>
      <c r="AY546" s="45">
        <v>13.5</v>
      </c>
      <c r="AZ546" s="22">
        <f>IF(AY546&gt;=10,4,0)</f>
        <v>4</v>
      </c>
      <c r="BA546" s="17" t="s">
        <v>2</v>
      </c>
      <c r="BB546" s="17">
        <v>2</v>
      </c>
      <c r="BC546" s="23">
        <v>8.4173333333333336</v>
      </c>
      <c r="BD546" s="22">
        <f t="shared" si="416"/>
        <v>0</v>
      </c>
      <c r="BE546" s="17" t="s">
        <v>2</v>
      </c>
      <c r="BF546" s="24">
        <v>2</v>
      </c>
      <c r="BG546" s="45">
        <v>10.75</v>
      </c>
      <c r="BH546" s="22">
        <f t="shared" si="408"/>
        <v>4</v>
      </c>
      <c r="BI546" s="17" t="s">
        <v>2</v>
      </c>
      <c r="BJ546" s="24">
        <v>1</v>
      </c>
      <c r="BK546" s="21">
        <v>5.69</v>
      </c>
      <c r="BL546" s="22">
        <f t="shared" si="417"/>
        <v>0</v>
      </c>
      <c r="BM546" s="17" t="s">
        <v>2</v>
      </c>
      <c r="BN546" s="24">
        <v>2</v>
      </c>
      <c r="BO546" s="23">
        <v>13</v>
      </c>
      <c r="BP546" s="22">
        <f t="shared" si="418"/>
        <v>2</v>
      </c>
      <c r="BQ546" s="17" t="s">
        <v>2</v>
      </c>
      <c r="BR546" s="24">
        <v>1</v>
      </c>
      <c r="BS546" s="27"/>
      <c r="BT546" s="24">
        <f t="shared" si="419"/>
        <v>22</v>
      </c>
      <c r="BU546" s="27"/>
      <c r="BV546" s="27"/>
      <c r="BW546" s="27"/>
      <c r="BX546" s="38">
        <f t="shared" si="427"/>
        <v>52</v>
      </c>
      <c r="BY546" s="27" t="str">
        <f t="shared" si="428"/>
        <v>Autorisé</v>
      </c>
    </row>
    <row r="547" spans="1:77" x14ac:dyDescent="0.55000000000000004">
      <c r="A547" s="85">
        <v>534</v>
      </c>
      <c r="B547" s="13" t="s">
        <v>2266</v>
      </c>
      <c r="C547" s="27" t="s">
        <v>2267</v>
      </c>
      <c r="D547" s="42" t="s">
        <v>2263</v>
      </c>
      <c r="E547" s="42" t="s">
        <v>2268</v>
      </c>
      <c r="F547" s="66">
        <v>35285</v>
      </c>
      <c r="G547" s="13" t="s">
        <v>135</v>
      </c>
      <c r="H547" s="13" t="s">
        <v>59</v>
      </c>
      <c r="I547" s="13" t="s">
        <v>72</v>
      </c>
      <c r="J547" s="47">
        <v>10.66</v>
      </c>
      <c r="K547" s="239">
        <f>IF(J547&gt;=10,4,0)</f>
        <v>4</v>
      </c>
      <c r="L547" s="17" t="s">
        <v>60</v>
      </c>
      <c r="M547" s="69">
        <v>2</v>
      </c>
      <c r="N547" s="47">
        <v>10.43</v>
      </c>
      <c r="O547" s="22">
        <f t="shared" si="411"/>
        <v>5</v>
      </c>
      <c r="P547" s="17" t="s">
        <v>60</v>
      </c>
      <c r="Q547" s="17">
        <v>2</v>
      </c>
      <c r="R547" s="47">
        <v>13.63</v>
      </c>
      <c r="S547" s="22">
        <f t="shared" si="420"/>
        <v>3</v>
      </c>
      <c r="T547" s="17" t="s">
        <v>60</v>
      </c>
      <c r="U547" s="17">
        <v>2</v>
      </c>
      <c r="V547" s="47">
        <v>10.52</v>
      </c>
      <c r="W547" s="239">
        <f t="shared" si="412"/>
        <v>4</v>
      </c>
      <c r="X547" s="17" t="s">
        <v>60</v>
      </c>
      <c r="Y547" s="17">
        <v>2</v>
      </c>
      <c r="Z547" s="68">
        <v>10</v>
      </c>
      <c r="AA547" s="22">
        <f t="shared" si="413"/>
        <v>5</v>
      </c>
      <c r="AB547" s="20" t="s">
        <v>60</v>
      </c>
      <c r="AC547" s="44">
        <v>2</v>
      </c>
      <c r="AD547" s="47">
        <v>10.47</v>
      </c>
      <c r="AE547" s="22">
        <f t="shared" si="414"/>
        <v>6</v>
      </c>
      <c r="AF547" s="17" t="s">
        <v>60</v>
      </c>
      <c r="AG547" s="17">
        <v>2</v>
      </c>
      <c r="AH547" s="48">
        <v>13.19</v>
      </c>
      <c r="AI547" s="22">
        <f t="shared" si="415"/>
        <v>3</v>
      </c>
      <c r="AJ547" s="27" t="s">
        <v>60</v>
      </c>
      <c r="AK547" s="17">
        <v>2</v>
      </c>
      <c r="AL547" s="21">
        <f t="shared" si="421"/>
        <v>11.004999999999999</v>
      </c>
      <c r="AM547" s="24">
        <f t="shared" si="422"/>
        <v>30</v>
      </c>
      <c r="AN547" s="27" t="str">
        <f t="shared" si="423"/>
        <v>Admis</v>
      </c>
      <c r="AO547" s="27"/>
      <c r="AP547" s="27"/>
      <c r="AQ547" s="47">
        <v>10</v>
      </c>
      <c r="AR547" s="22">
        <f t="shared" si="438"/>
        <v>6</v>
      </c>
      <c r="AS547" s="17" t="s">
        <v>2</v>
      </c>
      <c r="AT547" s="17">
        <v>2</v>
      </c>
      <c r="AU547" s="122">
        <v>10</v>
      </c>
      <c r="AV547" s="232">
        <f t="shared" si="436"/>
        <v>6</v>
      </c>
      <c r="AW547" s="17" t="s">
        <v>60</v>
      </c>
      <c r="AX547" s="17">
        <v>2</v>
      </c>
      <c r="AY547" s="47">
        <v>11.3</v>
      </c>
      <c r="AZ547" s="22">
        <f t="shared" ref="AZ547:AZ548" si="439">IF(AY547&gt;=10,4,0)</f>
        <v>4</v>
      </c>
      <c r="BA547" s="17" t="s">
        <v>60</v>
      </c>
      <c r="BB547" s="17">
        <v>2</v>
      </c>
      <c r="BC547" s="48">
        <v>14.69</v>
      </c>
      <c r="BD547" s="22">
        <f t="shared" si="416"/>
        <v>6</v>
      </c>
      <c r="BE547" s="27" t="s">
        <v>60</v>
      </c>
      <c r="BF547" s="27">
        <v>2</v>
      </c>
      <c r="BG547" s="49">
        <v>10.42</v>
      </c>
      <c r="BH547" s="35">
        <f t="shared" si="408"/>
        <v>4</v>
      </c>
      <c r="BI547" s="36" t="s">
        <v>61</v>
      </c>
      <c r="BJ547" s="37">
        <v>1</v>
      </c>
      <c r="BK547" s="50">
        <v>10</v>
      </c>
      <c r="BL547" s="22">
        <f t="shared" si="417"/>
        <v>2</v>
      </c>
      <c r="BM547" s="17" t="s">
        <v>2</v>
      </c>
      <c r="BN547" s="24">
        <v>2</v>
      </c>
      <c r="BO547" s="48">
        <v>14</v>
      </c>
      <c r="BP547" s="22">
        <f t="shared" si="418"/>
        <v>2</v>
      </c>
      <c r="BQ547" s="27" t="s">
        <v>61</v>
      </c>
      <c r="BR547" s="27">
        <v>1</v>
      </c>
      <c r="BS547" s="72"/>
      <c r="BT547" s="24">
        <f t="shared" si="419"/>
        <v>30</v>
      </c>
      <c r="BU547" s="27"/>
      <c r="BV547" s="27"/>
      <c r="BW547" s="27"/>
      <c r="BX547" s="38">
        <f t="shared" si="427"/>
        <v>60</v>
      </c>
      <c r="BY547" s="27" t="str">
        <f t="shared" si="428"/>
        <v>Admis</v>
      </c>
    </row>
    <row r="548" spans="1:77" x14ac:dyDescent="0.55000000000000004">
      <c r="A548" s="85">
        <v>535</v>
      </c>
      <c r="B548" s="13" t="s">
        <v>2269</v>
      </c>
      <c r="C548" s="14" t="s">
        <v>2270</v>
      </c>
      <c r="D548" s="42" t="s">
        <v>2271</v>
      </c>
      <c r="E548" s="42" t="s">
        <v>2272</v>
      </c>
      <c r="F548" s="16">
        <v>36388</v>
      </c>
      <c r="G548" s="13" t="s">
        <v>640</v>
      </c>
      <c r="H548" s="13" t="s">
        <v>59</v>
      </c>
      <c r="I548" s="13"/>
      <c r="J548" s="235">
        <v>13</v>
      </c>
      <c r="K548" s="239">
        <f>IF(J548&gt;=10,4,0)</f>
        <v>4</v>
      </c>
      <c r="L548" s="17" t="s">
        <v>2</v>
      </c>
      <c r="M548" s="69">
        <v>1</v>
      </c>
      <c r="N548" s="125">
        <v>10.98</v>
      </c>
      <c r="O548" s="22">
        <f t="shared" si="411"/>
        <v>5</v>
      </c>
      <c r="P548" s="17" t="s">
        <v>61</v>
      </c>
      <c r="Q548" s="17">
        <v>2</v>
      </c>
      <c r="R548" s="125">
        <v>12.06</v>
      </c>
      <c r="S548" s="22">
        <f t="shared" si="420"/>
        <v>3</v>
      </c>
      <c r="T548" s="17" t="s">
        <v>61</v>
      </c>
      <c r="U548" s="17">
        <v>1</v>
      </c>
      <c r="V548" s="45">
        <v>10</v>
      </c>
      <c r="W548" s="239">
        <f t="shared" si="412"/>
        <v>4</v>
      </c>
      <c r="X548" s="17" t="s">
        <v>2</v>
      </c>
      <c r="Y548" s="17">
        <v>2</v>
      </c>
      <c r="Z548" s="104">
        <v>15.15</v>
      </c>
      <c r="AA548" s="22">
        <f t="shared" si="413"/>
        <v>5</v>
      </c>
      <c r="AB548" s="20" t="s">
        <v>61</v>
      </c>
      <c r="AC548" s="44">
        <v>2</v>
      </c>
      <c r="AD548" s="45">
        <v>7</v>
      </c>
      <c r="AE548" s="22">
        <f t="shared" si="414"/>
        <v>0</v>
      </c>
      <c r="AF548" s="17" t="s">
        <v>2</v>
      </c>
      <c r="AG548" s="17">
        <v>2</v>
      </c>
      <c r="AH548" s="87">
        <v>12.69</v>
      </c>
      <c r="AI548" s="22">
        <f t="shared" si="415"/>
        <v>3</v>
      </c>
      <c r="AJ548" s="27" t="s">
        <v>61</v>
      </c>
      <c r="AK548" s="17">
        <v>2</v>
      </c>
      <c r="AL548" s="21">
        <f t="shared" si="421"/>
        <v>11.296666666666669</v>
      </c>
      <c r="AM548" s="24">
        <f t="shared" si="422"/>
        <v>24</v>
      </c>
      <c r="AN548" s="27" t="str">
        <f t="shared" si="423"/>
        <v>Ajourné</v>
      </c>
      <c r="AO548" s="27"/>
      <c r="AP548" s="27"/>
      <c r="AQ548" s="125">
        <v>10.46</v>
      </c>
      <c r="AR548" s="22">
        <f t="shared" si="438"/>
        <v>6</v>
      </c>
      <c r="AS548" s="17" t="s">
        <v>61</v>
      </c>
      <c r="AT548" s="17">
        <v>2</v>
      </c>
      <c r="AU548" s="237">
        <v>12.41</v>
      </c>
      <c r="AV548" s="232">
        <f t="shared" si="436"/>
        <v>6</v>
      </c>
      <c r="AW548" s="17" t="s">
        <v>61</v>
      </c>
      <c r="AX548" s="17">
        <v>2</v>
      </c>
      <c r="AY548" s="45">
        <v>14</v>
      </c>
      <c r="AZ548" s="22">
        <f t="shared" si="439"/>
        <v>4</v>
      </c>
      <c r="BA548" s="17" t="s">
        <v>2</v>
      </c>
      <c r="BB548" s="17">
        <v>2</v>
      </c>
      <c r="BC548" s="87">
        <v>11.71</v>
      </c>
      <c r="BD548" s="22">
        <f t="shared" si="416"/>
        <v>6</v>
      </c>
      <c r="BE548" s="27" t="s">
        <v>61</v>
      </c>
      <c r="BF548" s="27">
        <v>1</v>
      </c>
      <c r="BG548" s="45">
        <v>10</v>
      </c>
      <c r="BH548" s="22">
        <f t="shared" si="408"/>
        <v>4</v>
      </c>
      <c r="BI548" s="17" t="s">
        <v>2</v>
      </c>
      <c r="BJ548" s="24">
        <v>1</v>
      </c>
      <c r="BK548" s="21">
        <v>4.75</v>
      </c>
      <c r="BL548" s="22">
        <f t="shared" si="417"/>
        <v>0</v>
      </c>
      <c r="BM548" s="17" t="s">
        <v>2</v>
      </c>
      <c r="BN548" s="24">
        <v>2</v>
      </c>
      <c r="BO548" s="87">
        <v>14</v>
      </c>
      <c r="BP548" s="22">
        <f t="shared" si="418"/>
        <v>2</v>
      </c>
      <c r="BQ548" s="27" t="s">
        <v>61</v>
      </c>
      <c r="BR548" s="27">
        <v>1</v>
      </c>
      <c r="BS548" s="27"/>
      <c r="BT548" s="24">
        <f t="shared" si="419"/>
        <v>28</v>
      </c>
      <c r="BU548" s="27"/>
      <c r="BV548" s="27"/>
      <c r="BW548" s="27"/>
      <c r="BX548" s="38">
        <f t="shared" si="427"/>
        <v>52</v>
      </c>
      <c r="BY548" s="27" t="str">
        <f t="shared" si="428"/>
        <v>Autorisé</v>
      </c>
    </row>
    <row r="549" spans="1:77" x14ac:dyDescent="0.55000000000000004">
      <c r="A549" s="20">
        <v>536</v>
      </c>
      <c r="B549" s="13" t="s">
        <v>2273</v>
      </c>
      <c r="C549" s="14" t="s">
        <v>2274</v>
      </c>
      <c r="D549" s="42" t="s">
        <v>2271</v>
      </c>
      <c r="E549" s="42" t="s">
        <v>2275</v>
      </c>
      <c r="F549" s="16">
        <v>35796</v>
      </c>
      <c r="G549" s="13" t="s">
        <v>1351</v>
      </c>
      <c r="H549" s="13" t="s">
        <v>52</v>
      </c>
      <c r="I549" s="13" t="s">
        <v>72</v>
      </c>
      <c r="J549" s="45"/>
      <c r="K549" s="239">
        <f>IF(J549&gt;=10,4,0)</f>
        <v>0</v>
      </c>
      <c r="L549" s="17"/>
      <c r="M549" s="69"/>
      <c r="N549" s="17"/>
      <c r="O549" s="22">
        <f t="shared" si="411"/>
        <v>0</v>
      </c>
      <c r="P549" s="17"/>
      <c r="Q549" s="17"/>
      <c r="R549" s="45"/>
      <c r="S549" s="22">
        <f t="shared" si="420"/>
        <v>0</v>
      </c>
      <c r="T549" s="17" t="s">
        <v>2</v>
      </c>
      <c r="U549" s="17"/>
      <c r="V549" s="17"/>
      <c r="W549" s="239">
        <f t="shared" si="412"/>
        <v>0</v>
      </c>
      <c r="X549" s="17" t="s">
        <v>2</v>
      </c>
      <c r="Y549" s="17"/>
      <c r="Z549" s="27"/>
      <c r="AA549" s="22">
        <f t="shared" si="413"/>
        <v>0</v>
      </c>
      <c r="AB549" s="20"/>
      <c r="AC549" s="44"/>
      <c r="AD549" s="45">
        <v>4.37</v>
      </c>
      <c r="AE549" s="22">
        <f t="shared" si="414"/>
        <v>0</v>
      </c>
      <c r="AF549" s="17" t="s">
        <v>2</v>
      </c>
      <c r="AG549" s="17">
        <v>2</v>
      </c>
      <c r="AH549" s="23"/>
      <c r="AI549" s="22">
        <f t="shared" si="415"/>
        <v>0</v>
      </c>
      <c r="AJ549" s="27"/>
      <c r="AK549" s="17"/>
      <c r="AL549" s="21">
        <f t="shared" si="421"/>
        <v>0.874</v>
      </c>
      <c r="AM549" s="24">
        <f t="shared" si="422"/>
        <v>0</v>
      </c>
      <c r="AN549" s="27" t="str">
        <f t="shared" si="423"/>
        <v>Ajourné</v>
      </c>
      <c r="AO549" s="27"/>
      <c r="AP549" s="27"/>
      <c r="AQ549" s="45"/>
      <c r="AR549" s="22"/>
      <c r="AS549" s="17"/>
      <c r="AT549" s="17"/>
      <c r="AU549" s="17"/>
      <c r="AV549" s="232">
        <f t="shared" si="436"/>
        <v>0</v>
      </c>
      <c r="AW549" s="17"/>
      <c r="AX549" s="17"/>
      <c r="AY549" s="17"/>
      <c r="AZ549" s="22"/>
      <c r="BA549" s="17"/>
      <c r="BB549" s="17"/>
      <c r="BC549" s="23"/>
      <c r="BD549" s="22">
        <f t="shared" si="416"/>
        <v>0</v>
      </c>
      <c r="BE549" s="27"/>
      <c r="BF549" s="27"/>
      <c r="BG549" s="57"/>
      <c r="BH549" s="35">
        <f t="shared" si="408"/>
        <v>0</v>
      </c>
      <c r="BI549" s="36"/>
      <c r="BJ549" s="37"/>
      <c r="BK549" s="21"/>
      <c r="BL549" s="22">
        <f t="shared" si="417"/>
        <v>0</v>
      </c>
      <c r="BM549" s="17"/>
      <c r="BN549" s="24"/>
      <c r="BO549" s="23"/>
      <c r="BP549" s="22">
        <f t="shared" si="418"/>
        <v>0</v>
      </c>
      <c r="BQ549" s="27"/>
      <c r="BR549" s="27"/>
      <c r="BS549" s="27"/>
      <c r="BT549" s="24">
        <f t="shared" si="419"/>
        <v>0</v>
      </c>
      <c r="BU549" s="27"/>
      <c r="BV549" s="27"/>
      <c r="BW549" s="27"/>
      <c r="BX549" s="38">
        <f t="shared" si="427"/>
        <v>0</v>
      </c>
      <c r="BY549" s="27" t="str">
        <f t="shared" si="428"/>
        <v>Ajourné</v>
      </c>
    </row>
    <row r="550" spans="1:77" x14ac:dyDescent="0.55000000000000004">
      <c r="A550" s="12">
        <v>537</v>
      </c>
      <c r="B550" s="13" t="s">
        <v>2276</v>
      </c>
      <c r="C550" s="14" t="s">
        <v>2277</v>
      </c>
      <c r="D550" s="14" t="s">
        <v>2271</v>
      </c>
      <c r="E550" s="14" t="s">
        <v>2278</v>
      </c>
      <c r="F550" s="65">
        <v>38006</v>
      </c>
      <c r="G550" s="13" t="s">
        <v>2279</v>
      </c>
      <c r="H550" s="13" t="s">
        <v>52</v>
      </c>
      <c r="I550" s="44"/>
      <c r="J550" s="235">
        <v>12</v>
      </c>
      <c r="K550" s="239">
        <f>IF(J550&gt;=10,4,0)</f>
        <v>4</v>
      </c>
      <c r="L550" s="17" t="s">
        <v>2</v>
      </c>
      <c r="M550" s="69">
        <v>1</v>
      </c>
      <c r="N550" s="57">
        <v>12.43</v>
      </c>
      <c r="O550" s="22">
        <f t="shared" si="411"/>
        <v>5</v>
      </c>
      <c r="P550" s="17" t="s">
        <v>2</v>
      </c>
      <c r="Q550" s="17">
        <v>2</v>
      </c>
      <c r="R550" s="45"/>
      <c r="S550" s="22">
        <f t="shared" si="420"/>
        <v>0</v>
      </c>
      <c r="T550" s="17" t="s">
        <v>2</v>
      </c>
      <c r="U550" s="17"/>
      <c r="V550" s="45">
        <v>13.816666666666666</v>
      </c>
      <c r="W550" s="239">
        <f t="shared" si="412"/>
        <v>4</v>
      </c>
      <c r="X550" s="17" t="s">
        <v>2</v>
      </c>
      <c r="Y550" s="17">
        <v>2</v>
      </c>
      <c r="Z550" s="14">
        <v>12.784000000000001</v>
      </c>
      <c r="AA550" s="22">
        <f t="shared" si="413"/>
        <v>5</v>
      </c>
      <c r="AB550" s="20" t="s">
        <v>2</v>
      </c>
      <c r="AC550" s="20">
        <v>2</v>
      </c>
      <c r="AD550" s="45">
        <v>10</v>
      </c>
      <c r="AE550" s="22">
        <f t="shared" si="414"/>
        <v>6</v>
      </c>
      <c r="AF550" s="17" t="s">
        <v>2</v>
      </c>
      <c r="AG550" s="17">
        <v>2</v>
      </c>
      <c r="AH550" s="23">
        <v>10.696</v>
      </c>
      <c r="AI550" s="22">
        <f t="shared" si="415"/>
        <v>3</v>
      </c>
      <c r="AJ550" s="17" t="s">
        <v>2</v>
      </c>
      <c r="AK550" s="24">
        <v>1</v>
      </c>
      <c r="AL550" s="21">
        <f t="shared" si="421"/>
        <v>10.714155555555557</v>
      </c>
      <c r="AM550" s="24">
        <f t="shared" si="422"/>
        <v>27</v>
      </c>
      <c r="AN550" s="27" t="str">
        <f t="shared" si="423"/>
        <v>Ajourné</v>
      </c>
      <c r="AO550" s="27"/>
      <c r="AP550" s="27"/>
      <c r="AQ550" s="45">
        <v>12.059000000000001</v>
      </c>
      <c r="AR550" s="22">
        <f>IF(AQ550&gt;=10,6,0)</f>
        <v>6</v>
      </c>
      <c r="AS550" s="17" t="s">
        <v>2</v>
      </c>
      <c r="AT550" s="17">
        <v>2</v>
      </c>
      <c r="AU550" s="45">
        <v>11.23</v>
      </c>
      <c r="AV550" s="232">
        <f t="shared" si="436"/>
        <v>6</v>
      </c>
      <c r="AW550" s="17" t="s">
        <v>2</v>
      </c>
      <c r="AX550" s="17">
        <v>1</v>
      </c>
      <c r="AY550" s="45">
        <v>14.33</v>
      </c>
      <c r="AZ550" s="22">
        <f>IF(AY550&gt;=10,4,0)</f>
        <v>4</v>
      </c>
      <c r="BA550" s="17" t="s">
        <v>2</v>
      </c>
      <c r="BB550" s="17">
        <v>2</v>
      </c>
      <c r="BC550" s="23">
        <v>10.814</v>
      </c>
      <c r="BD550" s="22">
        <f t="shared" si="416"/>
        <v>6</v>
      </c>
      <c r="BE550" s="17" t="s">
        <v>2</v>
      </c>
      <c r="BF550" s="24">
        <v>2</v>
      </c>
      <c r="BG550" s="45">
        <v>10.66</v>
      </c>
      <c r="BH550" s="22">
        <f t="shared" si="408"/>
        <v>4</v>
      </c>
      <c r="BI550" s="17" t="s">
        <v>2</v>
      </c>
      <c r="BJ550" s="24">
        <v>1</v>
      </c>
      <c r="BK550" s="21">
        <v>10</v>
      </c>
      <c r="BL550" s="22">
        <f t="shared" si="417"/>
        <v>2</v>
      </c>
      <c r="BM550" s="17" t="s">
        <v>2</v>
      </c>
      <c r="BN550" s="24">
        <v>2</v>
      </c>
      <c r="BO550" s="23">
        <v>13</v>
      </c>
      <c r="BP550" s="22">
        <f t="shared" si="418"/>
        <v>2</v>
      </c>
      <c r="BQ550" s="17" t="s">
        <v>2</v>
      </c>
      <c r="BR550" s="24">
        <v>1</v>
      </c>
      <c r="BS550" s="27"/>
      <c r="BT550" s="24">
        <f t="shared" si="419"/>
        <v>30</v>
      </c>
      <c r="BU550" s="27"/>
      <c r="BV550" s="27"/>
      <c r="BW550" s="27"/>
      <c r="BX550" s="38">
        <f t="shared" si="427"/>
        <v>57</v>
      </c>
      <c r="BY550" s="27" t="str">
        <f t="shared" si="428"/>
        <v>Autorisé</v>
      </c>
    </row>
    <row r="551" spans="1:77" x14ac:dyDescent="0.55000000000000004">
      <c r="A551" s="12">
        <v>538</v>
      </c>
      <c r="B551" s="13" t="s">
        <v>2280</v>
      </c>
      <c r="C551" s="27" t="s">
        <v>2281</v>
      </c>
      <c r="D551" s="13" t="s">
        <v>2271</v>
      </c>
      <c r="E551" s="13" t="s">
        <v>2282</v>
      </c>
      <c r="F551" s="16">
        <v>38530</v>
      </c>
      <c r="G551" s="13" t="s">
        <v>448</v>
      </c>
      <c r="H551" s="13" t="s">
        <v>52</v>
      </c>
      <c r="I551" s="13"/>
      <c r="J551" s="235">
        <v>12</v>
      </c>
      <c r="K551" s="239">
        <f>IF(J551&gt;=10,4,0)</f>
        <v>4</v>
      </c>
      <c r="L551" s="17" t="s">
        <v>2</v>
      </c>
      <c r="M551" s="69">
        <v>1</v>
      </c>
      <c r="N551" s="17"/>
      <c r="O551" s="22">
        <f t="shared" si="411"/>
        <v>0</v>
      </c>
      <c r="P551" s="17"/>
      <c r="Q551" s="17"/>
      <c r="R551" s="45">
        <v>10.52</v>
      </c>
      <c r="S551" s="22">
        <f t="shared" si="420"/>
        <v>3</v>
      </c>
      <c r="T551" s="17" t="s">
        <v>2</v>
      </c>
      <c r="U551" s="17">
        <v>1</v>
      </c>
      <c r="V551" s="45">
        <v>11.290666666666667</v>
      </c>
      <c r="W551" s="239">
        <f t="shared" si="412"/>
        <v>4</v>
      </c>
      <c r="X551" s="17" t="s">
        <v>2</v>
      </c>
      <c r="Y551" s="17">
        <v>1</v>
      </c>
      <c r="Z551" s="14">
        <v>10</v>
      </c>
      <c r="AA551" s="22">
        <f t="shared" si="413"/>
        <v>5</v>
      </c>
      <c r="AB551" s="20" t="s">
        <v>2</v>
      </c>
      <c r="AC551" s="20">
        <v>1</v>
      </c>
      <c r="AD551" s="45">
        <v>11.29</v>
      </c>
      <c r="AE551" s="22">
        <f t="shared" si="414"/>
        <v>6</v>
      </c>
      <c r="AF551" s="17" t="s">
        <v>2</v>
      </c>
      <c r="AG551" s="17">
        <v>1</v>
      </c>
      <c r="AH551" s="23"/>
      <c r="AI551" s="22">
        <f t="shared" si="415"/>
        <v>0</v>
      </c>
      <c r="AJ551" s="27"/>
      <c r="AK551" s="17"/>
      <c r="AL551" s="21">
        <f t="shared" si="421"/>
        <v>8.0820888888888884</v>
      </c>
      <c r="AM551" s="24">
        <f t="shared" si="422"/>
        <v>22</v>
      </c>
      <c r="AN551" s="27" t="str">
        <f t="shared" si="423"/>
        <v>Ajourné</v>
      </c>
      <c r="AO551" s="27"/>
      <c r="AP551" s="27"/>
      <c r="AQ551" s="45"/>
      <c r="AR551" s="22"/>
      <c r="AS551" s="17"/>
      <c r="AT551" s="17"/>
      <c r="AU551" s="17"/>
      <c r="AV551" s="232">
        <f t="shared" si="436"/>
        <v>0</v>
      </c>
      <c r="AW551" s="17"/>
      <c r="AX551" s="17"/>
      <c r="AY551" s="17"/>
      <c r="AZ551" s="22"/>
      <c r="BA551" s="17"/>
      <c r="BB551" s="17"/>
      <c r="BC551" s="23"/>
      <c r="BD551" s="22">
        <f t="shared" si="416"/>
        <v>0</v>
      </c>
      <c r="BE551" s="27"/>
      <c r="BF551" s="27"/>
      <c r="BG551" s="45">
        <v>10.88</v>
      </c>
      <c r="BH551" s="22">
        <f t="shared" si="408"/>
        <v>4</v>
      </c>
      <c r="BI551" s="17" t="s">
        <v>2</v>
      </c>
      <c r="BJ551" s="24">
        <v>1</v>
      </c>
      <c r="BK551" s="21">
        <v>11.92</v>
      </c>
      <c r="BL551" s="22">
        <f t="shared" si="417"/>
        <v>2</v>
      </c>
      <c r="BM551" s="17" t="s">
        <v>2</v>
      </c>
      <c r="BN551" s="24">
        <v>1</v>
      </c>
      <c r="BO551" s="23"/>
      <c r="BP551" s="22">
        <f t="shared" si="418"/>
        <v>0</v>
      </c>
      <c r="BQ551" s="27"/>
      <c r="BR551" s="27"/>
      <c r="BS551" s="27"/>
      <c r="BT551" s="24">
        <f t="shared" si="419"/>
        <v>6</v>
      </c>
      <c r="BU551" s="27"/>
      <c r="BV551" s="27"/>
      <c r="BW551" s="27"/>
      <c r="BX551" s="38">
        <f t="shared" si="427"/>
        <v>28</v>
      </c>
      <c r="BY551" s="27" t="str">
        <f t="shared" si="428"/>
        <v>Ajourné</v>
      </c>
    </row>
    <row r="552" spans="1:77" x14ac:dyDescent="0.55000000000000004">
      <c r="A552" s="91">
        <v>539</v>
      </c>
      <c r="B552" s="13" t="s">
        <v>2283</v>
      </c>
      <c r="C552" s="27" t="s">
        <v>2284</v>
      </c>
      <c r="D552" s="42" t="s">
        <v>2271</v>
      </c>
      <c r="E552" s="42" t="s">
        <v>2285</v>
      </c>
      <c r="F552" s="16">
        <v>36778</v>
      </c>
      <c r="G552" s="13" t="s">
        <v>179</v>
      </c>
      <c r="H552" s="13" t="s">
        <v>59</v>
      </c>
      <c r="I552" s="13" t="s">
        <v>72</v>
      </c>
      <c r="J552" s="21">
        <v>17</v>
      </c>
      <c r="K552" s="239">
        <v>4</v>
      </c>
      <c r="L552" s="17" t="s">
        <v>2</v>
      </c>
      <c r="M552" s="69">
        <v>2</v>
      </c>
      <c r="N552" s="229">
        <v>11.55</v>
      </c>
      <c r="O552" s="22">
        <f t="shared" si="411"/>
        <v>5</v>
      </c>
      <c r="P552" s="17" t="s">
        <v>61</v>
      </c>
      <c r="Q552" s="17">
        <v>1</v>
      </c>
      <c r="R552" s="125">
        <v>11.62</v>
      </c>
      <c r="S552" s="22">
        <f t="shared" si="420"/>
        <v>3</v>
      </c>
      <c r="T552" s="17" t="s">
        <v>61</v>
      </c>
      <c r="U552" s="17">
        <v>2</v>
      </c>
      <c r="V552" s="125">
        <v>12.32</v>
      </c>
      <c r="W552" s="239">
        <f t="shared" si="412"/>
        <v>4</v>
      </c>
      <c r="X552" s="17" t="s">
        <v>61</v>
      </c>
      <c r="Y552" s="17">
        <v>2</v>
      </c>
      <c r="Z552" s="104">
        <v>11.24</v>
      </c>
      <c r="AA552" s="22">
        <f t="shared" si="413"/>
        <v>5</v>
      </c>
      <c r="AB552" s="20" t="s">
        <v>61</v>
      </c>
      <c r="AC552" s="44">
        <v>1</v>
      </c>
      <c r="AD552" s="125">
        <v>10.51</v>
      </c>
      <c r="AE552" s="22">
        <f t="shared" si="414"/>
        <v>6</v>
      </c>
      <c r="AF552" s="17" t="s">
        <v>61</v>
      </c>
      <c r="AG552" s="17">
        <v>1</v>
      </c>
      <c r="AH552" s="87">
        <v>10.68</v>
      </c>
      <c r="AI552" s="22">
        <f t="shared" si="415"/>
        <v>3</v>
      </c>
      <c r="AJ552" s="17" t="s">
        <v>61</v>
      </c>
      <c r="AK552" s="24">
        <v>2</v>
      </c>
      <c r="AL552" s="21">
        <f t="shared" si="421"/>
        <v>12.039666666666669</v>
      </c>
      <c r="AM552" s="24">
        <f t="shared" si="422"/>
        <v>30</v>
      </c>
      <c r="AN552" s="27" t="str">
        <f t="shared" si="423"/>
        <v>Admis</v>
      </c>
      <c r="AO552" s="27"/>
      <c r="AP552" s="27"/>
      <c r="AQ552" s="125">
        <v>10.19</v>
      </c>
      <c r="AR552" s="22">
        <f>IF(AQ552&gt;=10,6,0)</f>
        <v>6</v>
      </c>
      <c r="AS552" s="17" t="s">
        <v>61</v>
      </c>
      <c r="AT552" s="17">
        <v>1</v>
      </c>
      <c r="AU552" s="125">
        <v>11.08</v>
      </c>
      <c r="AV552" s="232">
        <f t="shared" si="436"/>
        <v>6</v>
      </c>
      <c r="AW552" s="17" t="s">
        <v>61</v>
      </c>
      <c r="AX552" s="17">
        <v>1</v>
      </c>
      <c r="AY552" s="128">
        <v>13</v>
      </c>
      <c r="AZ552" s="22">
        <f t="shared" ref="AZ552" si="440">IF(AY552&gt;=10,4,0)</f>
        <v>4</v>
      </c>
      <c r="BA552" s="17" t="s">
        <v>61</v>
      </c>
      <c r="BB552" s="17">
        <v>1</v>
      </c>
      <c r="BC552" s="87">
        <v>12.82</v>
      </c>
      <c r="BD552" s="22">
        <f t="shared" si="416"/>
        <v>6</v>
      </c>
      <c r="BE552" s="17" t="s">
        <v>61</v>
      </c>
      <c r="BF552" s="24">
        <v>1</v>
      </c>
      <c r="BG552" s="128">
        <v>12.28</v>
      </c>
      <c r="BH552" s="35">
        <f t="shared" si="408"/>
        <v>4</v>
      </c>
      <c r="BI552" s="36" t="s">
        <v>61</v>
      </c>
      <c r="BJ552" s="37">
        <v>2</v>
      </c>
      <c r="BK552" s="86">
        <v>10.59</v>
      </c>
      <c r="BL552" s="22">
        <f t="shared" si="417"/>
        <v>2</v>
      </c>
      <c r="BM552" s="17" t="s">
        <v>60</v>
      </c>
      <c r="BN552" s="24">
        <v>2</v>
      </c>
      <c r="BO552" s="87">
        <v>14.5</v>
      </c>
      <c r="BP552" s="22">
        <f t="shared" si="418"/>
        <v>2</v>
      </c>
      <c r="BQ552" s="17" t="s">
        <v>61</v>
      </c>
      <c r="BR552" s="24">
        <v>1</v>
      </c>
      <c r="BS552" s="27"/>
      <c r="BT552" s="24">
        <f t="shared" si="419"/>
        <v>30</v>
      </c>
      <c r="BU552" s="27"/>
      <c r="BV552" s="27"/>
      <c r="BW552" s="27"/>
      <c r="BX552" s="38">
        <f t="shared" si="427"/>
        <v>60</v>
      </c>
      <c r="BY552" s="27" t="str">
        <f t="shared" si="428"/>
        <v>Admis</v>
      </c>
    </row>
    <row r="553" spans="1:77" x14ac:dyDescent="0.55000000000000004">
      <c r="A553" s="12">
        <v>540</v>
      </c>
      <c r="B553" s="13" t="s">
        <v>2286</v>
      </c>
      <c r="C553" s="14" t="s">
        <v>2287</v>
      </c>
      <c r="D553" s="13" t="s">
        <v>2288</v>
      </c>
      <c r="E553" s="13" t="s">
        <v>2289</v>
      </c>
      <c r="F553" s="16">
        <v>38051</v>
      </c>
      <c r="G553" s="13" t="s">
        <v>2290</v>
      </c>
      <c r="H553" s="13" t="s">
        <v>52</v>
      </c>
      <c r="I553" s="13" t="s">
        <v>72</v>
      </c>
      <c r="J553" s="21">
        <v>15.5</v>
      </c>
      <c r="K553" s="239">
        <v>4</v>
      </c>
      <c r="L553" s="17" t="s">
        <v>2</v>
      </c>
      <c r="M553" s="69">
        <v>2</v>
      </c>
      <c r="N553" s="230">
        <v>10.391999999999999</v>
      </c>
      <c r="O553" s="22">
        <f t="shared" si="411"/>
        <v>5</v>
      </c>
      <c r="P553" s="17" t="s">
        <v>2</v>
      </c>
      <c r="Q553" s="17">
        <v>2</v>
      </c>
      <c r="R553" s="45">
        <v>12.63</v>
      </c>
      <c r="S553" s="22">
        <f t="shared" si="420"/>
        <v>3</v>
      </c>
      <c r="T553" s="17" t="s">
        <v>2</v>
      </c>
      <c r="U553" s="17">
        <v>1</v>
      </c>
      <c r="V553" s="45">
        <v>13.134666666666668</v>
      </c>
      <c r="W553" s="239">
        <f t="shared" si="412"/>
        <v>4</v>
      </c>
      <c r="X553" s="17" t="s">
        <v>2</v>
      </c>
      <c r="Y553" s="17">
        <v>2</v>
      </c>
      <c r="Z553" s="14">
        <v>10.824</v>
      </c>
      <c r="AA553" s="22">
        <f t="shared" si="413"/>
        <v>5</v>
      </c>
      <c r="AB553" s="20" t="s">
        <v>2</v>
      </c>
      <c r="AC553" s="20">
        <v>2</v>
      </c>
      <c r="AD553" s="45">
        <v>10</v>
      </c>
      <c r="AE553" s="22">
        <f t="shared" si="414"/>
        <v>6</v>
      </c>
      <c r="AF553" s="17" t="s">
        <v>2</v>
      </c>
      <c r="AG553" s="17">
        <v>2</v>
      </c>
      <c r="AH553" s="23">
        <v>11.653333333333334</v>
      </c>
      <c r="AI553" s="22">
        <f t="shared" si="415"/>
        <v>3</v>
      </c>
      <c r="AJ553" s="17" t="s">
        <v>2</v>
      </c>
      <c r="AK553" s="24">
        <v>1</v>
      </c>
      <c r="AL553" s="21">
        <f t="shared" si="421"/>
        <v>11.782288888888889</v>
      </c>
      <c r="AM553" s="24">
        <f t="shared" si="422"/>
        <v>30</v>
      </c>
      <c r="AN553" s="27" t="str">
        <f t="shared" si="423"/>
        <v>Admis</v>
      </c>
      <c r="AO553" s="27"/>
      <c r="AP553" s="27"/>
      <c r="AQ553" s="45">
        <v>11.103999999999999</v>
      </c>
      <c r="AR553" s="22">
        <f>IF(AQ553&gt;=10,6,0)</f>
        <v>6</v>
      </c>
      <c r="AS553" s="17" t="s">
        <v>2</v>
      </c>
      <c r="AT553" s="17">
        <v>1</v>
      </c>
      <c r="AU553" s="45">
        <v>11.32</v>
      </c>
      <c r="AV553" s="232">
        <f t="shared" si="436"/>
        <v>6</v>
      </c>
      <c r="AW553" s="17" t="s">
        <v>2</v>
      </c>
      <c r="AX553" s="17">
        <v>2</v>
      </c>
      <c r="AY553" s="45">
        <v>11.16</v>
      </c>
      <c r="AZ553" s="22">
        <f>IF(AY553&gt;=10,4,0)</f>
        <v>4</v>
      </c>
      <c r="BA553" s="17" t="s">
        <v>2</v>
      </c>
      <c r="BB553" s="17">
        <v>2</v>
      </c>
      <c r="BC553" s="23">
        <v>12.186666666666667</v>
      </c>
      <c r="BD553" s="22">
        <f t="shared" si="416"/>
        <v>6</v>
      </c>
      <c r="BE553" s="17" t="s">
        <v>2</v>
      </c>
      <c r="BF553" s="24">
        <v>2</v>
      </c>
      <c r="BG553" s="45">
        <v>10</v>
      </c>
      <c r="BH553" s="22">
        <f t="shared" si="408"/>
        <v>4</v>
      </c>
      <c r="BI553" s="17" t="s">
        <v>2</v>
      </c>
      <c r="BJ553" s="24">
        <v>1</v>
      </c>
      <c r="BK553" s="21">
        <v>10</v>
      </c>
      <c r="BL553" s="22">
        <f t="shared" si="417"/>
        <v>2</v>
      </c>
      <c r="BM553" s="17" t="s">
        <v>2</v>
      </c>
      <c r="BN553" s="24">
        <v>2</v>
      </c>
      <c r="BO553" s="23">
        <v>13</v>
      </c>
      <c r="BP553" s="22">
        <f t="shared" si="418"/>
        <v>2</v>
      </c>
      <c r="BQ553" s="17" t="s">
        <v>2</v>
      </c>
      <c r="BR553" s="24">
        <v>1</v>
      </c>
      <c r="BS553" s="27"/>
      <c r="BT553" s="24">
        <f t="shared" si="419"/>
        <v>30</v>
      </c>
      <c r="BU553" s="27"/>
      <c r="BV553" s="27"/>
      <c r="BW553" s="27"/>
      <c r="BX553" s="38">
        <f t="shared" si="427"/>
        <v>60</v>
      </c>
      <c r="BY553" s="27" t="str">
        <f t="shared" si="428"/>
        <v>Admis</v>
      </c>
    </row>
    <row r="554" spans="1:77" x14ac:dyDescent="0.55000000000000004">
      <c r="A554" s="85">
        <v>541</v>
      </c>
      <c r="B554" s="13" t="s">
        <v>2291</v>
      </c>
      <c r="C554" s="14" t="s">
        <v>2292</v>
      </c>
      <c r="D554" s="42" t="s">
        <v>2288</v>
      </c>
      <c r="E554" s="42" t="s">
        <v>2293</v>
      </c>
      <c r="F554" s="16">
        <v>35915</v>
      </c>
      <c r="G554" s="13" t="s">
        <v>789</v>
      </c>
      <c r="H554" s="13" t="s">
        <v>52</v>
      </c>
      <c r="I554" s="13"/>
      <c r="J554" s="21">
        <v>14</v>
      </c>
      <c r="K554" s="239">
        <v>4</v>
      </c>
      <c r="L554" s="17" t="s">
        <v>2</v>
      </c>
      <c r="M554" s="69">
        <v>2</v>
      </c>
      <c r="N554" s="230">
        <v>10</v>
      </c>
      <c r="O554" s="22">
        <f t="shared" si="411"/>
        <v>5</v>
      </c>
      <c r="P554" s="17" t="s">
        <v>2</v>
      </c>
      <c r="Q554" s="17">
        <v>2</v>
      </c>
      <c r="R554" s="125">
        <v>11.81</v>
      </c>
      <c r="S554" s="22">
        <f t="shared" si="420"/>
        <v>3</v>
      </c>
      <c r="T554" s="17" t="s">
        <v>60</v>
      </c>
      <c r="U554" s="17">
        <v>2</v>
      </c>
      <c r="V554" s="125">
        <v>10.41</v>
      </c>
      <c r="W554" s="239">
        <f t="shared" si="412"/>
        <v>4</v>
      </c>
      <c r="X554" s="17" t="s">
        <v>60</v>
      </c>
      <c r="Y554" s="17">
        <v>2</v>
      </c>
      <c r="Z554" s="104">
        <v>14.02</v>
      </c>
      <c r="AA554" s="22">
        <f t="shared" si="413"/>
        <v>5</v>
      </c>
      <c r="AB554" s="20" t="s">
        <v>61</v>
      </c>
      <c r="AC554" s="44">
        <v>2</v>
      </c>
      <c r="AD554" s="45">
        <v>5.49</v>
      </c>
      <c r="AE554" s="22">
        <f t="shared" si="414"/>
        <v>0</v>
      </c>
      <c r="AF554" s="17" t="s">
        <v>2</v>
      </c>
      <c r="AG554" s="17">
        <v>2</v>
      </c>
      <c r="AH554" s="87">
        <v>10.45</v>
      </c>
      <c r="AI554" s="22">
        <f t="shared" si="415"/>
        <v>3</v>
      </c>
      <c r="AJ554" s="17" t="s">
        <v>60</v>
      </c>
      <c r="AK554" s="24">
        <v>2</v>
      </c>
      <c r="AL554" s="21">
        <f t="shared" si="421"/>
        <v>10.582000000000001</v>
      </c>
      <c r="AM554" s="24">
        <f t="shared" si="422"/>
        <v>24</v>
      </c>
      <c r="AN554" s="27" t="str">
        <f t="shared" si="423"/>
        <v>Ajourné</v>
      </c>
      <c r="AO554" s="27"/>
      <c r="AP554" s="27"/>
      <c r="AQ554" s="125">
        <v>10.5</v>
      </c>
      <c r="AR554" s="22">
        <f>IF(AQ554&gt;=10,6,0)</f>
        <v>6</v>
      </c>
      <c r="AS554" s="17" t="s">
        <v>60</v>
      </c>
      <c r="AT554" s="17">
        <v>2</v>
      </c>
      <c r="AU554" s="237">
        <v>10</v>
      </c>
      <c r="AV554" s="232">
        <f t="shared" si="436"/>
        <v>6</v>
      </c>
      <c r="AW554" s="17" t="s">
        <v>61</v>
      </c>
      <c r="AX554" s="17">
        <v>2</v>
      </c>
      <c r="AY554" s="125">
        <v>13.36</v>
      </c>
      <c r="AZ554" s="22">
        <f t="shared" ref="AZ554" si="441">IF(AY554&gt;=10,4,0)</f>
        <v>4</v>
      </c>
      <c r="BA554" s="17" t="s">
        <v>2294</v>
      </c>
      <c r="BB554" s="17">
        <v>2</v>
      </c>
      <c r="BC554" s="87">
        <v>15.85</v>
      </c>
      <c r="BD554" s="22">
        <f t="shared" si="416"/>
        <v>6</v>
      </c>
      <c r="BE554" s="27" t="s">
        <v>60</v>
      </c>
      <c r="BF554" s="27">
        <v>2</v>
      </c>
      <c r="BG554" s="128">
        <v>10</v>
      </c>
      <c r="BH554" s="35">
        <f t="shared" si="408"/>
        <v>4</v>
      </c>
      <c r="BI554" s="36" t="s">
        <v>61</v>
      </c>
      <c r="BJ554" s="37">
        <v>2</v>
      </c>
      <c r="BK554" s="86">
        <v>12.33</v>
      </c>
      <c r="BL554" s="22">
        <f t="shared" si="417"/>
        <v>2</v>
      </c>
      <c r="BM554" s="17" t="s">
        <v>60</v>
      </c>
      <c r="BN554" s="24">
        <v>2</v>
      </c>
      <c r="BO554" s="87">
        <v>10</v>
      </c>
      <c r="BP554" s="22">
        <f t="shared" si="418"/>
        <v>2</v>
      </c>
      <c r="BQ554" s="17" t="s">
        <v>60</v>
      </c>
      <c r="BR554" s="24">
        <v>2</v>
      </c>
      <c r="BS554" s="27"/>
      <c r="BT554" s="24">
        <f t="shared" si="419"/>
        <v>30</v>
      </c>
      <c r="BU554" s="27"/>
      <c r="BV554" s="27"/>
      <c r="BW554" s="27"/>
      <c r="BX554" s="38">
        <f t="shared" si="427"/>
        <v>54</v>
      </c>
      <c r="BY554" s="27" t="str">
        <f t="shared" si="428"/>
        <v>Autorisé</v>
      </c>
    </row>
    <row r="555" spans="1:77" x14ac:dyDescent="0.55000000000000004">
      <c r="A555" s="20">
        <v>542</v>
      </c>
      <c r="B555" s="13" t="s">
        <v>2295</v>
      </c>
      <c r="C555" s="14" t="s">
        <v>2296</v>
      </c>
      <c r="D555" s="13" t="s">
        <v>2297</v>
      </c>
      <c r="E555" s="13" t="s">
        <v>2298</v>
      </c>
      <c r="F555" s="16">
        <v>36746</v>
      </c>
      <c r="G555" s="13" t="s">
        <v>1728</v>
      </c>
      <c r="H555" s="13" t="s">
        <v>52</v>
      </c>
      <c r="I555" s="13"/>
      <c r="J555" s="235">
        <v>13</v>
      </c>
      <c r="K555" s="239">
        <f>IF(J555&gt;=10,4,0)</f>
        <v>4</v>
      </c>
      <c r="L555" s="17" t="s">
        <v>2</v>
      </c>
      <c r="M555" s="69">
        <v>1</v>
      </c>
      <c r="N555" s="45">
        <v>10</v>
      </c>
      <c r="O555" s="22">
        <f t="shared" si="411"/>
        <v>5</v>
      </c>
      <c r="P555" s="17" t="s">
        <v>2</v>
      </c>
      <c r="Q555" s="17">
        <v>1</v>
      </c>
      <c r="R555" s="45">
        <v>14.21</v>
      </c>
      <c r="S555" s="22">
        <f t="shared" si="420"/>
        <v>3</v>
      </c>
      <c r="T555" s="17" t="s">
        <v>2</v>
      </c>
      <c r="U555" s="17">
        <v>2</v>
      </c>
      <c r="V555" s="45">
        <v>11.823999999999998</v>
      </c>
      <c r="W555" s="239">
        <f t="shared" si="412"/>
        <v>4</v>
      </c>
      <c r="X555" s="17" t="s">
        <v>2</v>
      </c>
      <c r="Y555" s="17">
        <v>1</v>
      </c>
      <c r="Z555" s="14">
        <v>11.332000000000001</v>
      </c>
      <c r="AA555" s="22">
        <f t="shared" si="413"/>
        <v>5</v>
      </c>
      <c r="AB555" s="20" t="s">
        <v>2</v>
      </c>
      <c r="AC555" s="20">
        <v>1</v>
      </c>
      <c r="AD555" s="45">
        <v>13.37</v>
      </c>
      <c r="AE555" s="22">
        <f t="shared" si="414"/>
        <v>6</v>
      </c>
      <c r="AF555" s="17" t="s">
        <v>2</v>
      </c>
      <c r="AG555" s="17">
        <v>2</v>
      </c>
      <c r="AH555" s="23">
        <v>10.619333333333332</v>
      </c>
      <c r="AI555" s="22">
        <f t="shared" si="415"/>
        <v>3</v>
      </c>
      <c r="AJ555" s="17" t="s">
        <v>2</v>
      </c>
      <c r="AK555" s="24">
        <v>1</v>
      </c>
      <c r="AL555" s="21">
        <f t="shared" si="421"/>
        <v>12.022133333333333</v>
      </c>
      <c r="AM555" s="24">
        <f t="shared" si="422"/>
        <v>30</v>
      </c>
      <c r="AN555" s="27" t="str">
        <f t="shared" si="423"/>
        <v>Admis</v>
      </c>
      <c r="AO555" s="27"/>
      <c r="AP555" s="27"/>
      <c r="AQ555" s="45">
        <v>10</v>
      </c>
      <c r="AR555" s="22">
        <f>IF(AQ555&gt;=10,6,0)</f>
        <v>6</v>
      </c>
      <c r="AS555" s="17" t="s">
        <v>2</v>
      </c>
      <c r="AT555" s="17">
        <v>1</v>
      </c>
      <c r="AU555" s="45">
        <v>11.446</v>
      </c>
      <c r="AV555" s="232">
        <f t="shared" si="436"/>
        <v>6</v>
      </c>
      <c r="AW555" s="17" t="s">
        <v>2</v>
      </c>
      <c r="AX555" s="17">
        <v>1</v>
      </c>
      <c r="AY555" s="45">
        <v>16.16</v>
      </c>
      <c r="AZ555" s="22">
        <f>IF(AY555&gt;=10,4,0)</f>
        <v>4</v>
      </c>
      <c r="BA555" s="17" t="s">
        <v>2</v>
      </c>
      <c r="BB555" s="17">
        <v>2</v>
      </c>
      <c r="BC555" s="23">
        <v>11.168666666666667</v>
      </c>
      <c r="BD555" s="22">
        <f t="shared" si="416"/>
        <v>6</v>
      </c>
      <c r="BE555" s="17" t="s">
        <v>2</v>
      </c>
      <c r="BF555" s="24">
        <v>1</v>
      </c>
      <c r="BG555" s="45">
        <v>11.85</v>
      </c>
      <c r="BH555" s="22">
        <f t="shared" si="408"/>
        <v>4</v>
      </c>
      <c r="BI555" s="17" t="s">
        <v>2</v>
      </c>
      <c r="BJ555" s="24">
        <v>1</v>
      </c>
      <c r="BK555" s="21">
        <v>13.54</v>
      </c>
      <c r="BL555" s="22">
        <f t="shared" si="417"/>
        <v>2</v>
      </c>
      <c r="BM555" s="17" t="s">
        <v>2</v>
      </c>
      <c r="BN555" s="24">
        <v>1</v>
      </c>
      <c r="BO555" s="23">
        <v>15</v>
      </c>
      <c r="BP555" s="22">
        <f t="shared" si="418"/>
        <v>2</v>
      </c>
      <c r="BQ555" s="17" t="s">
        <v>2</v>
      </c>
      <c r="BR555" s="24">
        <v>1</v>
      </c>
      <c r="BS555" s="27"/>
      <c r="BT555" s="24">
        <f t="shared" si="419"/>
        <v>30</v>
      </c>
      <c r="BU555" s="27"/>
      <c r="BV555" s="27"/>
      <c r="BW555" s="27"/>
      <c r="BX555" s="38">
        <f t="shared" si="427"/>
        <v>60</v>
      </c>
      <c r="BY555" s="27" t="str">
        <f t="shared" si="428"/>
        <v>Admis</v>
      </c>
    </row>
    <row r="556" spans="1:77" x14ac:dyDescent="0.55000000000000004">
      <c r="A556" s="85">
        <v>543</v>
      </c>
      <c r="B556" s="56" t="s">
        <v>2299</v>
      </c>
      <c r="C556" s="72" t="s">
        <v>2300</v>
      </c>
      <c r="D556" s="42" t="s">
        <v>2301</v>
      </c>
      <c r="E556" s="42" t="s">
        <v>2302</v>
      </c>
      <c r="F556" s="73">
        <v>36879</v>
      </c>
      <c r="G556" s="44"/>
      <c r="H556" s="44"/>
      <c r="I556" s="44"/>
      <c r="J556" s="45"/>
      <c r="K556" s="239">
        <f>IF(J556&gt;=10,4,0)</f>
        <v>0</v>
      </c>
      <c r="L556" s="17"/>
      <c r="M556" s="69"/>
      <c r="N556" s="125">
        <v>10.050000000000001</v>
      </c>
      <c r="O556" s="22">
        <f t="shared" si="411"/>
        <v>5</v>
      </c>
      <c r="P556" s="17" t="s">
        <v>61</v>
      </c>
      <c r="Q556" s="17">
        <v>2</v>
      </c>
      <c r="R556" s="45"/>
      <c r="S556" s="22">
        <f t="shared" si="420"/>
        <v>0</v>
      </c>
      <c r="T556" s="17"/>
      <c r="U556" s="17"/>
      <c r="V556" s="45"/>
      <c r="W556" s="239">
        <f t="shared" si="412"/>
        <v>0</v>
      </c>
      <c r="X556" s="17"/>
      <c r="Y556" s="17"/>
      <c r="Z556" s="104">
        <v>10.6</v>
      </c>
      <c r="AA556" s="22">
        <f t="shared" si="413"/>
        <v>5</v>
      </c>
      <c r="AB556" s="20" t="s">
        <v>61</v>
      </c>
      <c r="AC556" s="44">
        <v>2</v>
      </c>
      <c r="AD556" s="125">
        <v>10.48</v>
      </c>
      <c r="AE556" s="22">
        <f t="shared" si="414"/>
        <v>6</v>
      </c>
      <c r="AF556" s="17" t="s">
        <v>61</v>
      </c>
      <c r="AG556" s="17">
        <v>2</v>
      </c>
      <c r="AH556" s="87">
        <v>10</v>
      </c>
      <c r="AI556" s="22">
        <f t="shared" si="415"/>
        <v>3</v>
      </c>
      <c r="AJ556" s="27" t="s">
        <v>61</v>
      </c>
      <c r="AK556" s="17">
        <v>2</v>
      </c>
      <c r="AL556" s="21">
        <f t="shared" si="421"/>
        <v>6.5376666666666665</v>
      </c>
      <c r="AM556" s="24">
        <f t="shared" si="422"/>
        <v>19</v>
      </c>
      <c r="AN556" s="27" t="str">
        <f t="shared" si="423"/>
        <v>Ajourné</v>
      </c>
      <c r="AO556" s="27"/>
      <c r="AP556" s="27"/>
      <c r="AQ556" s="125">
        <v>10</v>
      </c>
      <c r="AR556" s="22">
        <f>IF(AQ556&gt;=10,6,0)</f>
        <v>6</v>
      </c>
      <c r="AS556" s="17" t="s">
        <v>61</v>
      </c>
      <c r="AT556" s="17">
        <v>2</v>
      </c>
      <c r="AU556" s="237">
        <v>14.1</v>
      </c>
      <c r="AV556" s="232">
        <f t="shared" si="436"/>
        <v>6</v>
      </c>
      <c r="AW556" s="17" t="s">
        <v>61</v>
      </c>
      <c r="AX556" s="17">
        <v>2</v>
      </c>
      <c r="AY556" s="45"/>
      <c r="AZ556" s="22">
        <f t="shared" ref="AZ556" si="442">IF(AY556&gt;=10,4,0)</f>
        <v>0</v>
      </c>
      <c r="BA556" s="17"/>
      <c r="BB556" s="17"/>
      <c r="BC556" s="87">
        <v>10.89</v>
      </c>
      <c r="BD556" s="22">
        <f t="shared" si="416"/>
        <v>6</v>
      </c>
      <c r="BE556" s="27" t="s">
        <v>61</v>
      </c>
      <c r="BF556" s="27">
        <v>1</v>
      </c>
      <c r="BG556" s="57"/>
      <c r="BH556" s="35">
        <f t="shared" si="408"/>
        <v>0</v>
      </c>
      <c r="BI556" s="36"/>
      <c r="BJ556" s="37"/>
      <c r="BK556" s="86">
        <v>10.76</v>
      </c>
      <c r="BL556" s="22">
        <f t="shared" si="417"/>
        <v>2</v>
      </c>
      <c r="BM556" s="17" t="s">
        <v>60</v>
      </c>
      <c r="BN556" s="24">
        <v>2</v>
      </c>
      <c r="BO556" s="87">
        <v>14.5</v>
      </c>
      <c r="BP556" s="22">
        <f t="shared" si="418"/>
        <v>2</v>
      </c>
      <c r="BQ556" s="27" t="s">
        <v>61</v>
      </c>
      <c r="BR556" s="27">
        <v>1</v>
      </c>
      <c r="BS556" s="27"/>
      <c r="BT556" s="24">
        <f t="shared" si="419"/>
        <v>22</v>
      </c>
      <c r="BU556" s="27"/>
      <c r="BV556" s="27"/>
      <c r="BW556" s="27"/>
      <c r="BX556" s="38">
        <f t="shared" si="427"/>
        <v>41</v>
      </c>
      <c r="BY556" s="27" t="str">
        <f t="shared" si="428"/>
        <v>Ajourné</v>
      </c>
    </row>
    <row r="557" spans="1:77" x14ac:dyDescent="0.55000000000000004">
      <c r="A557" s="12">
        <v>544</v>
      </c>
      <c r="B557" s="13" t="s">
        <v>2303</v>
      </c>
      <c r="C557" s="14" t="s">
        <v>2304</v>
      </c>
      <c r="D557" s="14" t="s">
        <v>2305</v>
      </c>
      <c r="E557" s="14" t="s">
        <v>2306</v>
      </c>
      <c r="F557" s="65">
        <v>36577</v>
      </c>
      <c r="G557" s="13" t="s">
        <v>135</v>
      </c>
      <c r="H557" s="13" t="s">
        <v>52</v>
      </c>
      <c r="I557" s="13" t="s">
        <v>72</v>
      </c>
      <c r="J557" s="21">
        <v>13</v>
      </c>
      <c r="K557" s="239">
        <v>4</v>
      </c>
      <c r="L557" s="17" t="s">
        <v>2</v>
      </c>
      <c r="M557" s="69">
        <v>2</v>
      </c>
      <c r="N557" s="224"/>
      <c r="O557" s="22">
        <f t="shared" si="411"/>
        <v>0</v>
      </c>
      <c r="P557" s="17"/>
      <c r="Q557" s="17"/>
      <c r="R557" s="45"/>
      <c r="S557" s="22">
        <f t="shared" si="420"/>
        <v>0</v>
      </c>
      <c r="T557" s="17" t="s">
        <v>2</v>
      </c>
      <c r="U557" s="17"/>
      <c r="V557" s="45">
        <v>8.1926666666666677</v>
      </c>
      <c r="W557" s="239">
        <f t="shared" si="412"/>
        <v>0</v>
      </c>
      <c r="X557" s="17" t="s">
        <v>2</v>
      </c>
      <c r="Y557" s="17">
        <v>2</v>
      </c>
      <c r="Z557" s="27"/>
      <c r="AA557" s="22">
        <f t="shared" si="413"/>
        <v>0</v>
      </c>
      <c r="AB557" s="20"/>
      <c r="AC557" s="44"/>
      <c r="AD557" s="45">
        <v>6.28</v>
      </c>
      <c r="AE557" s="22">
        <f t="shared" si="414"/>
        <v>0</v>
      </c>
      <c r="AF557" s="17" t="s">
        <v>2</v>
      </c>
      <c r="AG557" s="17">
        <v>2</v>
      </c>
      <c r="AH557" s="23"/>
      <c r="AI557" s="22">
        <f t="shared" si="415"/>
        <v>0</v>
      </c>
      <c r="AJ557" s="17"/>
      <c r="AK557" s="24"/>
      <c r="AL557" s="21">
        <f t="shared" si="421"/>
        <v>4.0816888888888894</v>
      </c>
      <c r="AM557" s="24">
        <f t="shared" si="422"/>
        <v>4</v>
      </c>
      <c r="AN557" s="27" t="str">
        <f t="shared" si="423"/>
        <v>Ajourné</v>
      </c>
      <c r="AO557" s="27"/>
      <c r="AP557" s="27"/>
      <c r="AQ557" s="45">
        <v>4.774</v>
      </c>
      <c r="AR557" s="22">
        <f t="shared" ref="AR557:AR564" si="443">IF(AQ557&gt;=10,6,0)</f>
        <v>0</v>
      </c>
      <c r="AS557" s="17" t="s">
        <v>2</v>
      </c>
      <c r="AT557" s="17">
        <v>2</v>
      </c>
      <c r="AU557" s="45">
        <v>8.1999999999999993</v>
      </c>
      <c r="AV557" s="232">
        <f t="shared" si="436"/>
        <v>0</v>
      </c>
      <c r="AW557" s="17" t="s">
        <v>2</v>
      </c>
      <c r="AX557" s="17">
        <v>2</v>
      </c>
      <c r="AY557" s="17"/>
      <c r="AZ557" s="22"/>
      <c r="BA557" s="17"/>
      <c r="BB557" s="17"/>
      <c r="BC557" s="23">
        <v>4.6213333333333333</v>
      </c>
      <c r="BD557" s="22">
        <f t="shared" si="416"/>
        <v>0</v>
      </c>
      <c r="BE557" s="17" t="s">
        <v>2</v>
      </c>
      <c r="BF557" s="24">
        <v>2</v>
      </c>
      <c r="BG557" s="57">
        <v>6.86</v>
      </c>
      <c r="BH557" s="35">
        <f t="shared" si="408"/>
        <v>0</v>
      </c>
      <c r="BI557" s="36" t="s">
        <v>2</v>
      </c>
      <c r="BJ557" s="37">
        <v>2</v>
      </c>
      <c r="BK557" s="21">
        <v>3.87</v>
      </c>
      <c r="BL557" s="22">
        <f t="shared" si="417"/>
        <v>0</v>
      </c>
      <c r="BM557" s="17" t="s">
        <v>2</v>
      </c>
      <c r="BN557" s="24">
        <v>2</v>
      </c>
      <c r="BO557" s="23"/>
      <c r="BP557" s="22">
        <f t="shared" si="418"/>
        <v>0</v>
      </c>
      <c r="BQ557" s="17"/>
      <c r="BR557" s="24"/>
      <c r="BS557" s="27"/>
      <c r="BT557" s="24">
        <f t="shared" si="419"/>
        <v>0</v>
      </c>
      <c r="BU557" s="27"/>
      <c r="BV557" s="27"/>
      <c r="BW557" s="27"/>
      <c r="BX557" s="38">
        <f t="shared" si="427"/>
        <v>4</v>
      </c>
      <c r="BY557" s="27" t="str">
        <f t="shared" si="428"/>
        <v>Ajourné</v>
      </c>
    </row>
    <row r="558" spans="1:77" x14ac:dyDescent="0.55000000000000004">
      <c r="A558" s="91">
        <v>545</v>
      </c>
      <c r="B558" s="13" t="s">
        <v>2307</v>
      </c>
      <c r="C558" s="14" t="s">
        <v>2308</v>
      </c>
      <c r="D558" s="42" t="s">
        <v>2309</v>
      </c>
      <c r="E558" s="42" t="s">
        <v>2310</v>
      </c>
      <c r="F558" s="16">
        <v>35806</v>
      </c>
      <c r="G558" s="13" t="s">
        <v>2311</v>
      </c>
      <c r="H558" s="13" t="s">
        <v>52</v>
      </c>
      <c r="I558" s="13" t="s">
        <v>72</v>
      </c>
      <c r="J558" s="21">
        <v>15.5</v>
      </c>
      <c r="K558" s="239">
        <v>4</v>
      </c>
      <c r="L558" s="17" t="s">
        <v>2</v>
      </c>
      <c r="M558" s="69">
        <v>2</v>
      </c>
      <c r="N558" s="229">
        <v>10</v>
      </c>
      <c r="O558" s="22">
        <f t="shared" si="411"/>
        <v>5</v>
      </c>
      <c r="P558" s="17" t="s">
        <v>60</v>
      </c>
      <c r="Q558" s="17">
        <v>2</v>
      </c>
      <c r="R558" s="125">
        <v>14.44</v>
      </c>
      <c r="S558" s="22">
        <f t="shared" si="420"/>
        <v>3</v>
      </c>
      <c r="T558" s="17" t="s">
        <v>60</v>
      </c>
      <c r="U558" s="17">
        <v>2</v>
      </c>
      <c r="V558" s="45">
        <v>10</v>
      </c>
      <c r="W558" s="239">
        <f t="shared" si="412"/>
        <v>4</v>
      </c>
      <c r="X558" s="17" t="s">
        <v>2</v>
      </c>
      <c r="Y558" s="17">
        <v>2</v>
      </c>
      <c r="Z558" s="104">
        <v>10.6</v>
      </c>
      <c r="AA558" s="22">
        <f t="shared" si="413"/>
        <v>5</v>
      </c>
      <c r="AB558" s="20" t="s">
        <v>61</v>
      </c>
      <c r="AC558" s="44">
        <v>2</v>
      </c>
      <c r="AD558" s="45">
        <v>6.53</v>
      </c>
      <c r="AE558" s="22">
        <f t="shared" si="414"/>
        <v>0</v>
      </c>
      <c r="AF558" s="17" t="s">
        <v>2</v>
      </c>
      <c r="AG558" s="17">
        <v>2</v>
      </c>
      <c r="AH558" s="87">
        <v>14.04</v>
      </c>
      <c r="AI558" s="22">
        <f t="shared" si="415"/>
        <v>3</v>
      </c>
      <c r="AJ558" s="27" t="s">
        <v>60</v>
      </c>
      <c r="AK558" s="17">
        <v>2</v>
      </c>
      <c r="AL558" s="21">
        <f t="shared" si="421"/>
        <v>10.987333333333334</v>
      </c>
      <c r="AM558" s="24">
        <f t="shared" si="422"/>
        <v>24</v>
      </c>
      <c r="AN558" s="27" t="str">
        <f t="shared" si="423"/>
        <v>Ajourné</v>
      </c>
      <c r="AO558" s="27"/>
      <c r="AP558" s="27"/>
      <c r="AQ558" s="45">
        <v>10</v>
      </c>
      <c r="AR558" s="22">
        <f>IF(AQ558&gt;=10,6,0)</f>
        <v>6</v>
      </c>
      <c r="AS558" s="17" t="s">
        <v>2</v>
      </c>
      <c r="AT558" s="17">
        <v>2</v>
      </c>
      <c r="AU558" s="237">
        <v>12</v>
      </c>
      <c r="AV558" s="232">
        <f t="shared" si="436"/>
        <v>6</v>
      </c>
      <c r="AW558" s="17" t="s">
        <v>61</v>
      </c>
      <c r="AX558" s="17">
        <v>2</v>
      </c>
      <c r="AY558" s="125">
        <v>11.89</v>
      </c>
      <c r="AZ558" s="22">
        <f t="shared" ref="AZ558:AZ565" si="444">IF(AY558&gt;=10,4,0)</f>
        <v>4</v>
      </c>
      <c r="BA558" s="17" t="s">
        <v>60</v>
      </c>
      <c r="BB558" s="17">
        <v>2</v>
      </c>
      <c r="BC558" s="87">
        <v>14.87</v>
      </c>
      <c r="BD558" s="22">
        <f t="shared" si="416"/>
        <v>6</v>
      </c>
      <c r="BE558" s="27" t="s">
        <v>60</v>
      </c>
      <c r="BF558" s="27">
        <v>2</v>
      </c>
      <c r="BG558" s="57">
        <v>10</v>
      </c>
      <c r="BH558" s="35">
        <f t="shared" si="408"/>
        <v>4</v>
      </c>
      <c r="BI558" s="36" t="s">
        <v>2</v>
      </c>
      <c r="BJ558" s="37">
        <v>2</v>
      </c>
      <c r="BK558" s="86">
        <v>12</v>
      </c>
      <c r="BL558" s="22">
        <f t="shared" si="417"/>
        <v>2</v>
      </c>
      <c r="BM558" s="17" t="s">
        <v>60</v>
      </c>
      <c r="BN558" s="24">
        <v>2</v>
      </c>
      <c r="BO558" s="87">
        <v>12</v>
      </c>
      <c r="BP558" s="22">
        <f t="shared" si="418"/>
        <v>2</v>
      </c>
      <c r="BQ558" s="27" t="s">
        <v>60</v>
      </c>
      <c r="BR558" s="27">
        <v>2</v>
      </c>
      <c r="BS558" s="27"/>
      <c r="BT558" s="24">
        <f t="shared" si="419"/>
        <v>30</v>
      </c>
      <c r="BU558" s="27"/>
      <c r="BV558" s="27"/>
      <c r="BW558" s="27"/>
      <c r="BX558" s="38">
        <f t="shared" si="427"/>
        <v>54</v>
      </c>
      <c r="BY558" s="27" t="str">
        <f t="shared" si="428"/>
        <v>Autorisé</v>
      </c>
    </row>
    <row r="559" spans="1:77" x14ac:dyDescent="0.55000000000000004">
      <c r="A559" s="12">
        <v>546</v>
      </c>
      <c r="B559" s="13" t="s">
        <v>2312</v>
      </c>
      <c r="C559" s="14" t="s">
        <v>2313</v>
      </c>
      <c r="D559" s="13" t="s">
        <v>2314</v>
      </c>
      <c r="E559" s="13" t="s">
        <v>2315</v>
      </c>
      <c r="F559" s="16">
        <v>37431</v>
      </c>
      <c r="G559" s="13" t="s">
        <v>2316</v>
      </c>
      <c r="H559" s="13" t="s">
        <v>59</v>
      </c>
      <c r="I559" s="13" t="s">
        <v>72</v>
      </c>
      <c r="J559" s="21">
        <v>15</v>
      </c>
      <c r="K559" s="239">
        <v>4</v>
      </c>
      <c r="L559" s="17" t="s">
        <v>2</v>
      </c>
      <c r="M559" s="69">
        <v>2</v>
      </c>
      <c r="N559" s="203">
        <v>11.412000000000001</v>
      </c>
      <c r="O559" s="22">
        <f t="shared" si="411"/>
        <v>5</v>
      </c>
      <c r="P559" s="17" t="s">
        <v>2</v>
      </c>
      <c r="Q559" s="17">
        <v>1</v>
      </c>
      <c r="R559" s="45">
        <v>13.15</v>
      </c>
      <c r="S559" s="22">
        <f t="shared" si="420"/>
        <v>3</v>
      </c>
      <c r="T559" s="17" t="s">
        <v>2</v>
      </c>
      <c r="U559" s="17">
        <v>1</v>
      </c>
      <c r="V559" s="45">
        <v>10.64</v>
      </c>
      <c r="W559" s="239">
        <f t="shared" si="412"/>
        <v>4</v>
      </c>
      <c r="X559" s="17" t="s">
        <v>2</v>
      </c>
      <c r="Y559" s="17">
        <v>1</v>
      </c>
      <c r="Z559" s="14">
        <v>11.417999999999999</v>
      </c>
      <c r="AA559" s="22">
        <f t="shared" si="413"/>
        <v>5</v>
      </c>
      <c r="AB559" s="20" t="s">
        <v>2</v>
      </c>
      <c r="AC559" s="20">
        <v>1</v>
      </c>
      <c r="AD559" s="45">
        <v>11.34</v>
      </c>
      <c r="AE559" s="22">
        <f t="shared" si="414"/>
        <v>6</v>
      </c>
      <c r="AF559" s="17" t="s">
        <v>2</v>
      </c>
      <c r="AG559" s="17">
        <v>1</v>
      </c>
      <c r="AH559" s="23">
        <v>13.182</v>
      </c>
      <c r="AI559" s="22">
        <f t="shared" si="415"/>
        <v>3</v>
      </c>
      <c r="AJ559" s="17" t="s">
        <v>2</v>
      </c>
      <c r="AK559" s="24">
        <v>2</v>
      </c>
      <c r="AL559" s="21">
        <f t="shared" si="421"/>
        <v>12.124866666666664</v>
      </c>
      <c r="AM559" s="24">
        <f t="shared" si="422"/>
        <v>30</v>
      </c>
      <c r="AN559" s="27" t="str">
        <f t="shared" si="423"/>
        <v>Admis</v>
      </c>
      <c r="AO559" s="27"/>
      <c r="AP559" s="27"/>
      <c r="AQ559" s="45">
        <v>11.52</v>
      </c>
      <c r="AR559" s="22">
        <f t="shared" si="443"/>
        <v>6</v>
      </c>
      <c r="AS559" s="17" t="s">
        <v>2</v>
      </c>
      <c r="AT559" s="17">
        <v>1</v>
      </c>
      <c r="AU559" s="45">
        <v>10.148</v>
      </c>
      <c r="AV559" s="232">
        <f t="shared" si="436"/>
        <v>6</v>
      </c>
      <c r="AW559" s="17" t="s">
        <v>2</v>
      </c>
      <c r="AX559" s="17">
        <v>1</v>
      </c>
      <c r="AY559" s="45">
        <v>8.66</v>
      </c>
      <c r="AZ559" s="22">
        <f t="shared" si="444"/>
        <v>0</v>
      </c>
      <c r="BA559" s="17" t="s">
        <v>2</v>
      </c>
      <c r="BB559" s="17">
        <v>2</v>
      </c>
      <c r="BC559" s="23">
        <v>10.973333333333333</v>
      </c>
      <c r="BD559" s="22">
        <f t="shared" si="416"/>
        <v>6</v>
      </c>
      <c r="BE559" s="17" t="s">
        <v>2</v>
      </c>
      <c r="BF559" s="24">
        <v>1</v>
      </c>
      <c r="BG559" s="45">
        <v>11.28</v>
      </c>
      <c r="BH559" s="22">
        <f t="shared" si="408"/>
        <v>4</v>
      </c>
      <c r="BI559" s="17" t="s">
        <v>2</v>
      </c>
      <c r="BJ559" s="24">
        <v>1</v>
      </c>
      <c r="BK559" s="21">
        <v>10</v>
      </c>
      <c r="BL559" s="22">
        <f t="shared" si="417"/>
        <v>2</v>
      </c>
      <c r="BM559" s="17" t="s">
        <v>2</v>
      </c>
      <c r="BN559" s="24">
        <v>1</v>
      </c>
      <c r="BO559" s="23">
        <v>13</v>
      </c>
      <c r="BP559" s="22">
        <f t="shared" si="418"/>
        <v>2</v>
      </c>
      <c r="BQ559" s="17" t="s">
        <v>2</v>
      </c>
      <c r="BR559" s="24">
        <v>1</v>
      </c>
      <c r="BS559" s="27"/>
      <c r="BT559" s="24">
        <f t="shared" si="419"/>
        <v>26</v>
      </c>
      <c r="BU559" s="27"/>
      <c r="BV559" s="27"/>
      <c r="BW559" s="27"/>
      <c r="BX559" s="38">
        <f t="shared" si="427"/>
        <v>56</v>
      </c>
      <c r="BY559" s="27" t="str">
        <f t="shared" si="428"/>
        <v>Autorisé</v>
      </c>
    </row>
    <row r="560" spans="1:77" x14ac:dyDescent="0.55000000000000004">
      <c r="A560" s="12">
        <v>547</v>
      </c>
      <c r="B560" s="13" t="s">
        <v>2317</v>
      </c>
      <c r="C560" s="14" t="s">
        <v>2318</v>
      </c>
      <c r="D560" s="13" t="s">
        <v>2319</v>
      </c>
      <c r="E560" s="13" t="s">
        <v>2320</v>
      </c>
      <c r="F560" s="16">
        <v>37298</v>
      </c>
      <c r="G560" s="13" t="s">
        <v>818</v>
      </c>
      <c r="H560" s="13" t="s">
        <v>59</v>
      </c>
      <c r="I560" s="13"/>
      <c r="J560" s="21">
        <v>15</v>
      </c>
      <c r="K560" s="239">
        <v>4</v>
      </c>
      <c r="L560" s="17" t="s">
        <v>2</v>
      </c>
      <c r="M560" s="69">
        <v>2</v>
      </c>
      <c r="N560" s="230">
        <v>10</v>
      </c>
      <c r="O560" s="22">
        <f t="shared" si="411"/>
        <v>5</v>
      </c>
      <c r="P560" s="17" t="s">
        <v>2</v>
      </c>
      <c r="Q560" s="17">
        <v>2</v>
      </c>
      <c r="R560" s="45">
        <v>12.63</v>
      </c>
      <c r="S560" s="22">
        <f t="shared" si="420"/>
        <v>3</v>
      </c>
      <c r="T560" s="17" t="s">
        <v>2</v>
      </c>
      <c r="U560" s="17">
        <v>1</v>
      </c>
      <c r="V560" s="45">
        <v>13.125333333333334</v>
      </c>
      <c r="W560" s="239">
        <f t="shared" si="412"/>
        <v>4</v>
      </c>
      <c r="X560" s="17" t="s">
        <v>2</v>
      </c>
      <c r="Y560" s="17">
        <v>2</v>
      </c>
      <c r="Z560" s="14">
        <v>10.220000000000001</v>
      </c>
      <c r="AA560" s="22">
        <f t="shared" si="413"/>
        <v>5</v>
      </c>
      <c r="AB560" s="20" t="s">
        <v>2</v>
      </c>
      <c r="AC560" s="20">
        <v>2</v>
      </c>
      <c r="AD560" s="45">
        <v>10.26</v>
      </c>
      <c r="AE560" s="22">
        <f t="shared" si="414"/>
        <v>6</v>
      </c>
      <c r="AF560" s="17" t="s">
        <v>2</v>
      </c>
      <c r="AG560" s="17">
        <v>2</v>
      </c>
      <c r="AH560" s="23">
        <v>11.509333333333332</v>
      </c>
      <c r="AI560" s="22">
        <f t="shared" si="415"/>
        <v>3</v>
      </c>
      <c r="AJ560" s="17" t="s">
        <v>2</v>
      </c>
      <c r="AK560" s="24">
        <v>2</v>
      </c>
      <c r="AL560" s="21">
        <f t="shared" si="421"/>
        <v>11.585977777777778</v>
      </c>
      <c r="AM560" s="24">
        <f t="shared" si="422"/>
        <v>30</v>
      </c>
      <c r="AN560" s="27" t="str">
        <f t="shared" si="423"/>
        <v>Admis</v>
      </c>
      <c r="AO560" s="27"/>
      <c r="AP560" s="27"/>
      <c r="AQ560" s="45">
        <v>12.260999999999999</v>
      </c>
      <c r="AR560" s="22">
        <f t="shared" si="443"/>
        <v>6</v>
      </c>
      <c r="AS560" s="17" t="s">
        <v>2</v>
      </c>
      <c r="AT560" s="17">
        <v>2</v>
      </c>
      <c r="AU560" s="45">
        <v>10.246</v>
      </c>
      <c r="AV560" s="232">
        <f t="shared" si="436"/>
        <v>6</v>
      </c>
      <c r="AW560" s="17" t="s">
        <v>2</v>
      </c>
      <c r="AX560" s="17">
        <v>1</v>
      </c>
      <c r="AY560" s="45">
        <v>11.33</v>
      </c>
      <c r="AZ560" s="22">
        <f t="shared" si="444"/>
        <v>4</v>
      </c>
      <c r="BA560" s="17" t="s">
        <v>2</v>
      </c>
      <c r="BB560" s="17">
        <v>2</v>
      </c>
      <c r="BC560" s="23">
        <v>10</v>
      </c>
      <c r="BD560" s="22">
        <f t="shared" si="416"/>
        <v>6</v>
      </c>
      <c r="BE560" s="17" t="s">
        <v>2</v>
      </c>
      <c r="BF560" s="24">
        <v>2</v>
      </c>
      <c r="BG560" s="57">
        <v>8.41</v>
      </c>
      <c r="BH560" s="35">
        <f t="shared" si="408"/>
        <v>0</v>
      </c>
      <c r="BI560" s="36" t="s">
        <v>2</v>
      </c>
      <c r="BJ560" s="37">
        <v>2</v>
      </c>
      <c r="BK560" s="21">
        <v>10</v>
      </c>
      <c r="BL560" s="22">
        <f t="shared" si="417"/>
        <v>2</v>
      </c>
      <c r="BM560" s="17" t="s">
        <v>2</v>
      </c>
      <c r="BN560" s="24">
        <v>1</v>
      </c>
      <c r="BO560" s="23">
        <v>13</v>
      </c>
      <c r="BP560" s="22">
        <f t="shared" si="418"/>
        <v>2</v>
      </c>
      <c r="BQ560" s="17" t="s">
        <v>2</v>
      </c>
      <c r="BR560" s="24">
        <v>1</v>
      </c>
      <c r="BS560" s="27"/>
      <c r="BT560" s="24">
        <f t="shared" si="419"/>
        <v>26</v>
      </c>
      <c r="BU560" s="27"/>
      <c r="BV560" s="27"/>
      <c r="BW560" s="27"/>
      <c r="BX560" s="38">
        <f t="shared" si="427"/>
        <v>56</v>
      </c>
      <c r="BY560" s="27" t="str">
        <f t="shared" si="428"/>
        <v>Autorisé</v>
      </c>
    </row>
    <row r="561" spans="1:77" x14ac:dyDescent="0.55000000000000004">
      <c r="A561" s="20">
        <v>548</v>
      </c>
      <c r="B561" s="13" t="s">
        <v>2321</v>
      </c>
      <c r="C561" s="14" t="s">
        <v>2322</v>
      </c>
      <c r="D561" s="13" t="s">
        <v>2323</v>
      </c>
      <c r="E561" s="13" t="s">
        <v>2324</v>
      </c>
      <c r="F561" s="16">
        <v>37887</v>
      </c>
      <c r="G561" s="13" t="s">
        <v>2325</v>
      </c>
      <c r="H561" s="13" t="s">
        <v>52</v>
      </c>
      <c r="I561" s="13" t="s">
        <v>72</v>
      </c>
      <c r="J561" s="21">
        <v>16</v>
      </c>
      <c r="K561" s="239">
        <v>4</v>
      </c>
      <c r="L561" s="17" t="s">
        <v>2</v>
      </c>
      <c r="M561" s="69">
        <v>2</v>
      </c>
      <c r="N561" s="203">
        <v>10</v>
      </c>
      <c r="O561" s="22">
        <f t="shared" si="411"/>
        <v>5</v>
      </c>
      <c r="P561" s="17" t="s">
        <v>2</v>
      </c>
      <c r="Q561" s="17">
        <v>1</v>
      </c>
      <c r="R561" s="45">
        <v>11.05</v>
      </c>
      <c r="S561" s="22">
        <f t="shared" si="420"/>
        <v>3</v>
      </c>
      <c r="T561" s="17" t="s">
        <v>2</v>
      </c>
      <c r="U561" s="17">
        <v>1</v>
      </c>
      <c r="V561" s="45">
        <v>14.962</v>
      </c>
      <c r="W561" s="239">
        <f t="shared" si="412"/>
        <v>4</v>
      </c>
      <c r="X561" s="17" t="s">
        <v>2</v>
      </c>
      <c r="Y561" s="17">
        <v>1</v>
      </c>
      <c r="Z561" s="14">
        <v>11.842000000000002</v>
      </c>
      <c r="AA561" s="22">
        <f t="shared" si="413"/>
        <v>5</v>
      </c>
      <c r="AB561" s="20" t="s">
        <v>2</v>
      </c>
      <c r="AC561" s="20">
        <v>1</v>
      </c>
      <c r="AD561" s="45">
        <v>14.81</v>
      </c>
      <c r="AE561" s="22">
        <f t="shared" si="414"/>
        <v>6</v>
      </c>
      <c r="AF561" s="17" t="s">
        <v>2</v>
      </c>
      <c r="AG561" s="17">
        <v>1</v>
      </c>
      <c r="AH561" s="23">
        <v>14.845333333333334</v>
      </c>
      <c r="AI561" s="22">
        <f t="shared" si="415"/>
        <v>3</v>
      </c>
      <c r="AJ561" s="17" t="s">
        <v>2</v>
      </c>
      <c r="AK561" s="24">
        <v>1</v>
      </c>
      <c r="AL561" s="21">
        <f t="shared" si="421"/>
        <v>13.320133333333333</v>
      </c>
      <c r="AM561" s="24">
        <f t="shared" si="422"/>
        <v>30</v>
      </c>
      <c r="AN561" s="27" t="str">
        <f t="shared" si="423"/>
        <v>Admis</v>
      </c>
      <c r="AO561" s="27"/>
      <c r="AP561" s="27"/>
      <c r="AQ561" s="45">
        <v>13.738</v>
      </c>
      <c r="AR561" s="22">
        <f t="shared" si="443"/>
        <v>6</v>
      </c>
      <c r="AS561" s="17" t="s">
        <v>2</v>
      </c>
      <c r="AT561" s="17">
        <v>1</v>
      </c>
      <c r="AU561" s="45">
        <v>14.02</v>
      </c>
      <c r="AV561" s="232">
        <f t="shared" si="436"/>
        <v>6</v>
      </c>
      <c r="AW561" s="17" t="s">
        <v>2</v>
      </c>
      <c r="AX561" s="17">
        <v>1</v>
      </c>
      <c r="AY561" s="57">
        <v>11.69</v>
      </c>
      <c r="AZ561" s="22">
        <f t="shared" si="444"/>
        <v>4</v>
      </c>
      <c r="BA561" s="17" t="s">
        <v>2</v>
      </c>
      <c r="BB561" s="17">
        <v>1</v>
      </c>
      <c r="BC561" s="23">
        <v>14.416666666666666</v>
      </c>
      <c r="BD561" s="22">
        <f t="shared" si="416"/>
        <v>6</v>
      </c>
      <c r="BE561" s="17" t="s">
        <v>2</v>
      </c>
      <c r="BF561" s="24">
        <v>1</v>
      </c>
      <c r="BG561" s="45">
        <v>15.34</v>
      </c>
      <c r="BH561" s="22">
        <f t="shared" si="408"/>
        <v>4</v>
      </c>
      <c r="BI561" s="17" t="s">
        <v>2</v>
      </c>
      <c r="BJ561" s="24">
        <v>1</v>
      </c>
      <c r="BK561" s="21">
        <v>15.03</v>
      </c>
      <c r="BL561" s="22">
        <f t="shared" si="417"/>
        <v>2</v>
      </c>
      <c r="BM561" s="17" t="s">
        <v>2</v>
      </c>
      <c r="BN561" s="24">
        <v>1</v>
      </c>
      <c r="BO561" s="23">
        <v>15</v>
      </c>
      <c r="BP561" s="22">
        <f t="shared" si="418"/>
        <v>2</v>
      </c>
      <c r="BQ561" s="17" t="s">
        <v>2</v>
      </c>
      <c r="BR561" s="24">
        <v>1</v>
      </c>
      <c r="BS561" s="27"/>
      <c r="BT561" s="24">
        <f t="shared" si="419"/>
        <v>30</v>
      </c>
      <c r="BU561" s="27"/>
      <c r="BV561" s="27"/>
      <c r="BW561" s="27"/>
      <c r="BX561" s="38">
        <f t="shared" si="427"/>
        <v>60</v>
      </c>
      <c r="BY561" s="27" t="str">
        <f t="shared" si="428"/>
        <v>Admis</v>
      </c>
    </row>
    <row r="562" spans="1:77" x14ac:dyDescent="0.55000000000000004">
      <c r="A562" s="12">
        <v>549</v>
      </c>
      <c r="B562" s="62" t="s">
        <v>2326</v>
      </c>
      <c r="C562" s="14" t="s">
        <v>2327</v>
      </c>
      <c r="D562" s="62" t="s">
        <v>2328</v>
      </c>
      <c r="E562" s="62" t="s">
        <v>2329</v>
      </c>
      <c r="F562" s="63">
        <v>35662</v>
      </c>
      <c r="G562" s="62" t="s">
        <v>2330</v>
      </c>
      <c r="H562" s="62" t="s">
        <v>52</v>
      </c>
      <c r="I562" s="62" t="s">
        <v>72</v>
      </c>
      <c r="J562" s="21">
        <v>17</v>
      </c>
      <c r="K562" s="239">
        <v>4</v>
      </c>
      <c r="L562" s="17" t="s">
        <v>2</v>
      </c>
      <c r="M562" s="69">
        <v>2</v>
      </c>
      <c r="N562" s="230">
        <v>10</v>
      </c>
      <c r="O562" s="22">
        <f t="shared" si="411"/>
        <v>5</v>
      </c>
      <c r="P562" s="17" t="s">
        <v>2</v>
      </c>
      <c r="Q562" s="17">
        <v>2</v>
      </c>
      <c r="R562" s="45"/>
      <c r="S562" s="22">
        <f t="shared" si="420"/>
        <v>0</v>
      </c>
      <c r="T562" s="17" t="s">
        <v>2</v>
      </c>
      <c r="U562" s="17"/>
      <c r="V562" s="45">
        <v>13.39</v>
      </c>
      <c r="W562" s="239">
        <f t="shared" si="412"/>
        <v>4</v>
      </c>
      <c r="X562" s="17" t="s">
        <v>2</v>
      </c>
      <c r="Y562" s="17">
        <v>2</v>
      </c>
      <c r="Z562" s="27">
        <v>11.61</v>
      </c>
      <c r="AA562" s="22">
        <f t="shared" si="413"/>
        <v>5</v>
      </c>
      <c r="AB562" s="20" t="s">
        <v>2</v>
      </c>
      <c r="AC562" s="18">
        <v>1</v>
      </c>
      <c r="AD562" s="45">
        <v>10</v>
      </c>
      <c r="AE562" s="22">
        <f t="shared" si="414"/>
        <v>6</v>
      </c>
      <c r="AF562" s="17" t="s">
        <v>2</v>
      </c>
      <c r="AG562" s="17">
        <v>1</v>
      </c>
      <c r="AH562" s="23">
        <v>11.174666666666667</v>
      </c>
      <c r="AI562" s="22">
        <f t="shared" si="415"/>
        <v>3</v>
      </c>
      <c r="AJ562" s="17" t="s">
        <v>2</v>
      </c>
      <c r="AK562" s="24">
        <v>1</v>
      </c>
      <c r="AL562" s="21">
        <f t="shared" si="421"/>
        <v>10.771133333333333</v>
      </c>
      <c r="AM562" s="24">
        <f t="shared" si="422"/>
        <v>27</v>
      </c>
      <c r="AN562" s="27" t="str">
        <f t="shared" si="423"/>
        <v>Ajourné</v>
      </c>
      <c r="AO562" s="27"/>
      <c r="AP562" s="27"/>
      <c r="AQ562" s="45">
        <v>10.367000000000001</v>
      </c>
      <c r="AR562" s="22">
        <f t="shared" si="443"/>
        <v>6</v>
      </c>
      <c r="AS562" s="17" t="s">
        <v>2</v>
      </c>
      <c r="AT562" s="17">
        <v>1</v>
      </c>
      <c r="AU562" s="45">
        <v>10.102</v>
      </c>
      <c r="AV562" s="232">
        <f t="shared" si="436"/>
        <v>6</v>
      </c>
      <c r="AW562" s="17" t="s">
        <v>2</v>
      </c>
      <c r="AX562" s="17">
        <v>1</v>
      </c>
      <c r="AY562" s="45">
        <v>11</v>
      </c>
      <c r="AZ562" s="22">
        <f t="shared" si="444"/>
        <v>4</v>
      </c>
      <c r="BA562" s="17" t="s">
        <v>2</v>
      </c>
      <c r="BB562" s="17">
        <v>2</v>
      </c>
      <c r="BC562" s="23">
        <v>10</v>
      </c>
      <c r="BD562" s="22">
        <f t="shared" si="416"/>
        <v>6</v>
      </c>
      <c r="BE562" s="17" t="s">
        <v>2</v>
      </c>
      <c r="BF562" s="24">
        <v>2</v>
      </c>
      <c r="BG562" s="57">
        <v>10</v>
      </c>
      <c r="BH562" s="35">
        <f t="shared" si="408"/>
        <v>4</v>
      </c>
      <c r="BI562" s="36" t="s">
        <v>2</v>
      </c>
      <c r="BJ562" s="37">
        <v>2</v>
      </c>
      <c r="BK562" s="21">
        <v>7.37</v>
      </c>
      <c r="BL562" s="22">
        <f t="shared" si="417"/>
        <v>0</v>
      </c>
      <c r="BM562" s="17" t="s">
        <v>2</v>
      </c>
      <c r="BN562" s="24">
        <v>2</v>
      </c>
      <c r="BO562" s="23">
        <v>14</v>
      </c>
      <c r="BP562" s="22">
        <f t="shared" si="418"/>
        <v>2</v>
      </c>
      <c r="BQ562" s="17" t="s">
        <v>2</v>
      </c>
      <c r="BR562" s="24">
        <v>1</v>
      </c>
      <c r="BS562" s="27"/>
      <c r="BT562" s="24">
        <f t="shared" si="419"/>
        <v>28</v>
      </c>
      <c r="BU562" s="27"/>
      <c r="BV562" s="27"/>
      <c r="BW562" s="27"/>
      <c r="BX562" s="38">
        <f t="shared" si="427"/>
        <v>55</v>
      </c>
      <c r="BY562" s="27" t="str">
        <f t="shared" si="428"/>
        <v>Autorisé</v>
      </c>
    </row>
    <row r="563" spans="1:77" x14ac:dyDescent="0.55000000000000004">
      <c r="A563" s="12">
        <v>550</v>
      </c>
      <c r="B563" s="13" t="s">
        <v>2331</v>
      </c>
      <c r="C563" s="14" t="s">
        <v>2332</v>
      </c>
      <c r="D563" s="13" t="s">
        <v>2333</v>
      </c>
      <c r="E563" s="13" t="s">
        <v>2334</v>
      </c>
      <c r="F563" s="16">
        <v>35683</v>
      </c>
      <c r="G563" s="13" t="s">
        <v>2335</v>
      </c>
      <c r="H563" s="13" t="s">
        <v>59</v>
      </c>
      <c r="I563" s="13" t="s">
        <v>72</v>
      </c>
      <c r="J563" s="21">
        <v>16</v>
      </c>
      <c r="K563" s="239">
        <v>4</v>
      </c>
      <c r="L563" s="17" t="s">
        <v>2</v>
      </c>
      <c r="M563" s="69">
        <v>2</v>
      </c>
      <c r="N563" s="230">
        <v>10.347999999999999</v>
      </c>
      <c r="O563" s="22">
        <f t="shared" si="411"/>
        <v>5</v>
      </c>
      <c r="P563" s="17" t="s">
        <v>2</v>
      </c>
      <c r="Q563" s="17">
        <v>2</v>
      </c>
      <c r="R563" s="45"/>
      <c r="S563" s="22">
        <f t="shared" si="420"/>
        <v>0</v>
      </c>
      <c r="T563" s="17" t="s">
        <v>2</v>
      </c>
      <c r="U563" s="17"/>
      <c r="V563" s="45">
        <v>11.625333333333334</v>
      </c>
      <c r="W563" s="239">
        <f t="shared" si="412"/>
        <v>4</v>
      </c>
      <c r="X563" s="17" t="s">
        <v>2</v>
      </c>
      <c r="Y563" s="17">
        <v>2</v>
      </c>
      <c r="Z563" s="14">
        <v>7.726</v>
      </c>
      <c r="AA563" s="22">
        <f t="shared" si="413"/>
        <v>0</v>
      </c>
      <c r="AB563" s="20" t="s">
        <v>2</v>
      </c>
      <c r="AC563" s="20">
        <v>2</v>
      </c>
      <c r="AD563" s="45">
        <v>10</v>
      </c>
      <c r="AE563" s="22">
        <f t="shared" si="414"/>
        <v>6</v>
      </c>
      <c r="AF563" s="17" t="s">
        <v>2</v>
      </c>
      <c r="AG563" s="17">
        <v>2</v>
      </c>
      <c r="AH563" s="23">
        <v>10.166000000000002</v>
      </c>
      <c r="AI563" s="22">
        <f t="shared" si="415"/>
        <v>3</v>
      </c>
      <c r="AJ563" s="17" t="s">
        <v>2</v>
      </c>
      <c r="AK563" s="24">
        <v>1</v>
      </c>
      <c r="AL563" s="21">
        <f t="shared" si="421"/>
        <v>9.7123111111111111</v>
      </c>
      <c r="AM563" s="24">
        <f t="shared" si="422"/>
        <v>22</v>
      </c>
      <c r="AN563" s="27" t="str">
        <f t="shared" si="423"/>
        <v>Ajourné</v>
      </c>
      <c r="AO563" s="27"/>
      <c r="AP563" s="27"/>
      <c r="AQ563" s="45">
        <v>11.186999999999999</v>
      </c>
      <c r="AR563" s="22">
        <f t="shared" si="443"/>
        <v>6</v>
      </c>
      <c r="AS563" s="17" t="s">
        <v>2</v>
      </c>
      <c r="AT563" s="17">
        <v>1</v>
      </c>
      <c r="AU563" s="45">
        <v>10.984</v>
      </c>
      <c r="AV563" s="232">
        <f t="shared" si="436"/>
        <v>6</v>
      </c>
      <c r="AW563" s="17" t="s">
        <v>2</v>
      </c>
      <c r="AX563" s="17">
        <v>1</v>
      </c>
      <c r="AY563" s="45">
        <v>10.5</v>
      </c>
      <c r="AZ563" s="22">
        <f t="shared" si="444"/>
        <v>4</v>
      </c>
      <c r="BA563" s="17" t="s">
        <v>2</v>
      </c>
      <c r="BB563" s="17">
        <v>2</v>
      </c>
      <c r="BC563" s="23">
        <v>10</v>
      </c>
      <c r="BD563" s="22">
        <f t="shared" si="416"/>
        <v>6</v>
      </c>
      <c r="BE563" s="17" t="s">
        <v>2</v>
      </c>
      <c r="BF563" s="24">
        <v>2</v>
      </c>
      <c r="BG563" s="45">
        <v>10.33</v>
      </c>
      <c r="BH563" s="22">
        <f t="shared" si="408"/>
        <v>4</v>
      </c>
      <c r="BI563" s="17" t="s">
        <v>2</v>
      </c>
      <c r="BJ563" s="24">
        <v>1</v>
      </c>
      <c r="BK563" s="21">
        <v>10.78</v>
      </c>
      <c r="BL563" s="22">
        <f t="shared" si="417"/>
        <v>2</v>
      </c>
      <c r="BM563" s="17" t="s">
        <v>2</v>
      </c>
      <c r="BN563" s="24">
        <v>1</v>
      </c>
      <c r="BO563" s="23">
        <v>16</v>
      </c>
      <c r="BP563" s="22">
        <f t="shared" si="418"/>
        <v>2</v>
      </c>
      <c r="BQ563" s="17" t="s">
        <v>2</v>
      </c>
      <c r="BR563" s="24">
        <v>1</v>
      </c>
      <c r="BS563" s="27"/>
      <c r="BT563" s="24">
        <f t="shared" si="419"/>
        <v>30</v>
      </c>
      <c r="BU563" s="27"/>
      <c r="BV563" s="27"/>
      <c r="BW563" s="27"/>
      <c r="BX563" s="38">
        <f t="shared" si="427"/>
        <v>52</v>
      </c>
      <c r="BY563" s="27" t="str">
        <f t="shared" si="428"/>
        <v>Autorisé</v>
      </c>
    </row>
    <row r="564" spans="1:77" x14ac:dyDescent="0.55000000000000004">
      <c r="A564" s="20">
        <v>551</v>
      </c>
      <c r="B564" s="13" t="s">
        <v>2336</v>
      </c>
      <c r="C564" s="14" t="s">
        <v>2337</v>
      </c>
      <c r="D564" s="13" t="s">
        <v>2333</v>
      </c>
      <c r="E564" s="13" t="s">
        <v>2338</v>
      </c>
      <c r="F564" s="16">
        <v>37997</v>
      </c>
      <c r="G564" s="13" t="s">
        <v>2339</v>
      </c>
      <c r="H564" s="13" t="s">
        <v>59</v>
      </c>
      <c r="I564" s="13"/>
      <c r="J564" s="235">
        <v>12</v>
      </c>
      <c r="K564" s="239">
        <f t="shared" ref="K564:K572" si="445">IF(J564&gt;=10,4,0)</f>
        <v>4</v>
      </c>
      <c r="L564" s="17" t="s">
        <v>2</v>
      </c>
      <c r="M564" s="69">
        <v>1</v>
      </c>
      <c r="N564" s="57">
        <v>10</v>
      </c>
      <c r="O564" s="22">
        <f t="shared" si="411"/>
        <v>5</v>
      </c>
      <c r="P564" s="17" t="s">
        <v>2</v>
      </c>
      <c r="Q564" s="17">
        <v>2</v>
      </c>
      <c r="R564" s="45">
        <v>13.15</v>
      </c>
      <c r="S564" s="22">
        <f t="shared" si="420"/>
        <v>3</v>
      </c>
      <c r="T564" s="17" t="s">
        <v>2</v>
      </c>
      <c r="U564" s="17">
        <v>1</v>
      </c>
      <c r="V564" s="45">
        <v>13.2</v>
      </c>
      <c r="W564" s="239">
        <f t="shared" si="412"/>
        <v>4</v>
      </c>
      <c r="X564" s="17" t="s">
        <v>2</v>
      </c>
      <c r="Y564" s="17">
        <v>2</v>
      </c>
      <c r="Z564" s="14">
        <v>10</v>
      </c>
      <c r="AA564" s="22">
        <f t="shared" si="413"/>
        <v>5</v>
      </c>
      <c r="AB564" s="20" t="s">
        <v>2</v>
      </c>
      <c r="AC564" s="20">
        <v>1</v>
      </c>
      <c r="AD564" s="45">
        <v>10</v>
      </c>
      <c r="AE564" s="22">
        <f t="shared" si="414"/>
        <v>6</v>
      </c>
      <c r="AF564" s="17" t="s">
        <v>2</v>
      </c>
      <c r="AG564" s="17">
        <v>2</v>
      </c>
      <c r="AH564" s="23">
        <v>13.410666666666666</v>
      </c>
      <c r="AI564" s="22">
        <f t="shared" si="415"/>
        <v>3</v>
      </c>
      <c r="AJ564" s="17" t="s">
        <v>2</v>
      </c>
      <c r="AK564" s="24">
        <v>2</v>
      </c>
      <c r="AL564" s="21">
        <f t="shared" si="421"/>
        <v>11.349399999999999</v>
      </c>
      <c r="AM564" s="24">
        <f t="shared" si="422"/>
        <v>30</v>
      </c>
      <c r="AN564" s="27" t="str">
        <f t="shared" si="423"/>
        <v>Admis</v>
      </c>
      <c r="AO564" s="27"/>
      <c r="AP564" s="27"/>
      <c r="AQ564" s="45">
        <v>10.137</v>
      </c>
      <c r="AR564" s="22">
        <f t="shared" si="443"/>
        <v>6</v>
      </c>
      <c r="AS564" s="17" t="s">
        <v>2</v>
      </c>
      <c r="AT564" s="17">
        <v>2</v>
      </c>
      <c r="AU564" s="45">
        <v>13</v>
      </c>
      <c r="AV564" s="232">
        <f t="shared" si="436"/>
        <v>6</v>
      </c>
      <c r="AW564" s="17" t="s">
        <v>2</v>
      </c>
      <c r="AX564" s="17">
        <v>2</v>
      </c>
      <c r="AY564" s="45">
        <v>15.16</v>
      </c>
      <c r="AZ564" s="22">
        <f t="shared" si="444"/>
        <v>4</v>
      </c>
      <c r="BA564" s="17" t="s">
        <v>2</v>
      </c>
      <c r="BB564" s="17">
        <v>2</v>
      </c>
      <c r="BC564" s="23">
        <v>10.233333333333334</v>
      </c>
      <c r="BD564" s="22">
        <f t="shared" si="416"/>
        <v>6</v>
      </c>
      <c r="BE564" s="17" t="s">
        <v>2</v>
      </c>
      <c r="BF564" s="24">
        <v>1</v>
      </c>
      <c r="BG564" s="57">
        <v>11.64</v>
      </c>
      <c r="BH564" s="35">
        <f t="shared" si="408"/>
        <v>4</v>
      </c>
      <c r="BI564" s="36" t="s">
        <v>2</v>
      </c>
      <c r="BJ564" s="37">
        <v>2</v>
      </c>
      <c r="BK564" s="21">
        <v>6.37</v>
      </c>
      <c r="BL564" s="22">
        <f t="shared" si="417"/>
        <v>0</v>
      </c>
      <c r="BM564" s="17" t="s">
        <v>2</v>
      </c>
      <c r="BN564" s="24">
        <v>2</v>
      </c>
      <c r="BO564" s="23">
        <v>13</v>
      </c>
      <c r="BP564" s="22">
        <f t="shared" si="418"/>
        <v>2</v>
      </c>
      <c r="BQ564" s="17" t="s">
        <v>2</v>
      </c>
      <c r="BR564" s="24">
        <v>1</v>
      </c>
      <c r="BS564" s="27"/>
      <c r="BT564" s="24">
        <f t="shared" si="419"/>
        <v>28</v>
      </c>
      <c r="BU564" s="27"/>
      <c r="BV564" s="27"/>
      <c r="BW564" s="27"/>
      <c r="BX564" s="38">
        <f t="shared" si="427"/>
        <v>58</v>
      </c>
      <c r="BY564" s="27" t="str">
        <f t="shared" si="428"/>
        <v>Autorisé</v>
      </c>
    </row>
    <row r="565" spans="1:77" x14ac:dyDescent="0.55000000000000004">
      <c r="A565" s="85">
        <v>552</v>
      </c>
      <c r="B565" s="139" t="s">
        <v>2340</v>
      </c>
      <c r="C565" s="140" t="s">
        <v>2341</v>
      </c>
      <c r="D565" s="71" t="s">
        <v>2333</v>
      </c>
      <c r="E565" s="71" t="s">
        <v>2342</v>
      </c>
      <c r="F565" s="63">
        <v>35602</v>
      </c>
      <c r="G565" s="139" t="s">
        <v>2343</v>
      </c>
      <c r="H565" s="62" t="s">
        <v>52</v>
      </c>
      <c r="I565" s="62" t="s">
        <v>72</v>
      </c>
      <c r="J565" s="235">
        <v>10</v>
      </c>
      <c r="K565" s="239">
        <f t="shared" si="445"/>
        <v>4</v>
      </c>
      <c r="L565" s="17" t="s">
        <v>2</v>
      </c>
      <c r="M565" s="69">
        <v>1</v>
      </c>
      <c r="N565" s="57">
        <v>11.706</v>
      </c>
      <c r="O565" s="22">
        <f t="shared" si="411"/>
        <v>5</v>
      </c>
      <c r="P565" s="17" t="s">
        <v>2</v>
      </c>
      <c r="Q565" s="17">
        <v>2</v>
      </c>
      <c r="R565" s="45">
        <v>12.63</v>
      </c>
      <c r="S565" s="22">
        <f t="shared" si="420"/>
        <v>3</v>
      </c>
      <c r="T565" s="17" t="s">
        <v>2</v>
      </c>
      <c r="U565" s="17">
        <v>2</v>
      </c>
      <c r="V565" s="45">
        <v>6.05</v>
      </c>
      <c r="W565" s="239">
        <f t="shared" si="412"/>
        <v>0</v>
      </c>
      <c r="X565" s="17" t="s">
        <v>2</v>
      </c>
      <c r="Y565" s="17">
        <v>1</v>
      </c>
      <c r="Z565" s="104">
        <v>11.04</v>
      </c>
      <c r="AA565" s="22">
        <f t="shared" si="413"/>
        <v>5</v>
      </c>
      <c r="AB565" s="20" t="s">
        <v>61</v>
      </c>
      <c r="AC565" s="44">
        <v>2</v>
      </c>
      <c r="AD565" s="45">
        <v>4.96</v>
      </c>
      <c r="AE565" s="22">
        <f t="shared" si="414"/>
        <v>0</v>
      </c>
      <c r="AF565" s="17" t="s">
        <v>2</v>
      </c>
      <c r="AG565" s="17">
        <v>2</v>
      </c>
      <c r="AH565" s="87">
        <v>10.130000000000001</v>
      </c>
      <c r="AI565" s="22">
        <f t="shared" si="415"/>
        <v>3</v>
      </c>
      <c r="AJ565" s="27" t="s">
        <v>61</v>
      </c>
      <c r="AK565" s="17">
        <v>2</v>
      </c>
      <c r="AL565" s="21">
        <f t="shared" si="421"/>
        <v>9.1989999999999998</v>
      </c>
      <c r="AM565" s="24">
        <f t="shared" si="422"/>
        <v>20</v>
      </c>
      <c r="AN565" s="27" t="str">
        <f t="shared" si="423"/>
        <v>Ajourné</v>
      </c>
      <c r="AO565" s="27"/>
      <c r="AP565" s="27"/>
      <c r="AQ565" s="125">
        <v>10.51</v>
      </c>
      <c r="AR565" s="22">
        <f>IF(AQ565&gt;=10,6,0)</f>
        <v>6</v>
      </c>
      <c r="AS565" s="17" t="s">
        <v>60</v>
      </c>
      <c r="AT565" s="17">
        <v>2</v>
      </c>
      <c r="AU565" s="237">
        <v>10</v>
      </c>
      <c r="AV565" s="232">
        <f t="shared" si="436"/>
        <v>6</v>
      </c>
      <c r="AW565" s="17" t="s">
        <v>61</v>
      </c>
      <c r="AX565" s="17">
        <v>2</v>
      </c>
      <c r="AY565" s="45">
        <v>3.05</v>
      </c>
      <c r="AZ565" s="22">
        <f t="shared" si="444"/>
        <v>0</v>
      </c>
      <c r="BA565" s="17" t="s">
        <v>2</v>
      </c>
      <c r="BB565" s="17">
        <v>1</v>
      </c>
      <c r="BC565" s="87">
        <v>11.75</v>
      </c>
      <c r="BD565" s="22">
        <f t="shared" si="416"/>
        <v>6</v>
      </c>
      <c r="BE565" s="27" t="s">
        <v>60</v>
      </c>
      <c r="BF565" s="27">
        <v>2</v>
      </c>
      <c r="BG565" s="34">
        <v>7.98</v>
      </c>
      <c r="BH565" s="35">
        <f t="shared" si="408"/>
        <v>0</v>
      </c>
      <c r="BI565" s="97" t="s">
        <v>2</v>
      </c>
      <c r="BJ565" s="37">
        <v>2</v>
      </c>
      <c r="BK565" s="21">
        <v>0</v>
      </c>
      <c r="BL565" s="22">
        <f t="shared" si="417"/>
        <v>0</v>
      </c>
      <c r="BM565" s="17" t="s">
        <v>2</v>
      </c>
      <c r="BN565" s="24">
        <v>1</v>
      </c>
      <c r="BO565" s="87">
        <v>14.25</v>
      </c>
      <c r="BP565" s="22">
        <f t="shared" si="418"/>
        <v>2</v>
      </c>
      <c r="BQ565" s="27" t="s">
        <v>61</v>
      </c>
      <c r="BR565" s="27">
        <v>1</v>
      </c>
      <c r="BS565" s="27"/>
      <c r="BT565" s="24">
        <f t="shared" si="419"/>
        <v>20</v>
      </c>
      <c r="BU565" s="27"/>
      <c r="BV565" s="27"/>
      <c r="BW565" s="27"/>
      <c r="BX565" s="38">
        <f t="shared" si="427"/>
        <v>40</v>
      </c>
      <c r="BY565" s="27" t="str">
        <f t="shared" si="428"/>
        <v>Ajourné</v>
      </c>
    </row>
    <row r="566" spans="1:77" x14ac:dyDescent="0.55000000000000004">
      <c r="A566" s="12">
        <v>553</v>
      </c>
      <c r="B566" s="13" t="s">
        <v>2344</v>
      </c>
      <c r="C566" s="14" t="s">
        <v>2345</v>
      </c>
      <c r="D566" s="13" t="s">
        <v>2333</v>
      </c>
      <c r="E566" s="13" t="s">
        <v>2346</v>
      </c>
      <c r="F566" s="16">
        <v>36488</v>
      </c>
      <c r="G566" s="13" t="s">
        <v>1642</v>
      </c>
      <c r="H566" s="13" t="s">
        <v>52</v>
      </c>
      <c r="I566" s="13"/>
      <c r="J566" s="235">
        <v>14</v>
      </c>
      <c r="K566" s="239">
        <f t="shared" si="445"/>
        <v>4</v>
      </c>
      <c r="L566" s="17" t="s">
        <v>2</v>
      </c>
      <c r="M566" s="69">
        <v>1</v>
      </c>
      <c r="N566" s="45">
        <v>10.891999999999999</v>
      </c>
      <c r="O566" s="22">
        <f t="shared" si="411"/>
        <v>5</v>
      </c>
      <c r="P566" s="17" t="s">
        <v>2</v>
      </c>
      <c r="Q566" s="17">
        <v>1</v>
      </c>
      <c r="R566" s="45">
        <v>10.52</v>
      </c>
      <c r="S566" s="22">
        <f t="shared" si="420"/>
        <v>3</v>
      </c>
      <c r="T566" s="17" t="s">
        <v>2</v>
      </c>
      <c r="U566" s="17">
        <v>1</v>
      </c>
      <c r="V566" s="45">
        <v>15.150666666666668</v>
      </c>
      <c r="W566" s="239">
        <f t="shared" si="412"/>
        <v>4</v>
      </c>
      <c r="X566" s="17" t="s">
        <v>2</v>
      </c>
      <c r="Y566" s="17">
        <v>2</v>
      </c>
      <c r="Z566" s="14">
        <v>10</v>
      </c>
      <c r="AA566" s="22">
        <f t="shared" si="413"/>
        <v>5</v>
      </c>
      <c r="AB566" s="20" t="s">
        <v>2</v>
      </c>
      <c r="AC566" s="20">
        <v>1</v>
      </c>
      <c r="AD566" s="45">
        <v>11.36</v>
      </c>
      <c r="AE566" s="22">
        <f t="shared" si="414"/>
        <v>6</v>
      </c>
      <c r="AF566" s="17" t="s">
        <v>2</v>
      </c>
      <c r="AG566" s="17">
        <v>2</v>
      </c>
      <c r="AH566" s="23">
        <v>12.045333333333332</v>
      </c>
      <c r="AI566" s="22">
        <f t="shared" si="415"/>
        <v>3</v>
      </c>
      <c r="AJ566" s="17" t="s">
        <v>2</v>
      </c>
      <c r="AK566" s="24">
        <v>1</v>
      </c>
      <c r="AL566" s="21">
        <f t="shared" si="421"/>
        <v>11.897288888888886</v>
      </c>
      <c r="AM566" s="24">
        <f t="shared" si="422"/>
        <v>30</v>
      </c>
      <c r="AN566" s="27" t="str">
        <f t="shared" si="423"/>
        <v>Admis</v>
      </c>
      <c r="AO566" s="27"/>
      <c r="AP566" s="27"/>
      <c r="AQ566" s="45">
        <v>10</v>
      </c>
      <c r="AR566" s="22">
        <f>IF(AQ566&gt;=10,6,0)</f>
        <v>6</v>
      </c>
      <c r="AS566" s="17" t="s">
        <v>2</v>
      </c>
      <c r="AT566" s="17">
        <v>1</v>
      </c>
      <c r="AU566" s="45">
        <v>10.311999999999999</v>
      </c>
      <c r="AV566" s="232">
        <f>IF(AU566&gt;=10,6,0)</f>
        <v>6</v>
      </c>
      <c r="AW566" s="17" t="s">
        <v>2</v>
      </c>
      <c r="AX566" s="17">
        <v>1</v>
      </c>
      <c r="AY566" s="45">
        <v>16.16</v>
      </c>
      <c r="AZ566" s="22">
        <f>IF(AY566&gt;=10,4,0)</f>
        <v>4</v>
      </c>
      <c r="BA566" s="17" t="s">
        <v>2</v>
      </c>
      <c r="BB566" s="17">
        <v>2</v>
      </c>
      <c r="BC566" s="23">
        <v>10.990666666666666</v>
      </c>
      <c r="BD566" s="22">
        <f t="shared" si="416"/>
        <v>6</v>
      </c>
      <c r="BE566" s="17" t="s">
        <v>2</v>
      </c>
      <c r="BF566" s="24">
        <v>2</v>
      </c>
      <c r="BG566" s="45">
        <v>10</v>
      </c>
      <c r="BH566" s="22">
        <f t="shared" si="408"/>
        <v>4</v>
      </c>
      <c r="BI566" s="17" t="s">
        <v>2</v>
      </c>
      <c r="BJ566" s="24">
        <v>1</v>
      </c>
      <c r="BK566" s="21">
        <v>10.75</v>
      </c>
      <c r="BL566" s="22">
        <f t="shared" si="417"/>
        <v>2</v>
      </c>
      <c r="BM566" s="17" t="s">
        <v>2</v>
      </c>
      <c r="BN566" s="24">
        <v>2</v>
      </c>
      <c r="BO566" s="23">
        <v>15</v>
      </c>
      <c r="BP566" s="22">
        <f t="shared" si="418"/>
        <v>2</v>
      </c>
      <c r="BQ566" s="17" t="s">
        <v>2</v>
      </c>
      <c r="BR566" s="24">
        <v>1</v>
      </c>
      <c r="BS566" s="27"/>
      <c r="BT566" s="24">
        <f t="shared" si="419"/>
        <v>30</v>
      </c>
      <c r="BU566" s="27"/>
      <c r="BV566" s="27"/>
      <c r="BW566" s="27"/>
      <c r="BX566" s="38">
        <f t="shared" si="427"/>
        <v>60</v>
      </c>
      <c r="BY566" s="27" t="str">
        <f t="shared" si="428"/>
        <v>Admis</v>
      </c>
    </row>
    <row r="567" spans="1:77" x14ac:dyDescent="0.55000000000000004">
      <c r="A567" s="91">
        <v>554</v>
      </c>
      <c r="B567" s="62" t="s">
        <v>2347</v>
      </c>
      <c r="C567" s="27" t="s">
        <v>2348</v>
      </c>
      <c r="D567" s="71" t="s">
        <v>2333</v>
      </c>
      <c r="E567" s="71" t="s">
        <v>2349</v>
      </c>
      <c r="F567" s="63">
        <v>37096</v>
      </c>
      <c r="G567" s="62" t="s">
        <v>2350</v>
      </c>
      <c r="H567" s="62" t="s">
        <v>52</v>
      </c>
      <c r="I567" s="62" t="s">
        <v>72</v>
      </c>
      <c r="J567" s="47">
        <v>10.69</v>
      </c>
      <c r="K567" s="239">
        <f t="shared" si="445"/>
        <v>4</v>
      </c>
      <c r="L567" s="17" t="s">
        <v>60</v>
      </c>
      <c r="M567" s="69">
        <v>2</v>
      </c>
      <c r="N567" s="47">
        <v>10.55</v>
      </c>
      <c r="O567" s="22">
        <f t="shared" si="411"/>
        <v>5</v>
      </c>
      <c r="P567" s="17" t="s">
        <v>60</v>
      </c>
      <c r="Q567" s="17">
        <v>2</v>
      </c>
      <c r="R567" s="47">
        <v>12.22</v>
      </c>
      <c r="S567" s="22">
        <f t="shared" si="420"/>
        <v>3</v>
      </c>
      <c r="T567" s="17" t="s">
        <v>60</v>
      </c>
      <c r="U567" s="17">
        <v>2</v>
      </c>
      <c r="V567" s="47">
        <v>12.68</v>
      </c>
      <c r="W567" s="239">
        <f t="shared" si="412"/>
        <v>4</v>
      </c>
      <c r="X567" s="17" t="s">
        <v>60</v>
      </c>
      <c r="Y567" s="17">
        <v>2</v>
      </c>
      <c r="Z567" s="68">
        <v>3.5880000000000001</v>
      </c>
      <c r="AA567" s="22">
        <f t="shared" si="413"/>
        <v>0</v>
      </c>
      <c r="AB567" s="20" t="s">
        <v>2</v>
      </c>
      <c r="AC567" s="20">
        <v>2</v>
      </c>
      <c r="AD567" s="47">
        <v>10.45</v>
      </c>
      <c r="AE567" s="22">
        <f t="shared" si="414"/>
        <v>6</v>
      </c>
      <c r="AF567" s="17" t="s">
        <v>60</v>
      </c>
      <c r="AG567" s="17">
        <v>2</v>
      </c>
      <c r="AH567" s="48">
        <v>10.53</v>
      </c>
      <c r="AI567" s="22">
        <f t="shared" si="415"/>
        <v>3</v>
      </c>
      <c r="AJ567" s="27" t="s">
        <v>60</v>
      </c>
      <c r="AK567" s="17">
        <v>2</v>
      </c>
      <c r="AL567" s="21">
        <f t="shared" si="421"/>
        <v>9.8373333333333317</v>
      </c>
      <c r="AM567" s="24">
        <f t="shared" si="422"/>
        <v>25</v>
      </c>
      <c r="AN567" s="27" t="str">
        <f t="shared" si="423"/>
        <v>Ajourné</v>
      </c>
      <c r="AO567" s="27"/>
      <c r="AP567" s="27"/>
      <c r="AQ567" s="47">
        <v>10.3</v>
      </c>
      <c r="AR567" s="22">
        <f t="shared" ref="AR567:AR588" si="446">IF(AQ567&gt;=10,6,0)</f>
        <v>6</v>
      </c>
      <c r="AS567" s="17" t="s">
        <v>60</v>
      </c>
      <c r="AT567" s="17">
        <v>2</v>
      </c>
      <c r="AU567" s="122">
        <v>10</v>
      </c>
      <c r="AV567" s="232">
        <f t="shared" ref="AV567:AV571" si="447">IF(AU567&gt;=10,6,0)</f>
        <v>6</v>
      </c>
      <c r="AW567" s="17" t="s">
        <v>60</v>
      </c>
      <c r="AX567" s="17">
        <v>2</v>
      </c>
      <c r="AY567" s="47">
        <v>10.31</v>
      </c>
      <c r="AZ567" s="22">
        <f t="shared" ref="AZ567:AZ571" si="448">IF(AY567&gt;=10,4,0)</f>
        <v>4</v>
      </c>
      <c r="BA567" s="17" t="s">
        <v>60</v>
      </c>
      <c r="BB567" s="17">
        <v>2</v>
      </c>
      <c r="BC567" s="48">
        <v>10.119999999999999</v>
      </c>
      <c r="BD567" s="22">
        <f t="shared" si="416"/>
        <v>6</v>
      </c>
      <c r="BE567" s="27" t="s">
        <v>60</v>
      </c>
      <c r="BF567" s="27">
        <v>2</v>
      </c>
      <c r="BG567" s="49">
        <v>10</v>
      </c>
      <c r="BH567" s="35">
        <f t="shared" si="408"/>
        <v>4</v>
      </c>
      <c r="BI567" s="36" t="s">
        <v>60</v>
      </c>
      <c r="BJ567" s="37">
        <v>2</v>
      </c>
      <c r="BK567" s="50">
        <v>15.63</v>
      </c>
      <c r="BL567" s="22">
        <f t="shared" si="417"/>
        <v>2</v>
      </c>
      <c r="BM567" s="17" t="s">
        <v>60</v>
      </c>
      <c r="BN567" s="24">
        <v>2</v>
      </c>
      <c r="BO567" s="48">
        <v>12</v>
      </c>
      <c r="BP567" s="22">
        <f t="shared" si="418"/>
        <v>2</v>
      </c>
      <c r="BQ567" s="27" t="s">
        <v>60</v>
      </c>
      <c r="BR567" s="27">
        <v>2</v>
      </c>
      <c r="BS567" s="72"/>
      <c r="BT567" s="24">
        <f t="shared" si="419"/>
        <v>30</v>
      </c>
      <c r="BU567" s="27"/>
      <c r="BV567" s="27"/>
      <c r="BW567" s="27"/>
      <c r="BX567" s="38">
        <f t="shared" si="427"/>
        <v>55</v>
      </c>
      <c r="BY567" s="27" t="str">
        <f t="shared" si="428"/>
        <v>Autorisé</v>
      </c>
    </row>
    <row r="568" spans="1:77" x14ac:dyDescent="0.55000000000000004">
      <c r="A568" s="85">
        <v>555</v>
      </c>
      <c r="B568" s="13" t="s">
        <v>2351</v>
      </c>
      <c r="C568" s="14" t="s">
        <v>2352</v>
      </c>
      <c r="D568" s="42" t="s">
        <v>2333</v>
      </c>
      <c r="E568" s="42" t="s">
        <v>2353</v>
      </c>
      <c r="F568" s="16">
        <v>36466</v>
      </c>
      <c r="G568" s="13" t="s">
        <v>116</v>
      </c>
      <c r="H568" s="13" t="s">
        <v>52</v>
      </c>
      <c r="I568" s="13"/>
      <c r="J568" s="47">
        <v>10.55</v>
      </c>
      <c r="K568" s="239">
        <f t="shared" si="445"/>
        <v>4</v>
      </c>
      <c r="L568" s="17" t="s">
        <v>60</v>
      </c>
      <c r="M568" s="69">
        <v>2</v>
      </c>
      <c r="N568" s="47">
        <v>10</v>
      </c>
      <c r="O568" s="22">
        <f t="shared" si="411"/>
        <v>5</v>
      </c>
      <c r="P568" s="17" t="s">
        <v>61</v>
      </c>
      <c r="Q568" s="17">
        <v>1</v>
      </c>
      <c r="R568" s="47">
        <v>10.23</v>
      </c>
      <c r="S568" s="22">
        <f t="shared" si="420"/>
        <v>3</v>
      </c>
      <c r="T568" s="17" t="s">
        <v>61</v>
      </c>
      <c r="U568" s="17">
        <v>2</v>
      </c>
      <c r="V568" s="47">
        <v>11.55</v>
      </c>
      <c r="W568" s="239">
        <f t="shared" si="412"/>
        <v>4</v>
      </c>
      <c r="X568" s="17" t="s">
        <v>61</v>
      </c>
      <c r="Y568" s="17">
        <v>2</v>
      </c>
      <c r="Z568" s="68">
        <v>11.24</v>
      </c>
      <c r="AA568" s="22">
        <f t="shared" si="413"/>
        <v>5</v>
      </c>
      <c r="AB568" s="20" t="s">
        <v>61</v>
      </c>
      <c r="AC568" s="44">
        <v>1</v>
      </c>
      <c r="AD568" s="47">
        <v>12.51</v>
      </c>
      <c r="AE568" s="22">
        <f t="shared" si="414"/>
        <v>6</v>
      </c>
      <c r="AF568" s="17" t="s">
        <v>2</v>
      </c>
      <c r="AG568" s="17">
        <v>1</v>
      </c>
      <c r="AH568" s="48">
        <v>10</v>
      </c>
      <c r="AI568" s="22">
        <f t="shared" si="415"/>
        <v>3</v>
      </c>
      <c r="AJ568" s="27" t="s">
        <v>61</v>
      </c>
      <c r="AK568" s="17">
        <v>1</v>
      </c>
      <c r="AL568" s="21">
        <f t="shared" si="421"/>
        <v>11.011666666666667</v>
      </c>
      <c r="AM568" s="24">
        <f t="shared" si="422"/>
        <v>30</v>
      </c>
      <c r="AN568" s="27" t="str">
        <f t="shared" si="423"/>
        <v>Admis</v>
      </c>
      <c r="AO568" s="27"/>
      <c r="AP568" s="27"/>
      <c r="AQ568" s="47">
        <v>10.52</v>
      </c>
      <c r="AR568" s="22">
        <v>0</v>
      </c>
      <c r="AS568" s="17" t="s">
        <v>2</v>
      </c>
      <c r="AT568" s="17">
        <v>2</v>
      </c>
      <c r="AU568" s="122">
        <v>14.61</v>
      </c>
      <c r="AV568" s="232">
        <f t="shared" si="447"/>
        <v>6</v>
      </c>
      <c r="AW568" s="17" t="s">
        <v>61</v>
      </c>
      <c r="AX568" s="17">
        <v>2</v>
      </c>
      <c r="AY568" s="47">
        <v>10</v>
      </c>
      <c r="AZ568" s="22">
        <f t="shared" si="448"/>
        <v>4</v>
      </c>
      <c r="BA568" s="17" t="s">
        <v>61</v>
      </c>
      <c r="BB568" s="17">
        <v>1</v>
      </c>
      <c r="BC568" s="48">
        <v>10.98</v>
      </c>
      <c r="BD568" s="22">
        <f t="shared" si="416"/>
        <v>6</v>
      </c>
      <c r="BE568" s="27" t="s">
        <v>61</v>
      </c>
      <c r="BF568" s="27">
        <v>1</v>
      </c>
      <c r="BG568" s="49">
        <v>11.13</v>
      </c>
      <c r="BH568" s="35">
        <f t="shared" si="408"/>
        <v>4</v>
      </c>
      <c r="BI568" s="36" t="s">
        <v>61</v>
      </c>
      <c r="BJ568" s="37">
        <v>1</v>
      </c>
      <c r="BK568" s="50">
        <v>11.47</v>
      </c>
      <c r="BL568" s="22">
        <f t="shared" si="417"/>
        <v>2</v>
      </c>
      <c r="BM568" s="17" t="s">
        <v>2</v>
      </c>
      <c r="BN568" s="24">
        <v>1</v>
      </c>
      <c r="BO568" s="48">
        <v>14.25</v>
      </c>
      <c r="BP568" s="22">
        <f t="shared" si="418"/>
        <v>2</v>
      </c>
      <c r="BQ568" s="27" t="s">
        <v>61</v>
      </c>
      <c r="BR568" s="27">
        <v>1</v>
      </c>
      <c r="BS568" s="72"/>
      <c r="BT568" s="24">
        <f t="shared" si="419"/>
        <v>24</v>
      </c>
      <c r="BU568" s="27"/>
      <c r="BV568" s="27"/>
      <c r="BW568" s="27"/>
      <c r="BX568" s="38">
        <f t="shared" si="427"/>
        <v>54</v>
      </c>
      <c r="BY568" s="27" t="str">
        <f t="shared" si="428"/>
        <v>Autorisé</v>
      </c>
    </row>
    <row r="569" spans="1:77" x14ac:dyDescent="0.55000000000000004">
      <c r="A569" s="85">
        <v>556</v>
      </c>
      <c r="B569" s="62" t="s">
        <v>2354</v>
      </c>
      <c r="C569" s="14" t="s">
        <v>2355</v>
      </c>
      <c r="D569" s="71" t="s">
        <v>2333</v>
      </c>
      <c r="E569" s="71" t="s">
        <v>2356</v>
      </c>
      <c r="F569" s="63">
        <v>37701</v>
      </c>
      <c r="G569" s="62" t="s">
        <v>1549</v>
      </c>
      <c r="H569" s="62" t="s">
        <v>59</v>
      </c>
      <c r="I569" s="62"/>
      <c r="J569" s="47">
        <v>10</v>
      </c>
      <c r="K569" s="239">
        <f t="shared" si="445"/>
        <v>4</v>
      </c>
      <c r="L569" s="17" t="s">
        <v>61</v>
      </c>
      <c r="M569" s="69">
        <v>2</v>
      </c>
      <c r="N569" s="47">
        <v>10</v>
      </c>
      <c r="O569" s="22">
        <f t="shared" si="411"/>
        <v>5</v>
      </c>
      <c r="P569" s="17" t="s">
        <v>61</v>
      </c>
      <c r="Q569" s="17">
        <v>2</v>
      </c>
      <c r="R569" s="47">
        <v>13.15</v>
      </c>
      <c r="S569" s="22">
        <f t="shared" si="420"/>
        <v>3</v>
      </c>
      <c r="T569" s="17" t="s">
        <v>2</v>
      </c>
      <c r="U569" s="17">
        <v>1</v>
      </c>
      <c r="V569" s="47">
        <v>14.400666666666668</v>
      </c>
      <c r="W569" s="239">
        <f t="shared" si="412"/>
        <v>4</v>
      </c>
      <c r="X569" s="17" t="s">
        <v>2</v>
      </c>
      <c r="Y569" s="17">
        <v>2</v>
      </c>
      <c r="Z569" s="68">
        <v>13.73</v>
      </c>
      <c r="AA569" s="22">
        <f t="shared" si="413"/>
        <v>5</v>
      </c>
      <c r="AB569" s="20" t="s">
        <v>61</v>
      </c>
      <c r="AC569" s="44">
        <v>2</v>
      </c>
      <c r="AD569" s="47">
        <v>10.92</v>
      </c>
      <c r="AE569" s="22">
        <f t="shared" si="414"/>
        <v>6</v>
      </c>
      <c r="AF569" s="17" t="s">
        <v>2</v>
      </c>
      <c r="AG569" s="17">
        <v>1</v>
      </c>
      <c r="AH569" s="48">
        <v>10.45</v>
      </c>
      <c r="AI569" s="22">
        <f t="shared" si="415"/>
        <v>3</v>
      </c>
      <c r="AJ569" s="27" t="s">
        <v>61</v>
      </c>
      <c r="AK569" s="17">
        <v>1</v>
      </c>
      <c r="AL569" s="21">
        <f t="shared" si="421"/>
        <v>11.752422222222224</v>
      </c>
      <c r="AM569" s="24">
        <f t="shared" si="422"/>
        <v>30</v>
      </c>
      <c r="AN569" s="27" t="str">
        <f t="shared" si="423"/>
        <v>Admis</v>
      </c>
      <c r="AO569" s="27"/>
      <c r="AP569" s="27"/>
      <c r="AQ569" s="47">
        <v>10.701000000000001</v>
      </c>
      <c r="AR569" s="22">
        <f t="shared" si="446"/>
        <v>6</v>
      </c>
      <c r="AS569" s="17" t="s">
        <v>2</v>
      </c>
      <c r="AT569" s="17">
        <v>1</v>
      </c>
      <c r="AU569" s="122">
        <v>10</v>
      </c>
      <c r="AV569" s="232">
        <f t="shared" si="447"/>
        <v>6</v>
      </c>
      <c r="AW569" s="17" t="s">
        <v>61</v>
      </c>
      <c r="AX569" s="17">
        <v>2</v>
      </c>
      <c r="AY569" s="47">
        <v>10</v>
      </c>
      <c r="AZ569" s="22">
        <f t="shared" si="448"/>
        <v>4</v>
      </c>
      <c r="BA569" s="17" t="s">
        <v>61</v>
      </c>
      <c r="BB569" s="17">
        <v>1</v>
      </c>
      <c r="BC569" s="48">
        <v>11.36</v>
      </c>
      <c r="BD569" s="22">
        <f t="shared" si="416"/>
        <v>6</v>
      </c>
      <c r="BE569" s="27" t="s">
        <v>61</v>
      </c>
      <c r="BF569" s="27">
        <v>1</v>
      </c>
      <c r="BG569" s="49">
        <v>10</v>
      </c>
      <c r="BH569" s="35">
        <f t="shared" si="408"/>
        <v>4</v>
      </c>
      <c r="BI569" s="36" t="s">
        <v>61</v>
      </c>
      <c r="BJ569" s="37">
        <v>2</v>
      </c>
      <c r="BK569" s="50">
        <v>10.33</v>
      </c>
      <c r="BL569" s="22">
        <f t="shared" si="417"/>
        <v>2</v>
      </c>
      <c r="BM569" s="17" t="s">
        <v>2</v>
      </c>
      <c r="BN569" s="24">
        <v>1</v>
      </c>
      <c r="BO569" s="48">
        <v>14.5</v>
      </c>
      <c r="BP569" s="22">
        <f t="shared" si="418"/>
        <v>2</v>
      </c>
      <c r="BQ569" s="27" t="s">
        <v>61</v>
      </c>
      <c r="BR569" s="27">
        <v>1</v>
      </c>
      <c r="BS569" s="72"/>
      <c r="BT569" s="24">
        <f t="shared" si="419"/>
        <v>30</v>
      </c>
      <c r="BU569" s="27"/>
      <c r="BV569" s="27"/>
      <c r="BW569" s="27"/>
      <c r="BX569" s="38">
        <f t="shared" si="427"/>
        <v>60</v>
      </c>
      <c r="BY569" s="27" t="str">
        <f t="shared" si="428"/>
        <v>Admis</v>
      </c>
    </row>
    <row r="570" spans="1:77" x14ac:dyDescent="0.55000000000000004">
      <c r="A570" s="91">
        <v>557</v>
      </c>
      <c r="B570" s="13" t="s">
        <v>2357</v>
      </c>
      <c r="C570" s="14" t="s">
        <v>2358</v>
      </c>
      <c r="D570" s="42" t="s">
        <v>2359</v>
      </c>
      <c r="E570" s="42" t="s">
        <v>1597</v>
      </c>
      <c r="F570" s="16">
        <v>35426</v>
      </c>
      <c r="G570" s="13" t="s">
        <v>2360</v>
      </c>
      <c r="H570" s="13" t="s">
        <v>52</v>
      </c>
      <c r="I570" s="13"/>
      <c r="J570" s="235">
        <v>12</v>
      </c>
      <c r="K570" s="239">
        <f t="shared" si="445"/>
        <v>4</v>
      </c>
      <c r="L570" s="17" t="s">
        <v>2</v>
      </c>
      <c r="M570" s="69">
        <v>1</v>
      </c>
      <c r="N570" s="125">
        <v>12.11</v>
      </c>
      <c r="O570" s="22">
        <f t="shared" si="411"/>
        <v>5</v>
      </c>
      <c r="P570" s="17" t="s">
        <v>60</v>
      </c>
      <c r="Q570" s="17">
        <v>2</v>
      </c>
      <c r="R570" s="125">
        <v>15</v>
      </c>
      <c r="S570" s="22">
        <f t="shared" si="420"/>
        <v>3</v>
      </c>
      <c r="T570" s="17" t="s">
        <v>61</v>
      </c>
      <c r="U570" s="17">
        <v>1</v>
      </c>
      <c r="V570" s="125">
        <v>10.130000000000001</v>
      </c>
      <c r="W570" s="239">
        <f t="shared" si="412"/>
        <v>4</v>
      </c>
      <c r="X570" s="17" t="s">
        <v>60</v>
      </c>
      <c r="Y570" s="17">
        <v>2</v>
      </c>
      <c r="Z570" s="104">
        <v>12.55</v>
      </c>
      <c r="AA570" s="22">
        <f t="shared" si="413"/>
        <v>5</v>
      </c>
      <c r="AB570" s="20" t="s">
        <v>60</v>
      </c>
      <c r="AC570" s="44">
        <v>2</v>
      </c>
      <c r="AD570" s="45">
        <v>10.98</v>
      </c>
      <c r="AE570" s="22">
        <f t="shared" si="414"/>
        <v>6</v>
      </c>
      <c r="AF570" s="17" t="s">
        <v>2</v>
      </c>
      <c r="AG570" s="17">
        <v>1</v>
      </c>
      <c r="AH570" s="87">
        <v>11.98</v>
      </c>
      <c r="AI570" s="22">
        <f t="shared" si="415"/>
        <v>3</v>
      </c>
      <c r="AJ570" s="27" t="s">
        <v>60</v>
      </c>
      <c r="AK570" s="17">
        <v>2</v>
      </c>
      <c r="AL570" s="21">
        <f t="shared" si="421"/>
        <v>11.954666666666668</v>
      </c>
      <c r="AM570" s="24">
        <f t="shared" si="422"/>
        <v>30</v>
      </c>
      <c r="AN570" s="27" t="str">
        <f t="shared" si="423"/>
        <v>Admis</v>
      </c>
      <c r="AO570" s="27"/>
      <c r="AP570" s="27"/>
      <c r="AQ570" s="125">
        <v>10.55</v>
      </c>
      <c r="AR570" s="22">
        <f t="shared" si="446"/>
        <v>6</v>
      </c>
      <c r="AS570" s="17" t="s">
        <v>60</v>
      </c>
      <c r="AT570" s="17">
        <v>2</v>
      </c>
      <c r="AU570" s="45">
        <v>11.16</v>
      </c>
      <c r="AV570" s="232">
        <f t="shared" si="447"/>
        <v>6</v>
      </c>
      <c r="AW570" s="17" t="s">
        <v>2</v>
      </c>
      <c r="AX570" s="17">
        <v>2</v>
      </c>
      <c r="AY570" s="125">
        <v>10</v>
      </c>
      <c r="AZ570" s="22">
        <f t="shared" si="448"/>
        <v>4</v>
      </c>
      <c r="BA570" s="17" t="s">
        <v>61</v>
      </c>
      <c r="BB570" s="17">
        <v>1</v>
      </c>
      <c r="BC570" s="87">
        <v>17.309999999999999</v>
      </c>
      <c r="BD570" s="22">
        <f t="shared" si="416"/>
        <v>6</v>
      </c>
      <c r="BE570" s="27" t="s">
        <v>60</v>
      </c>
      <c r="BF570" s="27">
        <v>2</v>
      </c>
      <c r="BG570" s="57">
        <v>11</v>
      </c>
      <c r="BH570" s="35">
        <f t="shared" si="408"/>
        <v>4</v>
      </c>
      <c r="BI570" s="36" t="s">
        <v>2</v>
      </c>
      <c r="BJ570" s="37">
        <v>2</v>
      </c>
      <c r="BK570" s="86">
        <v>11.05</v>
      </c>
      <c r="BL570" s="22">
        <f t="shared" si="417"/>
        <v>2</v>
      </c>
      <c r="BM570" s="17" t="s">
        <v>60</v>
      </c>
      <c r="BN570" s="24">
        <v>2</v>
      </c>
      <c r="BO570" s="87">
        <v>13</v>
      </c>
      <c r="BP570" s="22">
        <f t="shared" si="418"/>
        <v>2</v>
      </c>
      <c r="BQ570" s="27" t="s">
        <v>60</v>
      </c>
      <c r="BR570" s="27">
        <v>2</v>
      </c>
      <c r="BS570" s="27"/>
      <c r="BT570" s="24">
        <f t="shared" si="419"/>
        <v>30</v>
      </c>
      <c r="BU570" s="27"/>
      <c r="BV570" s="27"/>
      <c r="BW570" s="27"/>
      <c r="BX570" s="38">
        <f t="shared" si="427"/>
        <v>60</v>
      </c>
      <c r="BY570" s="27" t="str">
        <f t="shared" si="428"/>
        <v>Admis</v>
      </c>
    </row>
    <row r="571" spans="1:77" x14ac:dyDescent="0.55000000000000004">
      <c r="A571" s="85">
        <v>558</v>
      </c>
      <c r="B571" s="62" t="s">
        <v>2361</v>
      </c>
      <c r="C571" s="27" t="s">
        <v>2362</v>
      </c>
      <c r="D571" s="71" t="s">
        <v>2363</v>
      </c>
      <c r="E571" s="71" t="s">
        <v>2364</v>
      </c>
      <c r="F571" s="63">
        <v>37126</v>
      </c>
      <c r="G571" s="62" t="s">
        <v>2365</v>
      </c>
      <c r="H571" s="62" t="s">
        <v>59</v>
      </c>
      <c r="I571" s="62" t="s">
        <v>72</v>
      </c>
      <c r="J571" s="235">
        <v>10</v>
      </c>
      <c r="K571" s="239">
        <f t="shared" si="445"/>
        <v>4</v>
      </c>
      <c r="L571" s="17" t="s">
        <v>2</v>
      </c>
      <c r="M571" s="69">
        <v>1</v>
      </c>
      <c r="N571" s="125">
        <v>10.35</v>
      </c>
      <c r="O571" s="22">
        <f t="shared" si="411"/>
        <v>5</v>
      </c>
      <c r="P571" s="17" t="s">
        <v>61</v>
      </c>
      <c r="Q571" s="17">
        <v>1</v>
      </c>
      <c r="R571" s="125">
        <v>12.38</v>
      </c>
      <c r="S571" s="22">
        <f t="shared" si="420"/>
        <v>3</v>
      </c>
      <c r="T571" s="17" t="s">
        <v>61</v>
      </c>
      <c r="U571" s="17">
        <v>1</v>
      </c>
      <c r="V571" s="45">
        <v>13.536000000000001</v>
      </c>
      <c r="W571" s="239">
        <f t="shared" si="412"/>
        <v>4</v>
      </c>
      <c r="X571" s="17" t="s">
        <v>2</v>
      </c>
      <c r="Y571" s="17">
        <v>2</v>
      </c>
      <c r="Z571" s="104">
        <v>10</v>
      </c>
      <c r="AA571" s="22">
        <f t="shared" si="413"/>
        <v>5</v>
      </c>
      <c r="AB571" s="20" t="s">
        <v>2366</v>
      </c>
      <c r="AC571" s="44">
        <v>1</v>
      </c>
      <c r="AD571" s="125">
        <v>10</v>
      </c>
      <c r="AE571" s="22">
        <f t="shared" si="414"/>
        <v>6</v>
      </c>
      <c r="AF571" s="17" t="s">
        <v>61</v>
      </c>
      <c r="AG571" s="17">
        <v>1</v>
      </c>
      <c r="AH571" s="87">
        <v>12.06</v>
      </c>
      <c r="AI571" s="22">
        <f t="shared" si="415"/>
        <v>3</v>
      </c>
      <c r="AJ571" s="27" t="s">
        <v>61</v>
      </c>
      <c r="AK571" s="17">
        <v>1</v>
      </c>
      <c r="AL571" s="21">
        <f t="shared" si="421"/>
        <v>10.973800000000001</v>
      </c>
      <c r="AM571" s="24">
        <f t="shared" si="422"/>
        <v>30</v>
      </c>
      <c r="AN571" s="27" t="str">
        <f t="shared" si="423"/>
        <v>Admis</v>
      </c>
      <c r="AO571" s="27"/>
      <c r="AP571" s="27"/>
      <c r="AQ571" s="125">
        <v>11.24</v>
      </c>
      <c r="AR571" s="22">
        <f t="shared" si="446"/>
        <v>6</v>
      </c>
      <c r="AS571" s="17" t="s">
        <v>61</v>
      </c>
      <c r="AT571" s="17">
        <v>2</v>
      </c>
      <c r="AU571" s="237">
        <v>10</v>
      </c>
      <c r="AV571" s="232">
        <f t="shared" si="447"/>
        <v>6</v>
      </c>
      <c r="AW571" s="17" t="s">
        <v>61</v>
      </c>
      <c r="AX571" s="17">
        <v>1</v>
      </c>
      <c r="AY571" s="125">
        <v>10</v>
      </c>
      <c r="AZ571" s="22">
        <f t="shared" si="448"/>
        <v>4</v>
      </c>
      <c r="BA571" s="17" t="s">
        <v>61</v>
      </c>
      <c r="BB571" s="17">
        <v>2</v>
      </c>
      <c r="BC571" s="87">
        <v>10.02</v>
      </c>
      <c r="BD571" s="22">
        <f t="shared" si="416"/>
        <v>6</v>
      </c>
      <c r="BE571" s="27" t="s">
        <v>61</v>
      </c>
      <c r="BF571" s="27">
        <v>1</v>
      </c>
      <c r="BG571" s="128">
        <v>10.42</v>
      </c>
      <c r="BH571" s="35">
        <f t="shared" si="408"/>
        <v>4</v>
      </c>
      <c r="BI571" s="36" t="s">
        <v>61</v>
      </c>
      <c r="BJ571" s="37">
        <v>1</v>
      </c>
      <c r="BK571" s="86">
        <v>10</v>
      </c>
      <c r="BL571" s="22">
        <f t="shared" si="417"/>
        <v>2</v>
      </c>
      <c r="BM571" s="17" t="s">
        <v>60</v>
      </c>
      <c r="BN571" s="24">
        <v>2</v>
      </c>
      <c r="BO571" s="87">
        <v>11.16</v>
      </c>
      <c r="BP571" s="22">
        <f t="shared" si="418"/>
        <v>2</v>
      </c>
      <c r="BQ571" s="27" t="s">
        <v>60</v>
      </c>
      <c r="BR571" s="27">
        <v>2</v>
      </c>
      <c r="BS571" s="27"/>
      <c r="BT571" s="24">
        <f t="shared" si="419"/>
        <v>30</v>
      </c>
      <c r="BU571" s="27"/>
      <c r="BV571" s="27"/>
      <c r="BW571" s="27"/>
      <c r="BX571" s="38">
        <f t="shared" si="427"/>
        <v>60</v>
      </c>
      <c r="BY571" s="27" t="str">
        <f t="shared" si="428"/>
        <v>Admis</v>
      </c>
    </row>
    <row r="572" spans="1:77" x14ac:dyDescent="0.55000000000000004">
      <c r="A572" s="12">
        <v>559</v>
      </c>
      <c r="B572" s="13" t="s">
        <v>2367</v>
      </c>
      <c r="C572" s="14" t="s">
        <v>2368</v>
      </c>
      <c r="D572" s="13" t="s">
        <v>2363</v>
      </c>
      <c r="E572" s="13" t="s">
        <v>2369</v>
      </c>
      <c r="F572" s="16">
        <v>37684</v>
      </c>
      <c r="G572" s="13" t="s">
        <v>2370</v>
      </c>
      <c r="H572" s="13" t="s">
        <v>52</v>
      </c>
      <c r="I572" s="13" t="s">
        <v>72</v>
      </c>
      <c r="J572" s="235">
        <v>13</v>
      </c>
      <c r="K572" s="239">
        <f t="shared" si="445"/>
        <v>4</v>
      </c>
      <c r="L572" s="17" t="s">
        <v>2</v>
      </c>
      <c r="M572" s="69">
        <v>1</v>
      </c>
      <c r="N572" s="57">
        <v>11.506</v>
      </c>
      <c r="O572" s="22">
        <f t="shared" si="411"/>
        <v>5</v>
      </c>
      <c r="P572" s="17" t="s">
        <v>2</v>
      </c>
      <c r="Q572" s="17">
        <v>2</v>
      </c>
      <c r="R572" s="45">
        <v>11.05</v>
      </c>
      <c r="S572" s="22">
        <f t="shared" si="420"/>
        <v>3</v>
      </c>
      <c r="T572" s="17" t="s">
        <v>2</v>
      </c>
      <c r="U572" s="17">
        <v>1</v>
      </c>
      <c r="V572" s="45">
        <v>15.002000000000001</v>
      </c>
      <c r="W572" s="239">
        <f t="shared" si="412"/>
        <v>4</v>
      </c>
      <c r="X572" s="17" t="s">
        <v>2</v>
      </c>
      <c r="Y572" s="17">
        <v>2</v>
      </c>
      <c r="Z572" s="14">
        <v>10</v>
      </c>
      <c r="AA572" s="22">
        <f t="shared" si="413"/>
        <v>5</v>
      </c>
      <c r="AB572" s="20" t="s">
        <v>2</v>
      </c>
      <c r="AC572" s="20">
        <v>1</v>
      </c>
      <c r="AD572" s="45">
        <v>11.09</v>
      </c>
      <c r="AE572" s="22">
        <f t="shared" si="414"/>
        <v>6</v>
      </c>
      <c r="AF572" s="17" t="s">
        <v>2</v>
      </c>
      <c r="AG572" s="17">
        <v>1</v>
      </c>
      <c r="AH572" s="23">
        <v>10.048</v>
      </c>
      <c r="AI572" s="22">
        <f t="shared" si="415"/>
        <v>3</v>
      </c>
      <c r="AJ572" s="17" t="s">
        <v>2</v>
      </c>
      <c r="AK572" s="24">
        <v>1</v>
      </c>
      <c r="AL572" s="21">
        <f t="shared" si="421"/>
        <v>11.645733333333334</v>
      </c>
      <c r="AM572" s="24">
        <f t="shared" si="422"/>
        <v>30</v>
      </c>
      <c r="AN572" s="27" t="str">
        <f t="shared" si="423"/>
        <v>Admis</v>
      </c>
      <c r="AO572" s="27"/>
      <c r="AP572" s="27"/>
      <c r="AQ572" s="45">
        <v>13.041</v>
      </c>
      <c r="AR572" s="22">
        <f t="shared" si="446"/>
        <v>6</v>
      </c>
      <c r="AS572" s="17" t="s">
        <v>2</v>
      </c>
      <c r="AT572" s="17">
        <v>1</v>
      </c>
      <c r="AU572" s="45">
        <v>11.728000000000002</v>
      </c>
      <c r="AV572" s="232">
        <f>IF(AU572&gt;=10,6,0)</f>
        <v>6</v>
      </c>
      <c r="AW572" s="17" t="s">
        <v>2</v>
      </c>
      <c r="AX572" s="17">
        <v>1</v>
      </c>
      <c r="AY572" s="57">
        <v>10</v>
      </c>
      <c r="AZ572" s="22">
        <f>IF(AY572&gt;=10,4,0)</f>
        <v>4</v>
      </c>
      <c r="BA572" s="17" t="s">
        <v>2</v>
      </c>
      <c r="BB572" s="17">
        <v>1</v>
      </c>
      <c r="BC572" s="23">
        <v>11.294</v>
      </c>
      <c r="BD572" s="22">
        <f t="shared" si="416"/>
        <v>6</v>
      </c>
      <c r="BE572" s="17" t="s">
        <v>2</v>
      </c>
      <c r="BF572" s="24">
        <v>1</v>
      </c>
      <c r="BG572" s="45">
        <v>11.31</v>
      </c>
      <c r="BH572" s="22">
        <f t="shared" si="408"/>
        <v>4</v>
      </c>
      <c r="BI572" s="17" t="s">
        <v>2</v>
      </c>
      <c r="BJ572" s="24">
        <v>1</v>
      </c>
      <c r="BK572" s="21">
        <v>11.07</v>
      </c>
      <c r="BL572" s="22">
        <f t="shared" si="417"/>
        <v>2</v>
      </c>
      <c r="BM572" s="17" t="s">
        <v>2</v>
      </c>
      <c r="BN572" s="24">
        <v>1</v>
      </c>
      <c r="BO572" s="23">
        <v>17</v>
      </c>
      <c r="BP572" s="22">
        <f t="shared" si="418"/>
        <v>2</v>
      </c>
      <c r="BQ572" s="17" t="s">
        <v>2</v>
      </c>
      <c r="BR572" s="24">
        <v>1</v>
      </c>
      <c r="BS572" s="27"/>
      <c r="BT572" s="24">
        <f t="shared" si="419"/>
        <v>30</v>
      </c>
      <c r="BU572" s="27"/>
      <c r="BV572" s="27"/>
      <c r="BW572" s="27"/>
      <c r="BX572" s="38">
        <f t="shared" si="427"/>
        <v>60</v>
      </c>
      <c r="BY572" s="27" t="str">
        <f t="shared" si="428"/>
        <v>Admis</v>
      </c>
    </row>
    <row r="573" spans="1:77" x14ac:dyDescent="0.55000000000000004">
      <c r="A573" s="20">
        <v>560</v>
      </c>
      <c r="B573" s="13" t="s">
        <v>2371</v>
      </c>
      <c r="C573" s="14" t="s">
        <v>2372</v>
      </c>
      <c r="D573" s="13" t="s">
        <v>2363</v>
      </c>
      <c r="E573" s="13" t="s">
        <v>2373</v>
      </c>
      <c r="F573" s="16">
        <v>37001</v>
      </c>
      <c r="G573" s="13" t="s">
        <v>71</v>
      </c>
      <c r="H573" s="13" t="s">
        <v>59</v>
      </c>
      <c r="I573" s="13" t="s">
        <v>72</v>
      </c>
      <c r="J573" s="21">
        <v>15</v>
      </c>
      <c r="K573" s="239">
        <v>4</v>
      </c>
      <c r="L573" s="17" t="s">
        <v>2</v>
      </c>
      <c r="M573" s="69">
        <v>2</v>
      </c>
      <c r="N573" s="230">
        <v>10.8</v>
      </c>
      <c r="O573" s="22">
        <f t="shared" si="411"/>
        <v>5</v>
      </c>
      <c r="P573" s="17" t="s">
        <v>2</v>
      </c>
      <c r="Q573" s="17">
        <v>2</v>
      </c>
      <c r="R573" s="45">
        <v>12.63</v>
      </c>
      <c r="S573" s="22">
        <f t="shared" si="420"/>
        <v>3</v>
      </c>
      <c r="T573" s="17" t="s">
        <v>2</v>
      </c>
      <c r="U573" s="17">
        <v>1</v>
      </c>
      <c r="V573" s="45">
        <v>13.459333333333333</v>
      </c>
      <c r="W573" s="239">
        <f t="shared" si="412"/>
        <v>4</v>
      </c>
      <c r="X573" s="17" t="s">
        <v>2</v>
      </c>
      <c r="Y573" s="17">
        <v>2</v>
      </c>
      <c r="Z573" s="14">
        <v>11.141999999999999</v>
      </c>
      <c r="AA573" s="22">
        <f t="shared" si="413"/>
        <v>5</v>
      </c>
      <c r="AB573" s="20" t="s">
        <v>2</v>
      </c>
      <c r="AC573" s="20">
        <v>2</v>
      </c>
      <c r="AD573" s="45">
        <v>10</v>
      </c>
      <c r="AE573" s="22">
        <f t="shared" si="414"/>
        <v>6</v>
      </c>
      <c r="AF573" s="17" t="s">
        <v>2</v>
      </c>
      <c r="AG573" s="17">
        <v>2</v>
      </c>
      <c r="AH573" s="23">
        <v>12.687333333333335</v>
      </c>
      <c r="AI573" s="22">
        <f t="shared" si="415"/>
        <v>3</v>
      </c>
      <c r="AJ573" s="17" t="s">
        <v>2</v>
      </c>
      <c r="AK573" s="24">
        <v>2</v>
      </c>
      <c r="AL573" s="21">
        <f t="shared" si="421"/>
        <v>11.98331111111111</v>
      </c>
      <c r="AM573" s="24">
        <f t="shared" si="422"/>
        <v>30</v>
      </c>
      <c r="AN573" s="27" t="str">
        <f t="shared" si="423"/>
        <v>Admis</v>
      </c>
      <c r="AO573" s="27"/>
      <c r="AP573" s="27"/>
      <c r="AQ573" s="45">
        <v>10</v>
      </c>
      <c r="AR573" s="22">
        <f t="shared" si="446"/>
        <v>6</v>
      </c>
      <c r="AS573" s="17" t="s">
        <v>2</v>
      </c>
      <c r="AT573" s="17">
        <v>1</v>
      </c>
      <c r="AU573" s="45">
        <v>10.634</v>
      </c>
      <c r="AV573" s="232">
        <f>IF(AU573&gt;=10,6,0)</f>
        <v>6</v>
      </c>
      <c r="AW573" s="17" t="s">
        <v>2</v>
      </c>
      <c r="AX573" s="17">
        <v>2</v>
      </c>
      <c r="AY573" s="45">
        <v>14.5</v>
      </c>
      <c r="AZ573" s="22">
        <f>IF(AY573&gt;=10,4,0)</f>
        <v>4</v>
      </c>
      <c r="BA573" s="17" t="s">
        <v>2</v>
      </c>
      <c r="BB573" s="17">
        <v>2</v>
      </c>
      <c r="BC573" s="23">
        <v>10</v>
      </c>
      <c r="BD573" s="22">
        <f t="shared" si="416"/>
        <v>6</v>
      </c>
      <c r="BE573" s="17" t="s">
        <v>2</v>
      </c>
      <c r="BF573" s="24">
        <v>2</v>
      </c>
      <c r="BG573" s="57">
        <v>10</v>
      </c>
      <c r="BH573" s="35">
        <f t="shared" si="408"/>
        <v>4</v>
      </c>
      <c r="BI573" s="36" t="s">
        <v>2</v>
      </c>
      <c r="BJ573" s="37">
        <v>2</v>
      </c>
      <c r="BK573" s="21">
        <v>6.13</v>
      </c>
      <c r="BL573" s="22">
        <f t="shared" si="417"/>
        <v>0</v>
      </c>
      <c r="BM573" s="17" t="s">
        <v>2</v>
      </c>
      <c r="BN573" s="24">
        <v>2</v>
      </c>
      <c r="BO573" s="23">
        <v>14</v>
      </c>
      <c r="BP573" s="22">
        <f t="shared" si="418"/>
        <v>2</v>
      </c>
      <c r="BQ573" s="17" t="s">
        <v>2</v>
      </c>
      <c r="BR573" s="24">
        <v>1</v>
      </c>
      <c r="BS573" s="27"/>
      <c r="BT573" s="24">
        <f t="shared" si="419"/>
        <v>28</v>
      </c>
      <c r="BU573" s="27"/>
      <c r="BV573" s="27"/>
      <c r="BW573" s="27"/>
      <c r="BX573" s="38">
        <f t="shared" si="427"/>
        <v>58</v>
      </c>
      <c r="BY573" s="27" t="str">
        <f t="shared" si="428"/>
        <v>Autorisé</v>
      </c>
    </row>
    <row r="574" spans="1:77" x14ac:dyDescent="0.55000000000000004">
      <c r="A574" s="12">
        <v>561</v>
      </c>
      <c r="B574" s="13" t="s">
        <v>2374</v>
      </c>
      <c r="C574" s="14" t="s">
        <v>2375</v>
      </c>
      <c r="D574" s="13" t="s">
        <v>2363</v>
      </c>
      <c r="E574" s="13" t="s">
        <v>2376</v>
      </c>
      <c r="F574" s="16">
        <v>37414</v>
      </c>
      <c r="G574" s="13" t="s">
        <v>2377</v>
      </c>
      <c r="H574" s="13" t="s">
        <v>52</v>
      </c>
      <c r="I574" s="13"/>
      <c r="J574" s="235">
        <v>16</v>
      </c>
      <c r="K574" s="239">
        <f>IF(J574&gt;=10,4,0)</f>
        <v>4</v>
      </c>
      <c r="L574" s="17" t="s">
        <v>2</v>
      </c>
      <c r="M574" s="69">
        <v>1</v>
      </c>
      <c r="N574" s="57">
        <v>13.346</v>
      </c>
      <c r="O574" s="22">
        <f t="shared" si="411"/>
        <v>5</v>
      </c>
      <c r="P574" s="17" t="s">
        <v>2</v>
      </c>
      <c r="Q574" s="17">
        <v>2</v>
      </c>
      <c r="R574" s="45">
        <v>10</v>
      </c>
      <c r="S574" s="22">
        <f t="shared" si="420"/>
        <v>3</v>
      </c>
      <c r="T574" s="17" t="s">
        <v>2</v>
      </c>
      <c r="U574" s="17">
        <v>1</v>
      </c>
      <c r="V574" s="45">
        <v>12.768000000000001</v>
      </c>
      <c r="W574" s="239">
        <f t="shared" si="412"/>
        <v>4</v>
      </c>
      <c r="X574" s="17" t="s">
        <v>2</v>
      </c>
      <c r="Y574" s="17">
        <v>2</v>
      </c>
      <c r="Z574" s="14">
        <v>11.184000000000001</v>
      </c>
      <c r="AA574" s="22">
        <f t="shared" si="413"/>
        <v>5</v>
      </c>
      <c r="AB574" s="20" t="s">
        <v>2</v>
      </c>
      <c r="AC574" s="20">
        <v>1</v>
      </c>
      <c r="AD574" s="45">
        <v>10</v>
      </c>
      <c r="AE574" s="22">
        <f t="shared" si="414"/>
        <v>6</v>
      </c>
      <c r="AF574" s="17" t="s">
        <v>2</v>
      </c>
      <c r="AG574" s="17">
        <v>1</v>
      </c>
      <c r="AH574" s="23">
        <v>10.872</v>
      </c>
      <c r="AI574" s="22">
        <f t="shared" si="415"/>
        <v>3</v>
      </c>
      <c r="AJ574" s="17" t="s">
        <v>2</v>
      </c>
      <c r="AK574" s="24">
        <v>1</v>
      </c>
      <c r="AL574" s="21">
        <f t="shared" si="421"/>
        <v>12.011266666666668</v>
      </c>
      <c r="AM574" s="24">
        <f t="shared" si="422"/>
        <v>30</v>
      </c>
      <c r="AN574" s="27" t="str">
        <f t="shared" si="423"/>
        <v>Admis</v>
      </c>
      <c r="AO574" s="27"/>
      <c r="AP574" s="27"/>
      <c r="AQ574" s="45">
        <v>10</v>
      </c>
      <c r="AR574" s="22">
        <f t="shared" si="446"/>
        <v>6</v>
      </c>
      <c r="AS574" s="17" t="s">
        <v>2</v>
      </c>
      <c r="AT574" s="17">
        <v>1</v>
      </c>
      <c r="AU574" s="45">
        <v>10.030000000000001</v>
      </c>
      <c r="AV574" s="232">
        <f>IF(AU574&gt;=10,6,0)</f>
        <v>6</v>
      </c>
      <c r="AW574" s="17" t="s">
        <v>2</v>
      </c>
      <c r="AX574" s="17">
        <v>1</v>
      </c>
      <c r="AY574" s="45">
        <v>15.16</v>
      </c>
      <c r="AZ574" s="22">
        <f>IF(AY574&gt;=10,4,0)</f>
        <v>4</v>
      </c>
      <c r="BA574" s="17" t="s">
        <v>2</v>
      </c>
      <c r="BB574" s="17">
        <v>2</v>
      </c>
      <c r="BC574" s="23">
        <v>10.618666666666666</v>
      </c>
      <c r="BD574" s="22">
        <f t="shared" si="416"/>
        <v>6</v>
      </c>
      <c r="BE574" s="17" t="s">
        <v>2</v>
      </c>
      <c r="BF574" s="24">
        <v>1</v>
      </c>
      <c r="BG574" s="45">
        <v>10.7</v>
      </c>
      <c r="BH574" s="22">
        <f t="shared" si="408"/>
        <v>4</v>
      </c>
      <c r="BI574" s="17" t="s">
        <v>2</v>
      </c>
      <c r="BJ574" s="24">
        <v>1</v>
      </c>
      <c r="BK574" s="21">
        <v>13.07</v>
      </c>
      <c r="BL574" s="22">
        <f t="shared" si="417"/>
        <v>2</v>
      </c>
      <c r="BM574" s="17" t="s">
        <v>2</v>
      </c>
      <c r="BN574" s="24">
        <v>1</v>
      </c>
      <c r="BO574" s="23">
        <v>15</v>
      </c>
      <c r="BP574" s="22">
        <f t="shared" si="418"/>
        <v>2</v>
      </c>
      <c r="BQ574" s="17" t="s">
        <v>2</v>
      </c>
      <c r="BR574" s="24">
        <v>1</v>
      </c>
      <c r="BS574" s="27"/>
      <c r="BT574" s="24">
        <f t="shared" si="419"/>
        <v>30</v>
      </c>
      <c r="BU574" s="27"/>
      <c r="BV574" s="27"/>
      <c r="BW574" s="27"/>
      <c r="BX574" s="38">
        <f t="shared" si="427"/>
        <v>60</v>
      </c>
      <c r="BY574" s="27" t="str">
        <f t="shared" si="428"/>
        <v>Admis</v>
      </c>
    </row>
    <row r="575" spans="1:77" x14ac:dyDescent="0.55000000000000004">
      <c r="A575" s="12">
        <v>562</v>
      </c>
      <c r="B575" s="13" t="s">
        <v>2378</v>
      </c>
      <c r="C575" s="14" t="s">
        <v>2379</v>
      </c>
      <c r="D575" s="13" t="s">
        <v>2380</v>
      </c>
      <c r="E575" s="13" t="s">
        <v>2381</v>
      </c>
      <c r="F575" s="16">
        <v>36985</v>
      </c>
      <c r="G575" s="13" t="s">
        <v>2382</v>
      </c>
      <c r="H575" s="13" t="s">
        <v>59</v>
      </c>
      <c r="I575" s="13"/>
      <c r="J575" s="21">
        <v>17</v>
      </c>
      <c r="K575" s="239">
        <v>4</v>
      </c>
      <c r="L575" s="17" t="s">
        <v>2</v>
      </c>
      <c r="M575" s="69">
        <v>2</v>
      </c>
      <c r="N575" s="230">
        <v>10</v>
      </c>
      <c r="O575" s="22">
        <f t="shared" si="411"/>
        <v>5</v>
      </c>
      <c r="P575" s="17" t="s">
        <v>2</v>
      </c>
      <c r="Q575" s="17">
        <v>2</v>
      </c>
      <c r="R575" s="45">
        <v>10.52</v>
      </c>
      <c r="S575" s="22">
        <f t="shared" si="420"/>
        <v>3</v>
      </c>
      <c r="T575" s="17" t="s">
        <v>2</v>
      </c>
      <c r="U575" s="17">
        <v>1</v>
      </c>
      <c r="V575" s="45">
        <v>10.573333333333334</v>
      </c>
      <c r="W575" s="239">
        <f t="shared" si="412"/>
        <v>4</v>
      </c>
      <c r="X575" s="17" t="s">
        <v>2</v>
      </c>
      <c r="Y575" s="17">
        <v>1</v>
      </c>
      <c r="Z575" s="14">
        <v>10.530000000000001</v>
      </c>
      <c r="AA575" s="22">
        <f t="shared" si="413"/>
        <v>5</v>
      </c>
      <c r="AB575" s="20" t="s">
        <v>2</v>
      </c>
      <c r="AC575" s="20">
        <v>1</v>
      </c>
      <c r="AD575" s="45">
        <v>10</v>
      </c>
      <c r="AE575" s="22">
        <f t="shared" si="414"/>
        <v>6</v>
      </c>
      <c r="AF575" s="17" t="s">
        <v>2</v>
      </c>
      <c r="AG575" s="17">
        <v>1</v>
      </c>
      <c r="AH575" s="23">
        <v>11.169333333333334</v>
      </c>
      <c r="AI575" s="22">
        <f t="shared" si="415"/>
        <v>3</v>
      </c>
      <c r="AJ575" s="17" t="s">
        <v>2</v>
      </c>
      <c r="AK575" s="24">
        <v>1</v>
      </c>
      <c r="AL575" s="21">
        <f t="shared" si="421"/>
        <v>11.267044444444444</v>
      </c>
      <c r="AM575" s="24">
        <f t="shared" si="422"/>
        <v>30</v>
      </c>
      <c r="AN575" s="27" t="str">
        <f t="shared" si="423"/>
        <v>Admis</v>
      </c>
      <c r="AO575" s="27"/>
      <c r="AP575" s="27"/>
      <c r="AQ575" s="45">
        <v>10.433</v>
      </c>
      <c r="AR575" s="22">
        <f t="shared" si="446"/>
        <v>6</v>
      </c>
      <c r="AS575" s="17" t="s">
        <v>2</v>
      </c>
      <c r="AT575" s="17">
        <v>1</v>
      </c>
      <c r="AU575" s="45">
        <v>11.02</v>
      </c>
      <c r="AV575" s="232">
        <f>IF(AU575&gt;=10,6,0)</f>
        <v>6</v>
      </c>
      <c r="AW575" s="17" t="s">
        <v>2</v>
      </c>
      <c r="AX575" s="17">
        <v>1</v>
      </c>
      <c r="AY575" s="45">
        <v>14.5</v>
      </c>
      <c r="AZ575" s="22">
        <f>IF(AY575&gt;=10,4,0)</f>
        <v>4</v>
      </c>
      <c r="BA575" s="17" t="s">
        <v>2</v>
      </c>
      <c r="BB575" s="17">
        <v>2</v>
      </c>
      <c r="BC575" s="23">
        <v>10</v>
      </c>
      <c r="BD575" s="22">
        <f t="shared" si="416"/>
        <v>6</v>
      </c>
      <c r="BE575" s="17" t="s">
        <v>2</v>
      </c>
      <c r="BF575" s="24">
        <v>2</v>
      </c>
      <c r="BG575" s="57">
        <v>11</v>
      </c>
      <c r="BH575" s="35">
        <f t="shared" si="408"/>
        <v>4</v>
      </c>
      <c r="BI575" s="36" t="s">
        <v>2</v>
      </c>
      <c r="BJ575" s="37">
        <v>2</v>
      </c>
      <c r="BK575" s="21">
        <v>6.81</v>
      </c>
      <c r="BL575" s="22">
        <f t="shared" si="417"/>
        <v>0</v>
      </c>
      <c r="BM575" s="17" t="s">
        <v>2</v>
      </c>
      <c r="BN575" s="24">
        <v>2</v>
      </c>
      <c r="BO575" s="23">
        <v>14</v>
      </c>
      <c r="BP575" s="22">
        <f t="shared" si="418"/>
        <v>2</v>
      </c>
      <c r="BQ575" s="17" t="s">
        <v>2</v>
      </c>
      <c r="BR575" s="24">
        <v>1</v>
      </c>
      <c r="BS575" s="27"/>
      <c r="BT575" s="24">
        <f t="shared" si="419"/>
        <v>28</v>
      </c>
      <c r="BU575" s="27"/>
      <c r="BV575" s="27"/>
      <c r="BW575" s="27"/>
      <c r="BX575" s="38">
        <f t="shared" si="427"/>
        <v>58</v>
      </c>
      <c r="BY575" s="27" t="str">
        <f t="shared" si="428"/>
        <v>Autorisé</v>
      </c>
    </row>
    <row r="576" spans="1:77" x14ac:dyDescent="0.55000000000000004">
      <c r="A576" s="91">
        <v>563</v>
      </c>
      <c r="B576" s="13" t="s">
        <v>2383</v>
      </c>
      <c r="C576" s="14" t="s">
        <v>2384</v>
      </c>
      <c r="D576" s="42" t="s">
        <v>2385</v>
      </c>
      <c r="E576" s="42" t="s">
        <v>2386</v>
      </c>
      <c r="F576" s="16">
        <v>37237</v>
      </c>
      <c r="G576" s="13" t="s">
        <v>71</v>
      </c>
      <c r="H576" s="13" t="s">
        <v>52</v>
      </c>
      <c r="I576" s="13" t="s">
        <v>72</v>
      </c>
      <c r="J576" s="21">
        <v>16.5</v>
      </c>
      <c r="K576" s="239">
        <v>4</v>
      </c>
      <c r="L576" s="17" t="s">
        <v>2</v>
      </c>
      <c r="M576" s="69">
        <v>2</v>
      </c>
      <c r="N576" s="229">
        <v>10.25</v>
      </c>
      <c r="O576" s="22">
        <f t="shared" si="411"/>
        <v>5</v>
      </c>
      <c r="P576" s="17" t="s">
        <v>60</v>
      </c>
      <c r="Q576" s="17">
        <v>2</v>
      </c>
      <c r="R576" s="125">
        <v>11.81</v>
      </c>
      <c r="S576" s="22">
        <f t="shared" si="420"/>
        <v>3</v>
      </c>
      <c r="T576" s="17" t="s">
        <v>60</v>
      </c>
      <c r="U576" s="17">
        <v>2</v>
      </c>
      <c r="V576" s="125">
        <v>10.42</v>
      </c>
      <c r="W576" s="239">
        <f t="shared" si="412"/>
        <v>4</v>
      </c>
      <c r="X576" s="17" t="s">
        <v>60</v>
      </c>
      <c r="Y576" s="17">
        <v>2</v>
      </c>
      <c r="Z576" s="104">
        <v>10.01</v>
      </c>
      <c r="AA576" s="22">
        <f t="shared" si="413"/>
        <v>5</v>
      </c>
      <c r="AB576" s="20" t="s">
        <v>60</v>
      </c>
      <c r="AC576" s="44">
        <v>2</v>
      </c>
      <c r="AD576" s="45">
        <v>10</v>
      </c>
      <c r="AE576" s="22">
        <f t="shared" si="414"/>
        <v>6</v>
      </c>
      <c r="AF576" s="17" t="s">
        <v>2</v>
      </c>
      <c r="AG576" s="17">
        <v>1</v>
      </c>
      <c r="AH576" s="87">
        <v>11.48</v>
      </c>
      <c r="AI576" s="22">
        <f t="shared" si="415"/>
        <v>3</v>
      </c>
      <c r="AJ576" s="27" t="s">
        <v>60</v>
      </c>
      <c r="AK576" s="17">
        <v>2</v>
      </c>
      <c r="AL576" s="21">
        <f t="shared" si="421"/>
        <v>11.295</v>
      </c>
      <c r="AM576" s="24">
        <f t="shared" si="422"/>
        <v>30</v>
      </c>
      <c r="AN576" s="27" t="str">
        <f t="shared" si="423"/>
        <v>Admis</v>
      </c>
      <c r="AO576" s="27"/>
      <c r="AP576" s="27"/>
      <c r="AQ576" s="125">
        <v>10</v>
      </c>
      <c r="AR576" s="22">
        <f t="shared" si="446"/>
        <v>6</v>
      </c>
      <c r="AS576" s="17" t="s">
        <v>61</v>
      </c>
      <c r="AT576" s="17">
        <v>2</v>
      </c>
      <c r="AU576" s="237">
        <v>10</v>
      </c>
      <c r="AV576" s="232">
        <f t="shared" ref="AV576" si="449">IF(AU576&gt;=10,6,0)</f>
        <v>6</v>
      </c>
      <c r="AW576" s="17" t="s">
        <v>60</v>
      </c>
      <c r="AX576" s="17">
        <v>2</v>
      </c>
      <c r="AY576" s="125">
        <v>10.130000000000001</v>
      </c>
      <c r="AZ576" s="22">
        <f t="shared" ref="AZ576" si="450">IF(AY576&gt;=10,4,0)</f>
        <v>4</v>
      </c>
      <c r="BA576" s="17" t="s">
        <v>60</v>
      </c>
      <c r="BB576" s="17">
        <v>2</v>
      </c>
      <c r="BC576" s="87">
        <v>17.309999999999999</v>
      </c>
      <c r="BD576" s="22">
        <f t="shared" si="416"/>
        <v>6</v>
      </c>
      <c r="BE576" s="27" t="s">
        <v>60</v>
      </c>
      <c r="BF576" s="27">
        <v>2</v>
      </c>
      <c r="BG576" s="128">
        <v>10</v>
      </c>
      <c r="BH576" s="35">
        <f t="shared" si="408"/>
        <v>4</v>
      </c>
      <c r="BI576" s="36" t="s">
        <v>60</v>
      </c>
      <c r="BJ576" s="37">
        <v>2</v>
      </c>
      <c r="BK576" s="86">
        <v>12.58</v>
      </c>
      <c r="BL576" s="22">
        <f t="shared" si="417"/>
        <v>2</v>
      </c>
      <c r="BM576" s="17" t="s">
        <v>60</v>
      </c>
      <c r="BN576" s="24">
        <v>2</v>
      </c>
      <c r="BO576" s="87">
        <v>13</v>
      </c>
      <c r="BP576" s="22">
        <f t="shared" si="418"/>
        <v>2</v>
      </c>
      <c r="BQ576" s="27" t="s">
        <v>60</v>
      </c>
      <c r="BR576" s="27">
        <v>2</v>
      </c>
      <c r="BS576" s="27"/>
      <c r="BT576" s="24">
        <f t="shared" si="419"/>
        <v>30</v>
      </c>
      <c r="BU576" s="27"/>
      <c r="BV576" s="27"/>
      <c r="BW576" s="27"/>
      <c r="BX576" s="38">
        <f t="shared" si="427"/>
        <v>60</v>
      </c>
      <c r="BY576" s="27" t="str">
        <f t="shared" si="428"/>
        <v>Admis</v>
      </c>
    </row>
    <row r="577" spans="1:77" x14ac:dyDescent="0.55000000000000004">
      <c r="A577" s="12">
        <v>564</v>
      </c>
      <c r="B577" s="13" t="s">
        <v>2387</v>
      </c>
      <c r="C577" s="14" t="s">
        <v>2388</v>
      </c>
      <c r="D577" s="13" t="s">
        <v>2389</v>
      </c>
      <c r="E577" s="13" t="s">
        <v>2390</v>
      </c>
      <c r="F577" s="16">
        <v>37764</v>
      </c>
      <c r="G577" s="13" t="s">
        <v>1693</v>
      </c>
      <c r="H577" s="13" t="s">
        <v>59</v>
      </c>
      <c r="I577" s="13" t="s">
        <v>72</v>
      </c>
      <c r="J577" s="21">
        <v>15</v>
      </c>
      <c r="K577" s="239">
        <v>4</v>
      </c>
      <c r="L577" s="17" t="s">
        <v>2</v>
      </c>
      <c r="M577" s="69">
        <v>2</v>
      </c>
      <c r="N577" s="203">
        <v>10</v>
      </c>
      <c r="O577" s="22">
        <f t="shared" si="411"/>
        <v>5</v>
      </c>
      <c r="P577" s="17" t="s">
        <v>2</v>
      </c>
      <c r="Q577" s="17">
        <v>1</v>
      </c>
      <c r="R577" s="45">
        <v>11.57</v>
      </c>
      <c r="S577" s="22">
        <f t="shared" si="420"/>
        <v>3</v>
      </c>
      <c r="T577" s="17" t="s">
        <v>2</v>
      </c>
      <c r="U577" s="17">
        <v>1</v>
      </c>
      <c r="V577" s="45">
        <v>10.982666666666667</v>
      </c>
      <c r="W577" s="239">
        <f t="shared" si="412"/>
        <v>4</v>
      </c>
      <c r="X577" s="17" t="s">
        <v>2</v>
      </c>
      <c r="Y577" s="17">
        <v>1</v>
      </c>
      <c r="Z577" s="14">
        <v>12.007999999999999</v>
      </c>
      <c r="AA577" s="22">
        <f t="shared" si="413"/>
        <v>5</v>
      </c>
      <c r="AB577" s="20" t="s">
        <v>2</v>
      </c>
      <c r="AC577" s="20">
        <v>1</v>
      </c>
      <c r="AD577" s="45">
        <v>12.9</v>
      </c>
      <c r="AE577" s="22">
        <f t="shared" si="414"/>
        <v>6</v>
      </c>
      <c r="AF577" s="17" t="s">
        <v>2</v>
      </c>
      <c r="AG577" s="17">
        <v>1</v>
      </c>
      <c r="AH577" s="23">
        <v>12.580666666666668</v>
      </c>
      <c r="AI577" s="22">
        <f t="shared" si="415"/>
        <v>3</v>
      </c>
      <c r="AJ577" s="17" t="s">
        <v>2</v>
      </c>
      <c r="AK577" s="24">
        <v>1</v>
      </c>
      <c r="AL577" s="21">
        <f t="shared" si="421"/>
        <v>12.127422222222224</v>
      </c>
      <c r="AM577" s="24">
        <f t="shared" si="422"/>
        <v>30</v>
      </c>
      <c r="AN577" s="27" t="str">
        <f t="shared" si="423"/>
        <v>Admis</v>
      </c>
      <c r="AO577" s="27"/>
      <c r="AP577" s="27"/>
      <c r="AQ577" s="45">
        <v>11.194000300000001</v>
      </c>
      <c r="AR577" s="22">
        <f t="shared" si="446"/>
        <v>6</v>
      </c>
      <c r="AS577" s="17" t="s">
        <v>2</v>
      </c>
      <c r="AT577" s="17">
        <v>1</v>
      </c>
      <c r="AU577" s="45">
        <v>12.164</v>
      </c>
      <c r="AV577" s="232">
        <f>IF(AU577&gt;=10,6,0)</f>
        <v>6</v>
      </c>
      <c r="AW577" s="17" t="s">
        <v>2</v>
      </c>
      <c r="AX577" s="17">
        <v>1</v>
      </c>
      <c r="AY577" s="57">
        <v>10.08</v>
      </c>
      <c r="AZ577" s="22">
        <f>IF(AY577&gt;=10,4,0)</f>
        <v>4</v>
      </c>
      <c r="BA577" s="17" t="s">
        <v>2</v>
      </c>
      <c r="BB577" s="17">
        <v>1</v>
      </c>
      <c r="BC577" s="23">
        <v>14.554666666666661</v>
      </c>
      <c r="BD577" s="22">
        <f t="shared" si="416"/>
        <v>6</v>
      </c>
      <c r="BE577" s="17" t="s">
        <v>2</v>
      </c>
      <c r="BF577" s="24">
        <v>1</v>
      </c>
      <c r="BG577" s="45">
        <v>12.59</v>
      </c>
      <c r="BH577" s="22">
        <f t="shared" si="408"/>
        <v>4</v>
      </c>
      <c r="BI577" s="17" t="s">
        <v>2</v>
      </c>
      <c r="BJ577" s="24">
        <v>1</v>
      </c>
      <c r="BK577" s="21">
        <v>12.01</v>
      </c>
      <c r="BL577" s="22">
        <f t="shared" si="417"/>
        <v>2</v>
      </c>
      <c r="BM577" s="17" t="s">
        <v>2</v>
      </c>
      <c r="BN577" s="24">
        <v>1</v>
      </c>
      <c r="BO577" s="23">
        <v>16</v>
      </c>
      <c r="BP577" s="22">
        <f t="shared" si="418"/>
        <v>2</v>
      </c>
      <c r="BQ577" s="17" t="s">
        <v>2</v>
      </c>
      <c r="BR577" s="24">
        <v>1</v>
      </c>
      <c r="BS577" s="27"/>
      <c r="BT577" s="24">
        <f t="shared" si="419"/>
        <v>30</v>
      </c>
      <c r="BU577" s="27"/>
      <c r="BV577" s="27"/>
      <c r="BW577" s="27"/>
      <c r="BX577" s="38">
        <f t="shared" si="427"/>
        <v>60</v>
      </c>
      <c r="BY577" s="27" t="str">
        <f t="shared" si="428"/>
        <v>Admis</v>
      </c>
    </row>
    <row r="578" spans="1:77" x14ac:dyDescent="0.55000000000000004">
      <c r="A578" s="12">
        <v>565</v>
      </c>
      <c r="B578" s="13" t="s">
        <v>2391</v>
      </c>
      <c r="C578" s="14" t="s">
        <v>2392</v>
      </c>
      <c r="D578" s="13" t="s">
        <v>2389</v>
      </c>
      <c r="E578" s="13" t="s">
        <v>2393</v>
      </c>
      <c r="F578" s="16">
        <v>37491</v>
      </c>
      <c r="G578" s="13" t="s">
        <v>544</v>
      </c>
      <c r="H578" s="13" t="s">
        <v>59</v>
      </c>
      <c r="I578" s="13" t="s">
        <v>72</v>
      </c>
      <c r="J578" s="21">
        <v>12</v>
      </c>
      <c r="K578" s="239">
        <v>4</v>
      </c>
      <c r="L578" s="17" t="s">
        <v>2</v>
      </c>
      <c r="M578" s="69">
        <v>2</v>
      </c>
      <c r="N578" s="203">
        <v>12.68</v>
      </c>
      <c r="O578" s="22">
        <f t="shared" si="411"/>
        <v>5</v>
      </c>
      <c r="P578" s="17" t="s">
        <v>2</v>
      </c>
      <c r="Q578" s="17">
        <v>1</v>
      </c>
      <c r="R578" s="45">
        <v>11.05</v>
      </c>
      <c r="S578" s="22">
        <f t="shared" si="420"/>
        <v>3</v>
      </c>
      <c r="T578" s="17" t="s">
        <v>2</v>
      </c>
      <c r="U578" s="17">
        <v>1</v>
      </c>
      <c r="V578" s="45">
        <v>11.161999999999999</v>
      </c>
      <c r="W578" s="239">
        <f t="shared" si="412"/>
        <v>4</v>
      </c>
      <c r="X578" s="17" t="s">
        <v>2</v>
      </c>
      <c r="Y578" s="17">
        <v>1</v>
      </c>
      <c r="Z578" s="14">
        <v>12.302</v>
      </c>
      <c r="AA578" s="22">
        <f t="shared" si="413"/>
        <v>5</v>
      </c>
      <c r="AB578" s="20" t="s">
        <v>2</v>
      </c>
      <c r="AC578" s="20">
        <v>1</v>
      </c>
      <c r="AD578" s="45">
        <v>12.92</v>
      </c>
      <c r="AE578" s="22">
        <f t="shared" si="414"/>
        <v>6</v>
      </c>
      <c r="AF578" s="17" t="s">
        <v>2</v>
      </c>
      <c r="AG578" s="17">
        <v>1</v>
      </c>
      <c r="AH578" s="23">
        <v>13.513333333333335</v>
      </c>
      <c r="AI578" s="22">
        <f t="shared" si="415"/>
        <v>3</v>
      </c>
      <c r="AJ578" s="17" t="s">
        <v>2</v>
      </c>
      <c r="AK578" s="24">
        <v>1</v>
      </c>
      <c r="AL578" s="21">
        <f t="shared" si="421"/>
        <v>12.292266666666668</v>
      </c>
      <c r="AM578" s="24">
        <f t="shared" si="422"/>
        <v>30</v>
      </c>
      <c r="AN578" s="27" t="str">
        <f t="shared" si="423"/>
        <v>Admis</v>
      </c>
      <c r="AO578" s="27"/>
      <c r="AP578" s="27"/>
      <c r="AQ578" s="45">
        <v>10.411000000000001</v>
      </c>
      <c r="AR578" s="22">
        <f t="shared" si="446"/>
        <v>6</v>
      </c>
      <c r="AS578" s="17" t="s">
        <v>2</v>
      </c>
      <c r="AT578" s="17">
        <v>1</v>
      </c>
      <c r="AU578" s="45">
        <v>14</v>
      </c>
      <c r="AV578" s="232">
        <f>IF(AU578&gt;=10,6,0)</f>
        <v>6</v>
      </c>
      <c r="AW578" s="17" t="s">
        <v>2</v>
      </c>
      <c r="AX578" s="17">
        <v>1</v>
      </c>
      <c r="AY578" s="57">
        <v>10</v>
      </c>
      <c r="AZ578" s="22">
        <f>IF(AY578&gt;=10,4,0)</f>
        <v>4</v>
      </c>
      <c r="BA578" s="17" t="s">
        <v>2</v>
      </c>
      <c r="BB578" s="17">
        <v>1</v>
      </c>
      <c r="BC578" s="23">
        <v>12.280666666666665</v>
      </c>
      <c r="BD578" s="22">
        <f t="shared" si="416"/>
        <v>6</v>
      </c>
      <c r="BE578" s="17" t="s">
        <v>2</v>
      </c>
      <c r="BF578" s="24">
        <v>1</v>
      </c>
      <c r="BG578" s="45">
        <v>10.3</v>
      </c>
      <c r="BH578" s="22">
        <f t="shared" si="408"/>
        <v>4</v>
      </c>
      <c r="BI578" s="17" t="s">
        <v>2</v>
      </c>
      <c r="BJ578" s="24">
        <v>1</v>
      </c>
      <c r="BK578" s="21">
        <v>11.36</v>
      </c>
      <c r="BL578" s="22">
        <f t="shared" si="417"/>
        <v>2</v>
      </c>
      <c r="BM578" s="17" t="s">
        <v>2</v>
      </c>
      <c r="BN578" s="24">
        <v>1</v>
      </c>
      <c r="BO578" s="23">
        <v>17</v>
      </c>
      <c r="BP578" s="22">
        <f t="shared" si="418"/>
        <v>2</v>
      </c>
      <c r="BQ578" s="17" t="s">
        <v>2</v>
      </c>
      <c r="BR578" s="24">
        <v>1</v>
      </c>
      <c r="BS578" s="27"/>
      <c r="BT578" s="24">
        <f t="shared" si="419"/>
        <v>30</v>
      </c>
      <c r="BU578" s="27"/>
      <c r="BV578" s="27"/>
      <c r="BW578" s="27"/>
      <c r="BX578" s="38">
        <f t="shared" si="427"/>
        <v>60</v>
      </c>
      <c r="BY578" s="27" t="str">
        <f t="shared" si="428"/>
        <v>Admis</v>
      </c>
    </row>
    <row r="579" spans="1:77" x14ac:dyDescent="0.55000000000000004">
      <c r="A579" s="91">
        <v>566</v>
      </c>
      <c r="B579" s="62" t="s">
        <v>2394</v>
      </c>
      <c r="C579" s="14" t="s">
        <v>2395</v>
      </c>
      <c r="D579" s="71" t="s">
        <v>2396</v>
      </c>
      <c r="E579" s="71" t="s">
        <v>2397</v>
      </c>
      <c r="F579" s="63">
        <v>36231</v>
      </c>
      <c r="G579" s="62" t="s">
        <v>2398</v>
      </c>
      <c r="H579" s="62" t="s">
        <v>59</v>
      </c>
      <c r="I579" s="62" t="s">
        <v>72</v>
      </c>
      <c r="J579" s="47">
        <v>10.11</v>
      </c>
      <c r="K579" s="239">
        <f>IF(J579&gt;=10,4,0)</f>
        <v>4</v>
      </c>
      <c r="L579" s="17" t="s">
        <v>60</v>
      </c>
      <c r="M579" s="69">
        <v>2</v>
      </c>
      <c r="N579" s="47">
        <v>10.07</v>
      </c>
      <c r="O579" s="22">
        <f t="shared" si="411"/>
        <v>5</v>
      </c>
      <c r="P579" s="17" t="s">
        <v>60</v>
      </c>
      <c r="Q579" s="17">
        <v>2</v>
      </c>
      <c r="R579" s="47">
        <v>14.54</v>
      </c>
      <c r="S579" s="22">
        <f t="shared" si="420"/>
        <v>3</v>
      </c>
      <c r="T579" s="17" t="s">
        <v>60</v>
      </c>
      <c r="U579" s="17">
        <v>2</v>
      </c>
      <c r="V579" s="47">
        <v>10</v>
      </c>
      <c r="W579" s="239">
        <f t="shared" si="412"/>
        <v>4</v>
      </c>
      <c r="X579" s="17" t="s">
        <v>60</v>
      </c>
      <c r="Y579" s="17">
        <v>2</v>
      </c>
      <c r="Z579" s="68">
        <v>10.15</v>
      </c>
      <c r="AA579" s="22">
        <f t="shared" si="413"/>
        <v>5</v>
      </c>
      <c r="AB579" s="20" t="s">
        <v>60</v>
      </c>
      <c r="AC579" s="44">
        <v>2</v>
      </c>
      <c r="AD579" s="47">
        <v>6.97</v>
      </c>
      <c r="AE579" s="22">
        <f t="shared" si="414"/>
        <v>0</v>
      </c>
      <c r="AF579" s="17" t="s">
        <v>2</v>
      </c>
      <c r="AG579" s="17">
        <v>2</v>
      </c>
      <c r="AH579" s="48">
        <v>13.61</v>
      </c>
      <c r="AI579" s="22">
        <f t="shared" si="415"/>
        <v>3</v>
      </c>
      <c r="AJ579" s="27" t="s">
        <v>60</v>
      </c>
      <c r="AK579" s="17">
        <v>2</v>
      </c>
      <c r="AL579" s="21">
        <f t="shared" si="421"/>
        <v>10.260333333333334</v>
      </c>
      <c r="AM579" s="24">
        <f t="shared" si="422"/>
        <v>24</v>
      </c>
      <c r="AN579" s="27" t="str">
        <f t="shared" si="423"/>
        <v>Ajourné</v>
      </c>
      <c r="AO579" s="27"/>
      <c r="AP579" s="27"/>
      <c r="AQ579" s="47">
        <v>10</v>
      </c>
      <c r="AR579" s="22">
        <f t="shared" si="446"/>
        <v>6</v>
      </c>
      <c r="AS579" s="17" t="s">
        <v>61</v>
      </c>
      <c r="AT579" s="17">
        <v>2</v>
      </c>
      <c r="AU579" s="122">
        <v>10</v>
      </c>
      <c r="AV579" s="232">
        <f t="shared" ref="AV579:AV588" si="451">IF(AU579&gt;=10,6,0)</f>
        <v>6</v>
      </c>
      <c r="AW579" s="17" t="s">
        <v>60</v>
      </c>
      <c r="AX579" s="17">
        <v>2</v>
      </c>
      <c r="AY579" s="47">
        <v>10.53</v>
      </c>
      <c r="AZ579" s="22">
        <f t="shared" ref="AZ579:AZ588" si="452">IF(AY579&gt;=10,4,0)</f>
        <v>4</v>
      </c>
      <c r="BA579" s="17" t="s">
        <v>60</v>
      </c>
      <c r="BB579" s="17">
        <v>2</v>
      </c>
      <c r="BC579" s="48">
        <v>17.829999999999998</v>
      </c>
      <c r="BD579" s="22">
        <f t="shared" si="416"/>
        <v>6</v>
      </c>
      <c r="BE579" s="27" t="s">
        <v>60</v>
      </c>
      <c r="BF579" s="27">
        <v>2</v>
      </c>
      <c r="BG579" s="47">
        <v>10</v>
      </c>
      <c r="BH579" s="22">
        <f t="shared" si="408"/>
        <v>4</v>
      </c>
      <c r="BI579" s="17" t="s">
        <v>2</v>
      </c>
      <c r="BJ579" s="24">
        <v>1</v>
      </c>
      <c r="BK579" s="50">
        <v>10</v>
      </c>
      <c r="BL579" s="22">
        <f t="shared" si="417"/>
        <v>2</v>
      </c>
      <c r="BM579" s="17" t="s">
        <v>60</v>
      </c>
      <c r="BN579" s="24">
        <v>2</v>
      </c>
      <c r="BO579" s="48">
        <v>12</v>
      </c>
      <c r="BP579" s="22">
        <f t="shared" si="418"/>
        <v>2</v>
      </c>
      <c r="BQ579" s="27" t="s">
        <v>60</v>
      </c>
      <c r="BR579" s="27">
        <v>2</v>
      </c>
      <c r="BS579" s="72"/>
      <c r="BT579" s="24">
        <f t="shared" si="419"/>
        <v>30</v>
      </c>
      <c r="BU579" s="27"/>
      <c r="BV579" s="27"/>
      <c r="BW579" s="27"/>
      <c r="BX579" s="38">
        <f t="shared" si="427"/>
        <v>54</v>
      </c>
      <c r="BY579" s="27" t="str">
        <f t="shared" si="428"/>
        <v>Autorisé</v>
      </c>
    </row>
    <row r="580" spans="1:77" x14ac:dyDescent="0.55000000000000004">
      <c r="A580" s="85">
        <v>567</v>
      </c>
      <c r="B580" s="13" t="s">
        <v>2399</v>
      </c>
      <c r="C580" s="14" t="s">
        <v>2400</v>
      </c>
      <c r="D580" s="42" t="s">
        <v>2401</v>
      </c>
      <c r="E580" s="42" t="s">
        <v>2402</v>
      </c>
      <c r="F580" s="16">
        <v>37349</v>
      </c>
      <c r="G580" s="13" t="s">
        <v>621</v>
      </c>
      <c r="H580" s="13" t="s">
        <v>59</v>
      </c>
      <c r="I580" s="13"/>
      <c r="J580" s="21">
        <v>12</v>
      </c>
      <c r="K580" s="239">
        <v>4</v>
      </c>
      <c r="L580" s="17" t="s">
        <v>2</v>
      </c>
      <c r="M580" s="69">
        <v>2</v>
      </c>
      <c r="N580" s="229">
        <v>10</v>
      </c>
      <c r="O580" s="22">
        <f t="shared" si="411"/>
        <v>5</v>
      </c>
      <c r="P580" s="17" t="s">
        <v>61</v>
      </c>
      <c r="Q580" s="17">
        <v>1</v>
      </c>
      <c r="R580" s="125">
        <v>10.15</v>
      </c>
      <c r="S580" s="22">
        <f t="shared" si="420"/>
        <v>3</v>
      </c>
      <c r="T580" s="17" t="s">
        <v>61</v>
      </c>
      <c r="U580" s="17">
        <v>1</v>
      </c>
      <c r="V580" s="125">
        <v>10.23</v>
      </c>
      <c r="W580" s="239">
        <f t="shared" si="412"/>
        <v>4</v>
      </c>
      <c r="X580" s="17" t="s">
        <v>61</v>
      </c>
      <c r="Y580" s="17">
        <v>2</v>
      </c>
      <c r="Z580" s="104">
        <v>11.94</v>
      </c>
      <c r="AA580" s="22">
        <f t="shared" si="413"/>
        <v>5</v>
      </c>
      <c r="AB580" s="20" t="s">
        <v>61</v>
      </c>
      <c r="AC580" s="44">
        <v>2</v>
      </c>
      <c r="AD580" s="45">
        <v>10</v>
      </c>
      <c r="AE580" s="22">
        <f t="shared" si="414"/>
        <v>6</v>
      </c>
      <c r="AF580" s="17" t="s">
        <v>2</v>
      </c>
      <c r="AG580" s="17">
        <v>2</v>
      </c>
      <c r="AH580" s="87">
        <v>10.9</v>
      </c>
      <c r="AI580" s="22">
        <f t="shared" si="415"/>
        <v>3</v>
      </c>
      <c r="AJ580" s="27" t="s">
        <v>61</v>
      </c>
      <c r="AK580" s="17">
        <v>2</v>
      </c>
      <c r="AL580" s="21">
        <f t="shared" si="421"/>
        <v>10.725666666666665</v>
      </c>
      <c r="AM580" s="24">
        <f t="shared" si="422"/>
        <v>30</v>
      </c>
      <c r="AN580" s="27" t="str">
        <f t="shared" si="423"/>
        <v>Admis</v>
      </c>
      <c r="AO580" s="27"/>
      <c r="AP580" s="27"/>
      <c r="AQ580" s="125">
        <v>10</v>
      </c>
      <c r="AR580" s="22">
        <f t="shared" si="446"/>
        <v>6</v>
      </c>
      <c r="AS580" s="17" t="s">
        <v>61</v>
      </c>
      <c r="AT580" s="17">
        <v>2</v>
      </c>
      <c r="AU580" s="238">
        <v>10</v>
      </c>
      <c r="AV580" s="232">
        <f t="shared" si="451"/>
        <v>6</v>
      </c>
      <c r="AW580" s="17" t="s">
        <v>61</v>
      </c>
      <c r="AX580" s="17">
        <v>1</v>
      </c>
      <c r="AY580" s="125">
        <v>10.39</v>
      </c>
      <c r="AZ580" s="22">
        <f t="shared" si="452"/>
        <v>4</v>
      </c>
      <c r="BA580" s="17" t="s">
        <v>61</v>
      </c>
      <c r="BB580" s="17">
        <v>2</v>
      </c>
      <c r="BC580" s="87">
        <v>11.95</v>
      </c>
      <c r="BD580" s="22">
        <f t="shared" si="416"/>
        <v>6</v>
      </c>
      <c r="BE580" s="27" t="s">
        <v>61</v>
      </c>
      <c r="BF580" s="27">
        <v>2</v>
      </c>
      <c r="BG580" s="128">
        <v>10</v>
      </c>
      <c r="BH580" s="35">
        <f t="shared" si="408"/>
        <v>4</v>
      </c>
      <c r="BI580" s="36" t="s">
        <v>60</v>
      </c>
      <c r="BJ580" s="37">
        <v>2</v>
      </c>
      <c r="BK580" s="86">
        <v>10</v>
      </c>
      <c r="BL580" s="22">
        <f t="shared" si="417"/>
        <v>2</v>
      </c>
      <c r="BM580" s="17" t="s">
        <v>60</v>
      </c>
      <c r="BN580" s="24">
        <v>2</v>
      </c>
      <c r="BO580" s="87">
        <v>12.29</v>
      </c>
      <c r="BP580" s="22">
        <f t="shared" si="418"/>
        <v>2</v>
      </c>
      <c r="BQ580" s="27" t="s">
        <v>60</v>
      </c>
      <c r="BR580" s="27">
        <v>2</v>
      </c>
      <c r="BS580" s="27"/>
      <c r="BT580" s="24">
        <f t="shared" si="419"/>
        <v>30</v>
      </c>
      <c r="BU580" s="27"/>
      <c r="BV580" s="27"/>
      <c r="BW580" s="27"/>
      <c r="BX580" s="38">
        <f t="shared" si="427"/>
        <v>60</v>
      </c>
      <c r="BY580" s="27" t="str">
        <f t="shared" si="428"/>
        <v>Admis</v>
      </c>
    </row>
    <row r="581" spans="1:77" x14ac:dyDescent="0.55000000000000004">
      <c r="A581" s="85">
        <v>568</v>
      </c>
      <c r="B581" s="13" t="s">
        <v>2403</v>
      </c>
      <c r="C581" s="14" t="s">
        <v>2404</v>
      </c>
      <c r="D581" s="42" t="s">
        <v>2405</v>
      </c>
      <c r="E581" s="42" t="s">
        <v>2406</v>
      </c>
      <c r="F581" s="16">
        <v>37028</v>
      </c>
      <c r="G581" s="13" t="s">
        <v>1321</v>
      </c>
      <c r="H581" s="13" t="s">
        <v>52</v>
      </c>
      <c r="I581" s="13"/>
      <c r="J581" s="47">
        <v>10.1</v>
      </c>
      <c r="K581" s="239">
        <f>IF(J581&gt;=10,4,0)</f>
        <v>4</v>
      </c>
      <c r="L581" s="17" t="s">
        <v>61</v>
      </c>
      <c r="M581" s="69">
        <v>2</v>
      </c>
      <c r="N581" s="47">
        <v>10.8</v>
      </c>
      <c r="O581" s="22">
        <f t="shared" si="411"/>
        <v>5</v>
      </c>
      <c r="P581" s="17" t="s">
        <v>61</v>
      </c>
      <c r="Q581" s="17">
        <v>1</v>
      </c>
      <c r="R581" s="47">
        <v>11.62</v>
      </c>
      <c r="S581" s="22">
        <f t="shared" si="420"/>
        <v>3</v>
      </c>
      <c r="T581" s="17" t="s">
        <v>61</v>
      </c>
      <c r="U581" s="17">
        <v>2</v>
      </c>
      <c r="V581" s="47">
        <v>10.736000000000001</v>
      </c>
      <c r="W581" s="239">
        <f t="shared" si="412"/>
        <v>4</v>
      </c>
      <c r="X581" s="17" t="s">
        <v>2</v>
      </c>
      <c r="Y581" s="17">
        <v>2</v>
      </c>
      <c r="Z581" s="68">
        <v>14.24</v>
      </c>
      <c r="AA581" s="22">
        <f t="shared" si="413"/>
        <v>5</v>
      </c>
      <c r="AB581" s="20" t="s">
        <v>61</v>
      </c>
      <c r="AC581" s="44">
        <v>2</v>
      </c>
      <c r="AD581" s="47">
        <v>10</v>
      </c>
      <c r="AE581" s="22">
        <f t="shared" si="414"/>
        <v>6</v>
      </c>
      <c r="AF581" s="17" t="s">
        <v>2</v>
      </c>
      <c r="AG581" s="17">
        <v>1</v>
      </c>
      <c r="AH581" s="48">
        <v>12.29</v>
      </c>
      <c r="AI581" s="22">
        <f t="shared" si="415"/>
        <v>3</v>
      </c>
      <c r="AJ581" s="27" t="s">
        <v>61</v>
      </c>
      <c r="AK581" s="17">
        <v>1</v>
      </c>
      <c r="AL581" s="21">
        <f t="shared" si="421"/>
        <v>11.342466666666667</v>
      </c>
      <c r="AM581" s="24">
        <f t="shared" si="422"/>
        <v>30</v>
      </c>
      <c r="AN581" s="27" t="str">
        <f t="shared" si="423"/>
        <v>Admis</v>
      </c>
      <c r="AO581" s="27"/>
      <c r="AP581" s="27"/>
      <c r="AQ581" s="47">
        <v>10</v>
      </c>
      <c r="AR581" s="22">
        <f t="shared" si="446"/>
        <v>6</v>
      </c>
      <c r="AS581" s="17" t="s">
        <v>61</v>
      </c>
      <c r="AT581" s="17">
        <v>1</v>
      </c>
      <c r="AU581" s="122">
        <v>10.199999999999999</v>
      </c>
      <c r="AV581" s="232">
        <f t="shared" si="451"/>
        <v>6</v>
      </c>
      <c r="AW581" s="17" t="s">
        <v>61</v>
      </c>
      <c r="AX581" s="17">
        <v>1</v>
      </c>
      <c r="AY581" s="47">
        <v>10.16</v>
      </c>
      <c r="AZ581" s="22">
        <f t="shared" si="452"/>
        <v>4</v>
      </c>
      <c r="BA581" s="17" t="s">
        <v>60</v>
      </c>
      <c r="BB581" s="17">
        <v>2</v>
      </c>
      <c r="BC581" s="48">
        <v>11.45</v>
      </c>
      <c r="BD581" s="22">
        <f t="shared" si="416"/>
        <v>6</v>
      </c>
      <c r="BE581" s="27" t="s">
        <v>61</v>
      </c>
      <c r="BF581" s="27">
        <v>2</v>
      </c>
      <c r="BG581" s="49">
        <v>10</v>
      </c>
      <c r="BH581" s="35">
        <f t="shared" si="408"/>
        <v>4</v>
      </c>
      <c r="BI581" s="36" t="s">
        <v>60</v>
      </c>
      <c r="BJ581" s="37">
        <v>2</v>
      </c>
      <c r="BK581" s="50">
        <v>10</v>
      </c>
      <c r="BL581" s="22">
        <f t="shared" si="417"/>
        <v>2</v>
      </c>
      <c r="BM581" s="17" t="s">
        <v>60</v>
      </c>
      <c r="BN581" s="24">
        <v>2</v>
      </c>
      <c r="BO581" s="48">
        <v>14.5</v>
      </c>
      <c r="BP581" s="22">
        <f t="shared" si="418"/>
        <v>2</v>
      </c>
      <c r="BQ581" s="27" t="s">
        <v>61</v>
      </c>
      <c r="BR581" s="27">
        <v>1</v>
      </c>
      <c r="BS581" s="72"/>
      <c r="BT581" s="24">
        <f t="shared" si="419"/>
        <v>30</v>
      </c>
      <c r="BU581" s="27"/>
      <c r="BV581" s="27"/>
      <c r="BW581" s="27"/>
      <c r="BX581" s="38">
        <f t="shared" si="427"/>
        <v>60</v>
      </c>
      <c r="BY581" s="27" t="str">
        <f t="shared" si="428"/>
        <v>Admis</v>
      </c>
    </row>
    <row r="582" spans="1:77" x14ac:dyDescent="0.55000000000000004">
      <c r="A582" s="20">
        <v>569</v>
      </c>
      <c r="B582" s="13" t="s">
        <v>2407</v>
      </c>
      <c r="C582" s="14" t="s">
        <v>2408</v>
      </c>
      <c r="D582" s="13" t="s">
        <v>2409</v>
      </c>
      <c r="E582" s="13" t="s">
        <v>2410</v>
      </c>
      <c r="F582" s="16">
        <v>37242</v>
      </c>
      <c r="G582" s="13" t="s">
        <v>2411</v>
      </c>
      <c r="H582" s="13" t="s">
        <v>59</v>
      </c>
      <c r="I582" s="13"/>
      <c r="J582" s="21">
        <v>15</v>
      </c>
      <c r="K582" s="239">
        <v>4</v>
      </c>
      <c r="L582" s="17" t="s">
        <v>2</v>
      </c>
      <c r="M582" s="69">
        <v>2</v>
      </c>
      <c r="N582" s="230">
        <v>10.045999999999999</v>
      </c>
      <c r="O582" s="22">
        <f t="shared" si="411"/>
        <v>5</v>
      </c>
      <c r="P582" s="17" t="s">
        <v>2</v>
      </c>
      <c r="Q582" s="17">
        <v>2</v>
      </c>
      <c r="R582" s="45">
        <v>13.15</v>
      </c>
      <c r="S582" s="22">
        <f t="shared" si="420"/>
        <v>3</v>
      </c>
      <c r="T582" s="17" t="s">
        <v>2</v>
      </c>
      <c r="U582" s="17">
        <v>1</v>
      </c>
      <c r="V582" s="45">
        <v>11.269333333333332</v>
      </c>
      <c r="W582" s="239">
        <f t="shared" si="412"/>
        <v>4</v>
      </c>
      <c r="X582" s="17" t="s">
        <v>2</v>
      </c>
      <c r="Y582" s="17">
        <v>2</v>
      </c>
      <c r="Z582" s="14">
        <v>10.666</v>
      </c>
      <c r="AA582" s="22">
        <f t="shared" si="413"/>
        <v>5</v>
      </c>
      <c r="AB582" s="20" t="s">
        <v>2</v>
      </c>
      <c r="AC582" s="20">
        <v>2</v>
      </c>
      <c r="AD582" s="45">
        <v>7.8</v>
      </c>
      <c r="AE582" s="22">
        <f t="shared" si="414"/>
        <v>0</v>
      </c>
      <c r="AF582" s="17" t="s">
        <v>2</v>
      </c>
      <c r="AG582" s="17">
        <v>2</v>
      </c>
      <c r="AH582" s="23">
        <v>10.106666666666667</v>
      </c>
      <c r="AI582" s="22">
        <f t="shared" si="415"/>
        <v>3</v>
      </c>
      <c r="AJ582" s="17" t="s">
        <v>2</v>
      </c>
      <c r="AK582" s="24">
        <v>1</v>
      </c>
      <c r="AL582" s="21">
        <f t="shared" si="421"/>
        <v>10.840244444444444</v>
      </c>
      <c r="AM582" s="24">
        <f t="shared" si="422"/>
        <v>24</v>
      </c>
      <c r="AN582" s="27" t="str">
        <f t="shared" si="423"/>
        <v>Ajourné</v>
      </c>
      <c r="AO582" s="27"/>
      <c r="AP582" s="27"/>
      <c r="AQ582" s="45">
        <v>10</v>
      </c>
      <c r="AR582" s="22">
        <f t="shared" si="446"/>
        <v>6</v>
      </c>
      <c r="AS582" s="17" t="s">
        <v>2</v>
      </c>
      <c r="AT582" s="17">
        <v>2</v>
      </c>
      <c r="AU582" s="45">
        <v>10.728000000000002</v>
      </c>
      <c r="AV582" s="232">
        <f t="shared" si="451"/>
        <v>6</v>
      </c>
      <c r="AW582" s="17" t="s">
        <v>2</v>
      </c>
      <c r="AX582" s="17">
        <v>1</v>
      </c>
      <c r="AY582" s="45">
        <v>15.16</v>
      </c>
      <c r="AZ582" s="22">
        <f t="shared" si="452"/>
        <v>4</v>
      </c>
      <c r="BA582" s="17" t="s">
        <v>2</v>
      </c>
      <c r="BB582" s="17">
        <v>2</v>
      </c>
      <c r="BC582" s="23">
        <v>10</v>
      </c>
      <c r="BD582" s="22">
        <f t="shared" si="416"/>
        <v>6</v>
      </c>
      <c r="BE582" s="17" t="s">
        <v>2</v>
      </c>
      <c r="BF582" s="24">
        <v>1</v>
      </c>
      <c r="BG582" s="57">
        <v>10.71</v>
      </c>
      <c r="BH582" s="35">
        <f t="shared" si="408"/>
        <v>4</v>
      </c>
      <c r="BI582" s="36" t="s">
        <v>2</v>
      </c>
      <c r="BJ582" s="37">
        <v>2</v>
      </c>
      <c r="BK582" s="21">
        <v>7.25</v>
      </c>
      <c r="BL582" s="22">
        <f t="shared" si="417"/>
        <v>0</v>
      </c>
      <c r="BM582" s="17" t="s">
        <v>2</v>
      </c>
      <c r="BN582" s="24">
        <v>2</v>
      </c>
      <c r="BO582" s="23">
        <v>16</v>
      </c>
      <c r="BP582" s="22">
        <f t="shared" si="418"/>
        <v>2</v>
      </c>
      <c r="BQ582" s="17" t="s">
        <v>2</v>
      </c>
      <c r="BR582" s="24">
        <v>1</v>
      </c>
      <c r="BS582" s="27"/>
      <c r="BT582" s="24">
        <f t="shared" si="419"/>
        <v>28</v>
      </c>
      <c r="BU582" s="27"/>
      <c r="BV582" s="27"/>
      <c r="BW582" s="27"/>
      <c r="BX582" s="38">
        <f t="shared" si="427"/>
        <v>52</v>
      </c>
      <c r="BY582" s="27" t="str">
        <f t="shared" si="428"/>
        <v>Autorisé</v>
      </c>
    </row>
    <row r="583" spans="1:77" x14ac:dyDescent="0.55000000000000004">
      <c r="A583" s="12">
        <v>570</v>
      </c>
      <c r="B583" s="13" t="s">
        <v>2412</v>
      </c>
      <c r="C583" s="14" t="s">
        <v>2413</v>
      </c>
      <c r="D583" s="13" t="s">
        <v>2414</v>
      </c>
      <c r="E583" s="13" t="s">
        <v>2415</v>
      </c>
      <c r="F583" s="16">
        <v>37923</v>
      </c>
      <c r="G583" s="13" t="s">
        <v>544</v>
      </c>
      <c r="H583" s="13" t="s">
        <v>59</v>
      </c>
      <c r="I583" s="13" t="s">
        <v>72</v>
      </c>
      <c r="J583" s="21">
        <v>18</v>
      </c>
      <c r="K583" s="239">
        <v>4</v>
      </c>
      <c r="L583" s="17" t="s">
        <v>2</v>
      </c>
      <c r="M583" s="69">
        <v>2</v>
      </c>
      <c r="N583" s="203">
        <v>10</v>
      </c>
      <c r="O583" s="22">
        <f t="shared" si="411"/>
        <v>5</v>
      </c>
      <c r="P583" s="17" t="s">
        <v>2</v>
      </c>
      <c r="Q583" s="17">
        <v>1</v>
      </c>
      <c r="R583" s="45">
        <v>11.05</v>
      </c>
      <c r="S583" s="22">
        <f t="shared" si="420"/>
        <v>3</v>
      </c>
      <c r="T583" s="17" t="s">
        <v>2</v>
      </c>
      <c r="U583" s="17">
        <v>1</v>
      </c>
      <c r="V583" s="45">
        <v>14.692</v>
      </c>
      <c r="W583" s="239">
        <f t="shared" si="412"/>
        <v>4</v>
      </c>
      <c r="X583" s="17" t="s">
        <v>2</v>
      </c>
      <c r="Y583" s="17">
        <v>2</v>
      </c>
      <c r="Z583" s="14">
        <v>10</v>
      </c>
      <c r="AA583" s="22">
        <f t="shared" si="413"/>
        <v>5</v>
      </c>
      <c r="AB583" s="20" t="s">
        <v>2</v>
      </c>
      <c r="AC583" s="20">
        <v>1</v>
      </c>
      <c r="AD583" s="45">
        <v>11.34</v>
      </c>
      <c r="AE583" s="22">
        <f t="shared" si="414"/>
        <v>6</v>
      </c>
      <c r="AF583" s="17" t="s">
        <v>2</v>
      </c>
      <c r="AG583" s="17">
        <v>1</v>
      </c>
      <c r="AH583" s="23">
        <v>10.500666666666666</v>
      </c>
      <c r="AI583" s="22">
        <f t="shared" si="415"/>
        <v>3</v>
      </c>
      <c r="AJ583" s="17" t="s">
        <v>2</v>
      </c>
      <c r="AK583" s="24">
        <v>1</v>
      </c>
      <c r="AL583" s="21">
        <f t="shared" si="421"/>
        <v>12.115333333333332</v>
      </c>
      <c r="AM583" s="24">
        <f t="shared" si="422"/>
        <v>30</v>
      </c>
      <c r="AN583" s="27" t="str">
        <f t="shared" si="423"/>
        <v>Admis</v>
      </c>
      <c r="AO583" s="27"/>
      <c r="AP583" s="27"/>
      <c r="AQ583" s="45">
        <v>11.3</v>
      </c>
      <c r="AR583" s="22">
        <f t="shared" si="446"/>
        <v>6</v>
      </c>
      <c r="AS583" s="17" t="s">
        <v>2</v>
      </c>
      <c r="AT583" s="17">
        <v>2</v>
      </c>
      <c r="AU583" s="45">
        <v>11.92</v>
      </c>
      <c r="AV583" s="232">
        <f t="shared" si="451"/>
        <v>6</v>
      </c>
      <c r="AW583" s="17" t="s">
        <v>2</v>
      </c>
      <c r="AX583" s="17">
        <v>2</v>
      </c>
      <c r="AY583" s="45">
        <v>10</v>
      </c>
      <c r="AZ583" s="22">
        <f t="shared" si="452"/>
        <v>4</v>
      </c>
      <c r="BA583" s="17" t="s">
        <v>2</v>
      </c>
      <c r="BB583" s="17">
        <v>2</v>
      </c>
      <c r="BC583" s="23">
        <v>10</v>
      </c>
      <c r="BD583" s="22">
        <f t="shared" si="416"/>
        <v>6</v>
      </c>
      <c r="BE583" s="17" t="s">
        <v>2</v>
      </c>
      <c r="BF583" s="24">
        <v>1</v>
      </c>
      <c r="BG583" s="45">
        <v>10.1</v>
      </c>
      <c r="BH583" s="22">
        <f t="shared" si="408"/>
        <v>4</v>
      </c>
      <c r="BI583" s="17" t="s">
        <v>2</v>
      </c>
      <c r="BJ583" s="24">
        <v>1</v>
      </c>
      <c r="BK583" s="21">
        <v>10</v>
      </c>
      <c r="BL583" s="22">
        <f t="shared" si="417"/>
        <v>2</v>
      </c>
      <c r="BM583" s="17" t="s">
        <v>2</v>
      </c>
      <c r="BN583" s="24">
        <v>1</v>
      </c>
      <c r="BO583" s="23">
        <v>14</v>
      </c>
      <c r="BP583" s="22">
        <f t="shared" si="418"/>
        <v>2</v>
      </c>
      <c r="BQ583" s="17" t="s">
        <v>2</v>
      </c>
      <c r="BR583" s="24">
        <v>1</v>
      </c>
      <c r="BS583" s="27"/>
      <c r="BT583" s="24">
        <f t="shared" si="419"/>
        <v>30</v>
      </c>
      <c r="BU583" s="27"/>
      <c r="BV583" s="27"/>
      <c r="BW583" s="27"/>
      <c r="BX583" s="38">
        <f t="shared" si="427"/>
        <v>60</v>
      </c>
      <c r="BY583" s="27" t="str">
        <f t="shared" si="428"/>
        <v>Admis</v>
      </c>
    </row>
    <row r="584" spans="1:77" x14ac:dyDescent="0.55000000000000004">
      <c r="A584" s="12">
        <v>571</v>
      </c>
      <c r="B584" s="13" t="s">
        <v>2416</v>
      </c>
      <c r="C584" s="14" t="s">
        <v>2417</v>
      </c>
      <c r="D584" s="13" t="s">
        <v>2418</v>
      </c>
      <c r="E584" s="13" t="s">
        <v>2419</v>
      </c>
      <c r="F584" s="16">
        <v>37384</v>
      </c>
      <c r="G584" s="13" t="s">
        <v>121</v>
      </c>
      <c r="H584" s="13" t="s">
        <v>59</v>
      </c>
      <c r="I584" s="13" t="s">
        <v>72</v>
      </c>
      <c r="J584" s="21">
        <v>18</v>
      </c>
      <c r="K584" s="239">
        <v>4</v>
      </c>
      <c r="L584" s="17" t="s">
        <v>2</v>
      </c>
      <c r="M584" s="69">
        <v>2</v>
      </c>
      <c r="N584" s="203">
        <v>10</v>
      </c>
      <c r="O584" s="22">
        <f t="shared" si="411"/>
        <v>5</v>
      </c>
      <c r="P584" s="17" t="s">
        <v>2</v>
      </c>
      <c r="Q584" s="17">
        <v>1</v>
      </c>
      <c r="R584" s="45">
        <v>10.52</v>
      </c>
      <c r="S584" s="22">
        <f t="shared" si="420"/>
        <v>3</v>
      </c>
      <c r="T584" s="17" t="s">
        <v>2</v>
      </c>
      <c r="U584" s="17">
        <v>1</v>
      </c>
      <c r="V584" s="45">
        <v>11.469999999999999</v>
      </c>
      <c r="W584" s="239">
        <f t="shared" si="412"/>
        <v>4</v>
      </c>
      <c r="X584" s="17" t="s">
        <v>2</v>
      </c>
      <c r="Y584" s="17">
        <v>1</v>
      </c>
      <c r="Z584" s="14">
        <v>10</v>
      </c>
      <c r="AA584" s="22">
        <f t="shared" si="413"/>
        <v>5</v>
      </c>
      <c r="AB584" s="20" t="s">
        <v>2</v>
      </c>
      <c r="AC584" s="20">
        <v>1</v>
      </c>
      <c r="AD584" s="45">
        <v>12.02</v>
      </c>
      <c r="AE584" s="22">
        <f t="shared" si="414"/>
        <v>6</v>
      </c>
      <c r="AF584" s="17" t="s">
        <v>2</v>
      </c>
      <c r="AG584" s="17">
        <v>1</v>
      </c>
      <c r="AH584" s="23">
        <v>12.835333333333333</v>
      </c>
      <c r="AI584" s="22">
        <f t="shared" si="415"/>
        <v>3</v>
      </c>
      <c r="AJ584" s="17" t="s">
        <v>2</v>
      </c>
      <c r="AK584" s="24">
        <v>1</v>
      </c>
      <c r="AL584" s="21">
        <f t="shared" si="421"/>
        <v>12.0022</v>
      </c>
      <c r="AM584" s="24">
        <f t="shared" si="422"/>
        <v>30</v>
      </c>
      <c r="AN584" s="27" t="str">
        <f t="shared" si="423"/>
        <v>Admis</v>
      </c>
      <c r="AO584" s="27"/>
      <c r="AP584" s="27"/>
      <c r="AQ584" s="45">
        <v>11.226000000000001</v>
      </c>
      <c r="AR584" s="22">
        <f t="shared" si="446"/>
        <v>6</v>
      </c>
      <c r="AS584" s="17" t="s">
        <v>2</v>
      </c>
      <c r="AT584" s="17">
        <v>1</v>
      </c>
      <c r="AU584" s="45">
        <v>11.646000000000001</v>
      </c>
      <c r="AV584" s="232">
        <f t="shared" si="451"/>
        <v>6</v>
      </c>
      <c r="AW584" s="17" t="s">
        <v>2</v>
      </c>
      <c r="AX584" s="17">
        <v>1</v>
      </c>
      <c r="AY584" s="45">
        <v>14.83</v>
      </c>
      <c r="AZ584" s="22">
        <f t="shared" si="452"/>
        <v>4</v>
      </c>
      <c r="BA584" s="17" t="s">
        <v>2</v>
      </c>
      <c r="BB584" s="17">
        <v>2</v>
      </c>
      <c r="BC584" s="23">
        <v>10</v>
      </c>
      <c r="BD584" s="22">
        <f t="shared" si="416"/>
        <v>6</v>
      </c>
      <c r="BE584" s="17" t="s">
        <v>2</v>
      </c>
      <c r="BF584" s="24">
        <v>1</v>
      </c>
      <c r="BG584" s="45">
        <v>12.83</v>
      </c>
      <c r="BH584" s="22">
        <f t="shared" si="408"/>
        <v>4</v>
      </c>
      <c r="BI584" s="17" t="s">
        <v>2</v>
      </c>
      <c r="BJ584" s="24">
        <v>1</v>
      </c>
      <c r="BK584" s="21">
        <v>13.9</v>
      </c>
      <c r="BL584" s="22">
        <f t="shared" si="417"/>
        <v>2</v>
      </c>
      <c r="BM584" s="17" t="s">
        <v>2</v>
      </c>
      <c r="BN584" s="24">
        <v>1</v>
      </c>
      <c r="BO584" s="23">
        <v>15</v>
      </c>
      <c r="BP584" s="22">
        <f t="shared" si="418"/>
        <v>2</v>
      </c>
      <c r="BQ584" s="17" t="s">
        <v>2</v>
      </c>
      <c r="BR584" s="24">
        <v>1</v>
      </c>
      <c r="BS584" s="27"/>
      <c r="BT584" s="24">
        <f t="shared" si="419"/>
        <v>30</v>
      </c>
      <c r="BU584" s="27"/>
      <c r="BV584" s="27"/>
      <c r="BW584" s="27"/>
      <c r="BX584" s="38">
        <f t="shared" si="427"/>
        <v>60</v>
      </c>
      <c r="BY584" s="27" t="str">
        <f t="shared" si="428"/>
        <v>Admis</v>
      </c>
    </row>
    <row r="585" spans="1:77" x14ac:dyDescent="0.55000000000000004">
      <c r="A585" s="20">
        <v>572</v>
      </c>
      <c r="B585" s="13" t="s">
        <v>2420</v>
      </c>
      <c r="C585" s="14" t="s">
        <v>2421</v>
      </c>
      <c r="D585" s="14" t="s">
        <v>2422</v>
      </c>
      <c r="E585" s="14" t="s">
        <v>2423</v>
      </c>
      <c r="F585" s="65">
        <v>38416</v>
      </c>
      <c r="G585" s="43" t="s">
        <v>158</v>
      </c>
      <c r="H585" s="141" t="s">
        <v>59</v>
      </c>
      <c r="I585" s="13" t="s">
        <v>72</v>
      </c>
      <c r="J585" s="21">
        <v>15</v>
      </c>
      <c r="K585" s="239">
        <v>4</v>
      </c>
      <c r="L585" s="17" t="s">
        <v>2</v>
      </c>
      <c r="M585" s="69">
        <v>2</v>
      </c>
      <c r="N585" s="230">
        <v>10.29</v>
      </c>
      <c r="O585" s="22">
        <f t="shared" si="411"/>
        <v>5</v>
      </c>
      <c r="P585" s="17" t="s">
        <v>2</v>
      </c>
      <c r="Q585" s="17">
        <v>2</v>
      </c>
      <c r="R585" s="45">
        <v>11.57</v>
      </c>
      <c r="S585" s="22">
        <f t="shared" si="420"/>
        <v>3</v>
      </c>
      <c r="T585" s="17" t="s">
        <v>2</v>
      </c>
      <c r="U585" s="17">
        <v>1</v>
      </c>
      <c r="V585" s="45">
        <v>12.635333333333334</v>
      </c>
      <c r="W585" s="239">
        <f t="shared" si="412"/>
        <v>4</v>
      </c>
      <c r="X585" s="17" t="s">
        <v>2</v>
      </c>
      <c r="Y585" s="17">
        <v>2</v>
      </c>
      <c r="Z585" s="17">
        <v>10.37</v>
      </c>
      <c r="AA585" s="22">
        <f>IF(Z586&gt;=10,5,0)</f>
        <v>5</v>
      </c>
      <c r="AB585" s="20" t="s">
        <v>2</v>
      </c>
      <c r="AC585" s="20">
        <v>1</v>
      </c>
      <c r="AD585" s="45">
        <v>6.82</v>
      </c>
      <c r="AE585" s="22">
        <f t="shared" si="414"/>
        <v>0</v>
      </c>
      <c r="AF585" s="17" t="s">
        <v>2</v>
      </c>
      <c r="AG585" s="17">
        <v>2</v>
      </c>
      <c r="AH585" s="23">
        <v>10.234666666666667</v>
      </c>
      <c r="AI585" s="22">
        <f t="shared" si="415"/>
        <v>3</v>
      </c>
      <c r="AJ585" s="17" t="s">
        <v>2</v>
      </c>
      <c r="AK585" s="24">
        <v>1</v>
      </c>
      <c r="AL585" s="21">
        <f t="shared" si="421"/>
        <v>10.672511111111112</v>
      </c>
      <c r="AM585" s="24">
        <f t="shared" si="422"/>
        <v>24</v>
      </c>
      <c r="AN585" s="27" t="str">
        <f t="shared" si="423"/>
        <v>Ajourné</v>
      </c>
      <c r="AO585" s="27"/>
      <c r="AP585" s="27"/>
      <c r="AQ585" s="45">
        <v>13.416</v>
      </c>
      <c r="AR585" s="22">
        <f t="shared" si="446"/>
        <v>6</v>
      </c>
      <c r="AS585" s="17" t="s">
        <v>2</v>
      </c>
      <c r="AT585" s="17">
        <v>2</v>
      </c>
      <c r="AU585" s="45">
        <v>11.112</v>
      </c>
      <c r="AV585" s="232">
        <f t="shared" si="451"/>
        <v>6</v>
      </c>
      <c r="AW585" s="17" t="s">
        <v>2</v>
      </c>
      <c r="AX585" s="17">
        <v>1</v>
      </c>
      <c r="AY585" s="45">
        <v>13.83</v>
      </c>
      <c r="AZ585" s="22">
        <f t="shared" si="452"/>
        <v>4</v>
      </c>
      <c r="BA585" s="17" t="s">
        <v>2</v>
      </c>
      <c r="BB585" s="17">
        <v>2</v>
      </c>
      <c r="BC585" s="23">
        <v>10.11</v>
      </c>
      <c r="BD585" s="22">
        <f t="shared" si="416"/>
        <v>6</v>
      </c>
      <c r="BE585" s="17" t="s">
        <v>2</v>
      </c>
      <c r="BF585" s="24">
        <v>2</v>
      </c>
      <c r="BG585" s="57">
        <v>11.31</v>
      </c>
      <c r="BH585" s="35">
        <f t="shared" si="408"/>
        <v>4</v>
      </c>
      <c r="BI585" s="36" t="s">
        <v>2</v>
      </c>
      <c r="BJ585" s="37">
        <v>2</v>
      </c>
      <c r="BK585" s="21">
        <v>11.88</v>
      </c>
      <c r="BL585" s="22">
        <f t="shared" si="417"/>
        <v>2</v>
      </c>
      <c r="BM585" s="17" t="s">
        <v>2</v>
      </c>
      <c r="BN585" s="24">
        <v>2</v>
      </c>
      <c r="BO585" s="23">
        <v>14</v>
      </c>
      <c r="BP585" s="22">
        <f t="shared" si="418"/>
        <v>2</v>
      </c>
      <c r="BQ585" s="17" t="s">
        <v>2</v>
      </c>
      <c r="BR585" s="24">
        <v>1</v>
      </c>
      <c r="BS585" s="27"/>
      <c r="BT585" s="24">
        <f t="shared" si="419"/>
        <v>30</v>
      </c>
      <c r="BU585" s="27"/>
      <c r="BV585" s="27"/>
      <c r="BW585" s="27"/>
      <c r="BX585" s="38">
        <f t="shared" si="427"/>
        <v>54</v>
      </c>
      <c r="BY585" s="27" t="str">
        <f t="shared" si="428"/>
        <v>Autorisé</v>
      </c>
    </row>
    <row r="586" spans="1:77" x14ac:dyDescent="0.55000000000000004">
      <c r="A586" s="12">
        <v>573</v>
      </c>
      <c r="B586" s="13" t="s">
        <v>2424</v>
      </c>
      <c r="C586" s="27" t="s">
        <v>2425</v>
      </c>
      <c r="D586" s="13" t="s">
        <v>2426</v>
      </c>
      <c r="E586" s="13" t="s">
        <v>2427</v>
      </c>
      <c r="F586" s="16">
        <v>37012</v>
      </c>
      <c r="G586" s="13" t="s">
        <v>544</v>
      </c>
      <c r="H586" s="13" t="s">
        <v>52</v>
      </c>
      <c r="I586" s="13" t="s">
        <v>72</v>
      </c>
      <c r="J586" s="21">
        <v>17</v>
      </c>
      <c r="K586" s="239">
        <v>4</v>
      </c>
      <c r="L586" s="17" t="s">
        <v>2</v>
      </c>
      <c r="M586" s="69">
        <v>2</v>
      </c>
      <c r="N586" s="230">
        <v>13.052</v>
      </c>
      <c r="O586" s="22">
        <f t="shared" si="411"/>
        <v>5</v>
      </c>
      <c r="P586" s="17" t="s">
        <v>2</v>
      </c>
      <c r="Q586" s="17">
        <v>2</v>
      </c>
      <c r="R586" s="45"/>
      <c r="S586" s="22">
        <f t="shared" si="420"/>
        <v>0</v>
      </c>
      <c r="T586" s="17" t="s">
        <v>2</v>
      </c>
      <c r="U586" s="17"/>
      <c r="V586" s="45">
        <v>15.517333333333333</v>
      </c>
      <c r="W586" s="239">
        <f t="shared" si="412"/>
        <v>4</v>
      </c>
      <c r="X586" s="17" t="s">
        <v>2</v>
      </c>
      <c r="Y586" s="17">
        <v>2</v>
      </c>
      <c r="Z586" s="14">
        <v>12.936</v>
      </c>
      <c r="AA586" s="22">
        <f>IF(Z587&gt;=10,5,0)</f>
        <v>5</v>
      </c>
      <c r="AB586" s="20" t="s">
        <v>2</v>
      </c>
      <c r="AC586" s="18">
        <v>1</v>
      </c>
      <c r="AD586" s="45">
        <v>11.66</v>
      </c>
      <c r="AE586" s="22">
        <f t="shared" si="414"/>
        <v>6</v>
      </c>
      <c r="AF586" s="17" t="s">
        <v>2</v>
      </c>
      <c r="AG586" s="17">
        <v>1</v>
      </c>
      <c r="AH586" s="23">
        <v>11.062666666666667</v>
      </c>
      <c r="AI586" s="22">
        <f t="shared" si="415"/>
        <v>3</v>
      </c>
      <c r="AJ586" s="17" t="s">
        <v>2</v>
      </c>
      <c r="AK586" s="24">
        <v>1</v>
      </c>
      <c r="AL586" s="21">
        <f t="shared" si="421"/>
        <v>12.105244444444445</v>
      </c>
      <c r="AM586" s="24">
        <f t="shared" si="422"/>
        <v>27</v>
      </c>
      <c r="AN586" s="27" t="str">
        <f t="shared" si="423"/>
        <v>Ajourné</v>
      </c>
      <c r="AO586" s="27"/>
      <c r="AP586" s="27"/>
      <c r="AQ586" s="45">
        <v>11.963999999999999</v>
      </c>
      <c r="AR586" s="22">
        <f t="shared" si="446"/>
        <v>6</v>
      </c>
      <c r="AS586" s="17" t="s">
        <v>2</v>
      </c>
      <c r="AT586" s="17">
        <v>1</v>
      </c>
      <c r="AU586" s="45">
        <v>10.347999999999999</v>
      </c>
      <c r="AV586" s="232">
        <f t="shared" si="451"/>
        <v>6</v>
      </c>
      <c r="AW586" s="17" t="s">
        <v>2</v>
      </c>
      <c r="AX586" s="17">
        <v>1</v>
      </c>
      <c r="AY586" s="45">
        <v>13.66</v>
      </c>
      <c r="AZ586" s="22">
        <f t="shared" si="452"/>
        <v>4</v>
      </c>
      <c r="BA586" s="17" t="s">
        <v>2</v>
      </c>
      <c r="BB586" s="17">
        <v>2</v>
      </c>
      <c r="BC586" s="23">
        <v>10.922666666666666</v>
      </c>
      <c r="BD586" s="22">
        <f t="shared" si="416"/>
        <v>6</v>
      </c>
      <c r="BE586" s="17" t="s">
        <v>2</v>
      </c>
      <c r="BF586" s="24">
        <v>2</v>
      </c>
      <c r="BG586" s="45">
        <v>10</v>
      </c>
      <c r="BH586" s="22">
        <f t="shared" si="408"/>
        <v>4</v>
      </c>
      <c r="BI586" s="17" t="s">
        <v>2</v>
      </c>
      <c r="BJ586" s="24">
        <v>1</v>
      </c>
      <c r="BK586" s="21">
        <v>10.57</v>
      </c>
      <c r="BL586" s="22">
        <f t="shared" si="417"/>
        <v>2</v>
      </c>
      <c r="BM586" s="17" t="s">
        <v>2</v>
      </c>
      <c r="BN586" s="24">
        <v>1</v>
      </c>
      <c r="BO586" s="23">
        <v>15</v>
      </c>
      <c r="BP586" s="22">
        <f t="shared" si="418"/>
        <v>2</v>
      </c>
      <c r="BQ586" s="17" t="s">
        <v>2</v>
      </c>
      <c r="BR586" s="24">
        <v>1</v>
      </c>
      <c r="BS586" s="27"/>
      <c r="BT586" s="24">
        <f t="shared" si="419"/>
        <v>30</v>
      </c>
      <c r="BU586" s="27"/>
      <c r="BV586" s="27"/>
      <c r="BW586" s="27"/>
      <c r="BX586" s="38">
        <f t="shared" si="427"/>
        <v>57</v>
      </c>
      <c r="BY586" s="27" t="str">
        <f t="shared" si="428"/>
        <v>Autorisé</v>
      </c>
    </row>
    <row r="587" spans="1:77" x14ac:dyDescent="0.55000000000000004">
      <c r="A587" s="12">
        <v>574</v>
      </c>
      <c r="B587" s="13" t="s">
        <v>2428</v>
      </c>
      <c r="C587" s="14" t="s">
        <v>2429</v>
      </c>
      <c r="D587" s="13" t="s">
        <v>2430</v>
      </c>
      <c r="E587" s="13" t="s">
        <v>2431</v>
      </c>
      <c r="F587" s="16">
        <v>37694</v>
      </c>
      <c r="G587" s="13" t="s">
        <v>2100</v>
      </c>
      <c r="H587" s="13" t="s">
        <v>59</v>
      </c>
      <c r="I587" s="13"/>
      <c r="J587" s="235">
        <v>11</v>
      </c>
      <c r="K587" s="239">
        <f>IF(J587&gt;=10,4,0)</f>
        <v>4</v>
      </c>
      <c r="L587" s="17" t="s">
        <v>2</v>
      </c>
      <c r="M587" s="69">
        <v>1</v>
      </c>
      <c r="N587" s="57">
        <v>11.41</v>
      </c>
      <c r="O587" s="22">
        <f t="shared" si="411"/>
        <v>5</v>
      </c>
      <c r="P587" s="17" t="s">
        <v>2</v>
      </c>
      <c r="Q587" s="17">
        <v>2</v>
      </c>
      <c r="R587" s="45">
        <v>11.05</v>
      </c>
      <c r="S587" s="22">
        <f t="shared" si="420"/>
        <v>3</v>
      </c>
      <c r="T587" s="17" t="s">
        <v>2</v>
      </c>
      <c r="U587" s="17">
        <v>1</v>
      </c>
      <c r="V587" s="45">
        <v>12.308</v>
      </c>
      <c r="W587" s="239">
        <f t="shared" si="412"/>
        <v>4</v>
      </c>
      <c r="X587" s="17" t="s">
        <v>2</v>
      </c>
      <c r="Y587" s="17">
        <v>1</v>
      </c>
      <c r="Z587" s="14">
        <v>12.372</v>
      </c>
      <c r="AA587" s="22">
        <f t="shared" si="413"/>
        <v>5</v>
      </c>
      <c r="AB587" s="20" t="s">
        <v>2</v>
      </c>
      <c r="AC587" s="20">
        <v>1</v>
      </c>
      <c r="AD587" s="45">
        <v>10.039999999999999</v>
      </c>
      <c r="AE587" s="22">
        <f t="shared" si="414"/>
        <v>6</v>
      </c>
      <c r="AF587" s="17" t="s">
        <v>2</v>
      </c>
      <c r="AG587" s="17">
        <v>1</v>
      </c>
      <c r="AH587" s="23">
        <v>11.791333333333334</v>
      </c>
      <c r="AI587" s="22">
        <f t="shared" si="415"/>
        <v>3</v>
      </c>
      <c r="AJ587" s="17" t="s">
        <v>2</v>
      </c>
      <c r="AK587" s="24">
        <v>1</v>
      </c>
      <c r="AL587" s="21">
        <f t="shared" si="421"/>
        <v>11.363533333333333</v>
      </c>
      <c r="AM587" s="24">
        <f t="shared" si="422"/>
        <v>30</v>
      </c>
      <c r="AN587" s="27" t="str">
        <f t="shared" si="423"/>
        <v>Admis</v>
      </c>
      <c r="AO587" s="27"/>
      <c r="AP587" s="27"/>
      <c r="AQ587" s="45">
        <v>11.899000000000001</v>
      </c>
      <c r="AR587" s="22">
        <f t="shared" si="446"/>
        <v>6</v>
      </c>
      <c r="AS587" s="17" t="s">
        <v>2</v>
      </c>
      <c r="AT587" s="17">
        <v>2</v>
      </c>
      <c r="AU587" s="45">
        <v>11.964</v>
      </c>
      <c r="AV587" s="232">
        <f t="shared" si="451"/>
        <v>6</v>
      </c>
      <c r="AW587" s="17" t="s">
        <v>2</v>
      </c>
      <c r="AX587" s="17">
        <v>1</v>
      </c>
      <c r="AY587" s="45">
        <v>11.66</v>
      </c>
      <c r="AZ587" s="22">
        <f t="shared" si="452"/>
        <v>4</v>
      </c>
      <c r="BA587" s="17" t="s">
        <v>2</v>
      </c>
      <c r="BB587" s="17">
        <v>2</v>
      </c>
      <c r="BC587" s="23">
        <v>11.044</v>
      </c>
      <c r="BD587" s="22">
        <f t="shared" si="416"/>
        <v>6</v>
      </c>
      <c r="BE587" s="17" t="s">
        <v>2</v>
      </c>
      <c r="BF587" s="24">
        <v>1</v>
      </c>
      <c r="BG587" s="45">
        <v>10</v>
      </c>
      <c r="BH587" s="22">
        <f t="shared" ref="BH587:BH589" si="453">IF(BG587&gt;=10,4,0)</f>
        <v>4</v>
      </c>
      <c r="BI587" s="17" t="s">
        <v>2</v>
      </c>
      <c r="BJ587" s="24">
        <v>1</v>
      </c>
      <c r="BK587" s="21">
        <v>13</v>
      </c>
      <c r="BL587" s="22">
        <f t="shared" si="417"/>
        <v>2</v>
      </c>
      <c r="BM587" s="17" t="s">
        <v>2</v>
      </c>
      <c r="BN587" s="24">
        <v>1</v>
      </c>
      <c r="BO587" s="23">
        <v>14</v>
      </c>
      <c r="BP587" s="22">
        <f t="shared" si="418"/>
        <v>2</v>
      </c>
      <c r="BQ587" s="17" t="s">
        <v>2</v>
      </c>
      <c r="BR587" s="24">
        <v>1</v>
      </c>
      <c r="BS587" s="27"/>
      <c r="BT587" s="24">
        <f t="shared" si="419"/>
        <v>30</v>
      </c>
      <c r="BU587" s="27"/>
      <c r="BV587" s="27"/>
      <c r="BW587" s="27"/>
      <c r="BX587" s="38">
        <f t="shared" si="427"/>
        <v>60</v>
      </c>
      <c r="BY587" s="27" t="str">
        <f t="shared" si="428"/>
        <v>Admis</v>
      </c>
    </row>
    <row r="588" spans="1:77" x14ac:dyDescent="0.55000000000000004">
      <c r="A588" s="91">
        <v>575</v>
      </c>
      <c r="B588" s="56" t="s">
        <v>2432</v>
      </c>
      <c r="C588" s="72" t="s">
        <v>2433</v>
      </c>
      <c r="D588" s="42" t="s">
        <v>2434</v>
      </c>
      <c r="E588" s="42" t="s">
        <v>2435</v>
      </c>
      <c r="F588" s="73">
        <v>35866</v>
      </c>
      <c r="G588" s="44"/>
      <c r="H588" s="44"/>
      <c r="I588" s="44"/>
      <c r="J588" s="235">
        <v>12</v>
      </c>
      <c r="K588" s="239">
        <f>IF(J588&gt;=10,4,0)</f>
        <v>4</v>
      </c>
      <c r="L588" s="17" t="s">
        <v>2</v>
      </c>
      <c r="M588" s="69">
        <v>1</v>
      </c>
      <c r="N588" s="125">
        <v>11.08</v>
      </c>
      <c r="O588" s="22">
        <f t="shared" si="411"/>
        <v>5</v>
      </c>
      <c r="P588" s="17" t="s">
        <v>60</v>
      </c>
      <c r="Q588" s="17">
        <v>2</v>
      </c>
      <c r="R588" s="125">
        <v>14.31</v>
      </c>
      <c r="S588" s="22">
        <f t="shared" si="420"/>
        <v>3</v>
      </c>
      <c r="T588" s="17" t="s">
        <v>60</v>
      </c>
      <c r="U588" s="17">
        <v>2</v>
      </c>
      <c r="V588" s="125">
        <v>11.46</v>
      </c>
      <c r="W588" s="239">
        <f t="shared" si="412"/>
        <v>4</v>
      </c>
      <c r="X588" s="17" t="s">
        <v>60</v>
      </c>
      <c r="Y588" s="17">
        <v>2</v>
      </c>
      <c r="Z588" s="104">
        <v>10.32</v>
      </c>
      <c r="AA588" s="22">
        <f t="shared" si="413"/>
        <v>5</v>
      </c>
      <c r="AB588" s="20" t="s">
        <v>2</v>
      </c>
      <c r="AC588" s="44">
        <v>1</v>
      </c>
      <c r="AD588" s="125">
        <v>10</v>
      </c>
      <c r="AE588" s="22">
        <f t="shared" si="414"/>
        <v>6</v>
      </c>
      <c r="AF588" s="17" t="s">
        <v>61</v>
      </c>
      <c r="AG588" s="17">
        <v>2</v>
      </c>
      <c r="AH588" s="87">
        <v>12.3</v>
      </c>
      <c r="AI588" s="22">
        <f t="shared" si="415"/>
        <v>3</v>
      </c>
      <c r="AJ588" s="27" t="s">
        <v>60</v>
      </c>
      <c r="AK588" s="17">
        <v>2</v>
      </c>
      <c r="AL588" s="21">
        <f t="shared" si="421"/>
        <v>11.355666666666666</v>
      </c>
      <c r="AM588" s="24">
        <f t="shared" si="422"/>
        <v>30</v>
      </c>
      <c r="AN588" s="27" t="str">
        <f t="shared" si="423"/>
        <v>Admis</v>
      </c>
      <c r="AO588" s="27"/>
      <c r="AP588" s="27"/>
      <c r="AQ588" s="45"/>
      <c r="AR588" s="22">
        <f t="shared" si="446"/>
        <v>0</v>
      </c>
      <c r="AS588" s="17"/>
      <c r="AT588" s="17"/>
      <c r="AU588" s="237">
        <v>10</v>
      </c>
      <c r="AV588" s="232">
        <f t="shared" si="451"/>
        <v>6</v>
      </c>
      <c r="AW588" s="17" t="s">
        <v>60</v>
      </c>
      <c r="AX588" s="17">
        <v>2</v>
      </c>
      <c r="AY588" s="45"/>
      <c r="AZ588" s="22">
        <f t="shared" si="452"/>
        <v>0</v>
      </c>
      <c r="BA588" s="17"/>
      <c r="BB588" s="17"/>
      <c r="BC588" s="87">
        <v>10.06</v>
      </c>
      <c r="BD588" s="22">
        <f t="shared" si="416"/>
        <v>6</v>
      </c>
      <c r="BE588" s="27" t="s">
        <v>60</v>
      </c>
      <c r="BF588" s="27">
        <v>2</v>
      </c>
      <c r="BG588" s="57"/>
      <c r="BH588" s="35">
        <f t="shared" si="453"/>
        <v>0</v>
      </c>
      <c r="BI588" s="36"/>
      <c r="BJ588" s="37"/>
      <c r="BK588" s="86">
        <v>12.92</v>
      </c>
      <c r="BL588" s="22">
        <f t="shared" si="417"/>
        <v>2</v>
      </c>
      <c r="BM588" s="17" t="s">
        <v>60</v>
      </c>
      <c r="BN588" s="24">
        <v>2</v>
      </c>
      <c r="BO588" s="87">
        <v>12</v>
      </c>
      <c r="BP588" s="22">
        <f t="shared" si="418"/>
        <v>2</v>
      </c>
      <c r="BQ588" s="27" t="s">
        <v>60</v>
      </c>
      <c r="BR588" s="27">
        <v>2</v>
      </c>
      <c r="BS588" s="27"/>
      <c r="BT588" s="24">
        <f t="shared" si="419"/>
        <v>16</v>
      </c>
      <c r="BU588" s="27"/>
      <c r="BV588" s="27"/>
      <c r="BW588" s="27"/>
      <c r="BX588" s="38">
        <f t="shared" si="427"/>
        <v>46</v>
      </c>
      <c r="BY588" s="27" t="str">
        <f t="shared" si="428"/>
        <v>Ajourné</v>
      </c>
    </row>
    <row r="589" spans="1:77" x14ac:dyDescent="0.55000000000000004">
      <c r="A589" s="12">
        <v>576</v>
      </c>
      <c r="B589" s="13" t="s">
        <v>2436</v>
      </c>
      <c r="C589" s="14" t="s">
        <v>2437</v>
      </c>
      <c r="D589" s="13" t="s">
        <v>2438</v>
      </c>
      <c r="E589" s="13" t="s">
        <v>2439</v>
      </c>
      <c r="F589" s="16">
        <v>36522</v>
      </c>
      <c r="G589" s="13" t="s">
        <v>2440</v>
      </c>
      <c r="H589" s="13" t="s">
        <v>52</v>
      </c>
      <c r="I589" s="13"/>
      <c r="J589" s="21">
        <v>18</v>
      </c>
      <c r="K589" s="239">
        <v>4</v>
      </c>
      <c r="L589" s="17" t="s">
        <v>2</v>
      </c>
      <c r="M589" s="69">
        <v>2</v>
      </c>
      <c r="N589" s="230">
        <v>11.280000000000001</v>
      </c>
      <c r="O589" s="22">
        <f t="shared" si="411"/>
        <v>5</v>
      </c>
      <c r="P589" s="17" t="s">
        <v>2</v>
      </c>
      <c r="Q589" s="17">
        <v>2</v>
      </c>
      <c r="R589" s="45">
        <v>13.94</v>
      </c>
      <c r="S589" s="22">
        <f t="shared" si="420"/>
        <v>3</v>
      </c>
      <c r="T589" s="17" t="s">
        <v>2</v>
      </c>
      <c r="U589" s="17">
        <v>2</v>
      </c>
      <c r="V589" s="45">
        <v>14.268000000000001</v>
      </c>
      <c r="W589" s="239">
        <f t="shared" si="412"/>
        <v>4</v>
      </c>
      <c r="X589" s="17" t="s">
        <v>2</v>
      </c>
      <c r="Y589" s="17">
        <v>2</v>
      </c>
      <c r="Z589" s="14">
        <v>12.004000000000001</v>
      </c>
      <c r="AA589" s="22">
        <f t="shared" si="413"/>
        <v>5</v>
      </c>
      <c r="AB589" s="20" t="s">
        <v>2</v>
      </c>
      <c r="AC589" s="20">
        <v>2</v>
      </c>
      <c r="AD589" s="45">
        <v>10</v>
      </c>
      <c r="AE589" s="22">
        <f t="shared" si="414"/>
        <v>6</v>
      </c>
      <c r="AF589" s="17" t="s">
        <v>2</v>
      </c>
      <c r="AG589" s="17">
        <v>1</v>
      </c>
      <c r="AH589" s="23">
        <v>10.443333333333333</v>
      </c>
      <c r="AI589" s="22">
        <f t="shared" si="415"/>
        <v>3</v>
      </c>
      <c r="AJ589" s="17" t="s">
        <v>2</v>
      </c>
      <c r="AK589" s="24">
        <v>1</v>
      </c>
      <c r="AL589" s="21">
        <f t="shared" si="421"/>
        <v>12.6214</v>
      </c>
      <c r="AM589" s="24">
        <f t="shared" si="422"/>
        <v>30</v>
      </c>
      <c r="AN589" s="27" t="str">
        <f t="shared" si="423"/>
        <v>Admis</v>
      </c>
      <c r="AO589" s="27"/>
      <c r="AP589" s="27"/>
      <c r="AQ589" s="45">
        <v>12.422000000000001</v>
      </c>
      <c r="AR589" s="22">
        <f>IF(AQ589&gt;=10,6,0)</f>
        <v>6</v>
      </c>
      <c r="AS589" s="17" t="s">
        <v>2</v>
      </c>
      <c r="AT589" s="17">
        <v>2</v>
      </c>
      <c r="AU589" s="45">
        <v>10</v>
      </c>
      <c r="AV589" s="232">
        <f>IF(AU589&gt;=10,6,0)</f>
        <v>6</v>
      </c>
      <c r="AW589" s="17" t="s">
        <v>2</v>
      </c>
      <c r="AX589" s="17">
        <v>1</v>
      </c>
      <c r="AY589" s="45">
        <v>14.83</v>
      </c>
      <c r="AZ589" s="22">
        <f>IF(AY589&gt;=10,4,0)</f>
        <v>4</v>
      </c>
      <c r="BA589" s="17" t="s">
        <v>2</v>
      </c>
      <c r="BB589" s="17">
        <v>2</v>
      </c>
      <c r="BC589" s="23">
        <v>10.087999999999999</v>
      </c>
      <c r="BD589" s="22">
        <f t="shared" si="416"/>
        <v>6</v>
      </c>
      <c r="BE589" s="17" t="s">
        <v>2</v>
      </c>
      <c r="BF589" s="24">
        <v>2</v>
      </c>
      <c r="BG589" s="45">
        <v>11.32</v>
      </c>
      <c r="BH589" s="22">
        <f t="shared" si="453"/>
        <v>4</v>
      </c>
      <c r="BI589" s="17" t="s">
        <v>2</v>
      </c>
      <c r="BJ589" s="24">
        <v>1</v>
      </c>
      <c r="BK589" s="21">
        <v>5.94</v>
      </c>
      <c r="BL589" s="22">
        <f t="shared" si="417"/>
        <v>0</v>
      </c>
      <c r="BM589" s="17" t="s">
        <v>2</v>
      </c>
      <c r="BN589" s="24">
        <v>2</v>
      </c>
      <c r="BO589" s="23">
        <v>14</v>
      </c>
      <c r="BP589" s="22">
        <f t="shared" si="418"/>
        <v>2</v>
      </c>
      <c r="BQ589" s="17" t="s">
        <v>2</v>
      </c>
      <c r="BR589" s="24">
        <v>1</v>
      </c>
      <c r="BS589" s="27"/>
      <c r="BT589" s="24">
        <f t="shared" si="419"/>
        <v>28</v>
      </c>
      <c r="BU589" s="27"/>
      <c r="BV589" s="27"/>
      <c r="BW589" s="27"/>
      <c r="BX589" s="38">
        <f t="shared" si="427"/>
        <v>58</v>
      </c>
      <c r="BY589" s="27" t="str">
        <f t="shared" si="428"/>
        <v>Autorisé</v>
      </c>
    </row>
    <row r="590" spans="1:77" x14ac:dyDescent="0.55000000000000004">
      <c r="A590" s="12">
        <v>577</v>
      </c>
      <c r="B590" s="43" t="s">
        <v>2441</v>
      </c>
      <c r="C590" s="81" t="s">
        <v>2442</v>
      </c>
      <c r="D590" s="13" t="s">
        <v>2443</v>
      </c>
      <c r="E590" s="13" t="s">
        <v>2444</v>
      </c>
      <c r="F590" s="16">
        <v>35962</v>
      </c>
      <c r="G590" s="43" t="s">
        <v>2445</v>
      </c>
      <c r="H590" s="13" t="s">
        <v>52</v>
      </c>
      <c r="I590" s="13" t="s">
        <v>72</v>
      </c>
      <c r="J590" s="45"/>
      <c r="K590" s="239">
        <f>IF(J590&gt;=10,4,0)</f>
        <v>0</v>
      </c>
      <c r="L590" s="17"/>
      <c r="M590" s="69"/>
      <c r="N590" s="17"/>
      <c r="O590" s="22">
        <f t="shared" ref="O590" si="454">IF(N590&gt;=10,5,0)</f>
        <v>0</v>
      </c>
      <c r="P590" s="17"/>
      <c r="Q590" s="17"/>
      <c r="R590" s="27"/>
      <c r="S590" s="22">
        <f t="shared" si="420"/>
        <v>0</v>
      </c>
      <c r="T590" s="27"/>
      <c r="U590" s="27"/>
      <c r="V590" s="17"/>
      <c r="W590" s="239">
        <f t="shared" ref="W590" si="455">IF(V590&gt;=10,4,0)</f>
        <v>0</v>
      </c>
      <c r="X590" s="27"/>
      <c r="Y590" s="17"/>
      <c r="Z590" s="27"/>
      <c r="AA590" s="22">
        <f t="shared" ref="AA590" si="456">IF(Z590&gt;=10,5,0)</f>
        <v>0</v>
      </c>
      <c r="AB590" s="20"/>
      <c r="AC590" s="44"/>
      <c r="AD590" s="45"/>
      <c r="AE590" s="22">
        <f t="shared" ref="AE590" si="457">IF(AD590&gt;=10,6,0)</f>
        <v>0</v>
      </c>
      <c r="AF590" s="17"/>
      <c r="AG590" s="17"/>
      <c r="AH590" s="23"/>
      <c r="AI590" s="22">
        <f t="shared" ref="AI590" si="458">IF(AH590&gt;=10,3,0)</f>
        <v>0</v>
      </c>
      <c r="AJ590" s="27"/>
      <c r="AK590" s="17"/>
      <c r="AL590" s="21">
        <f t="shared" si="421"/>
        <v>0</v>
      </c>
      <c r="AM590" s="24">
        <f t="shared" si="422"/>
        <v>0</v>
      </c>
      <c r="AN590" s="27" t="str">
        <f t="shared" si="423"/>
        <v>Ajourné</v>
      </c>
      <c r="AO590" s="27"/>
      <c r="AP590" s="27"/>
      <c r="AQ590" s="45"/>
      <c r="AR590" s="22"/>
      <c r="AS590" s="17"/>
      <c r="AT590" s="17"/>
      <c r="AU590" s="17"/>
      <c r="AV590" s="232"/>
      <c r="AW590" s="17"/>
      <c r="AX590" s="17"/>
      <c r="AY590" s="17"/>
      <c r="AZ590" s="22"/>
      <c r="BA590" s="17"/>
      <c r="BB590" s="17"/>
      <c r="BC590" s="23"/>
      <c r="BD590" s="22">
        <f t="shared" ref="BD590" si="459">IF(BC590&gt;=10,6,0)</f>
        <v>0</v>
      </c>
      <c r="BE590" s="27"/>
      <c r="BF590" s="27"/>
      <c r="BG590" s="17"/>
      <c r="BH590" s="27"/>
      <c r="BI590" s="27"/>
      <c r="BJ590" s="27"/>
      <c r="BK590" s="21"/>
      <c r="BL590" s="22">
        <f t="shared" ref="BL590" si="460">IF(BK590&gt;=10,2,0)</f>
        <v>0</v>
      </c>
      <c r="BM590" s="17"/>
      <c r="BN590" s="24"/>
      <c r="BO590" s="23"/>
      <c r="BP590" s="22">
        <f t="shared" ref="BP590" si="461">IF(BO590&gt;=10,2,0)</f>
        <v>0</v>
      </c>
      <c r="BQ590" s="27"/>
      <c r="BR590" s="27"/>
      <c r="BS590" s="27"/>
      <c r="BT590" s="24">
        <f t="shared" ref="BT590" si="462">BP590+BL590+BH590+BD590+AZ590+AV590+AR590</f>
        <v>0</v>
      </c>
      <c r="BU590" s="27"/>
      <c r="BV590" s="27"/>
      <c r="BW590" s="27"/>
      <c r="BX590" s="38">
        <f t="shared" si="427"/>
        <v>0</v>
      </c>
      <c r="BY590" s="27" t="str">
        <f t="shared" si="428"/>
        <v>Ajourné</v>
      </c>
    </row>
  </sheetData>
  <autoFilter ref="A2:BW590" xr:uid="{00000000-0009-0000-00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25">
    <mergeCell ref="AU12:AX12"/>
    <mergeCell ref="AY12:BB12"/>
    <mergeCell ref="BC12:BF12"/>
    <mergeCell ref="E8:M8"/>
    <mergeCell ref="B2:T2"/>
    <mergeCell ref="E4:M4"/>
    <mergeCell ref="E5:M5"/>
    <mergeCell ref="E6:M6"/>
    <mergeCell ref="E7:M7"/>
    <mergeCell ref="BG12:BJ12"/>
    <mergeCell ref="J11:AP11"/>
    <mergeCell ref="AQ11:BW11"/>
    <mergeCell ref="BX11:BY12"/>
    <mergeCell ref="J12:M12"/>
    <mergeCell ref="N12:Q12"/>
    <mergeCell ref="R12:U12"/>
    <mergeCell ref="V12:Y12"/>
    <mergeCell ref="Z12:AC12"/>
    <mergeCell ref="AD12:AG12"/>
    <mergeCell ref="AH12:AK12"/>
    <mergeCell ref="BK12:BN12"/>
    <mergeCell ref="BO12:BR12"/>
    <mergeCell ref="BS12:BW12"/>
    <mergeCell ref="AL12:AP12"/>
    <mergeCell ref="AQ12:AT12"/>
  </mergeCells>
  <conditionalFormatting sqref="C325">
    <cfRule type="duplicateValues" dxfId="194" priority="101"/>
  </conditionalFormatting>
  <conditionalFormatting sqref="E181:E184">
    <cfRule type="duplicateValues" dxfId="193" priority="100"/>
    <cfRule type="duplicateValues" dxfId="192" priority="99"/>
  </conditionalFormatting>
  <conditionalFormatting sqref="E194:E195">
    <cfRule type="duplicateValues" dxfId="191" priority="98"/>
    <cfRule type="duplicateValues" dxfId="190" priority="97"/>
  </conditionalFormatting>
  <conditionalFormatting sqref="E197:E198">
    <cfRule type="duplicateValues" dxfId="189" priority="96"/>
    <cfRule type="duplicateValues" dxfId="188" priority="95"/>
  </conditionalFormatting>
  <conditionalFormatting sqref="E203">
    <cfRule type="duplicateValues" dxfId="187" priority="94"/>
    <cfRule type="duplicateValues" dxfId="186" priority="93"/>
  </conditionalFormatting>
  <conditionalFormatting sqref="E204">
    <cfRule type="duplicateValues" dxfId="185" priority="92"/>
    <cfRule type="duplicateValues" dxfId="184" priority="91"/>
  </conditionalFormatting>
  <conditionalFormatting sqref="E206">
    <cfRule type="duplicateValues" dxfId="183" priority="89"/>
    <cfRule type="duplicateValues" dxfId="182" priority="90"/>
  </conditionalFormatting>
  <conditionalFormatting sqref="E208">
    <cfRule type="duplicateValues" dxfId="181" priority="88"/>
    <cfRule type="duplicateValues" dxfId="180" priority="87"/>
  </conditionalFormatting>
  <conditionalFormatting sqref="E210">
    <cfRule type="duplicateValues" dxfId="179" priority="86"/>
    <cfRule type="duplicateValues" dxfId="178" priority="85"/>
  </conditionalFormatting>
  <conditionalFormatting sqref="E212:E214">
    <cfRule type="duplicateValues" dxfId="177" priority="84"/>
    <cfRule type="duplicateValues" dxfId="176" priority="83"/>
  </conditionalFormatting>
  <conditionalFormatting sqref="E217:E220">
    <cfRule type="duplicateValues" dxfId="175" priority="82"/>
    <cfRule type="duplicateValues" dxfId="174" priority="81"/>
  </conditionalFormatting>
  <conditionalFormatting sqref="E224">
    <cfRule type="duplicateValues" dxfId="173" priority="79"/>
    <cfRule type="duplicateValues" dxfId="172" priority="80"/>
  </conditionalFormatting>
  <conditionalFormatting sqref="E228">
    <cfRule type="duplicateValues" dxfId="171" priority="77"/>
    <cfRule type="duplicateValues" dxfId="170" priority="78"/>
  </conditionalFormatting>
  <conditionalFormatting sqref="E231:E233">
    <cfRule type="duplicateValues" dxfId="169" priority="76"/>
    <cfRule type="duplicateValues" dxfId="168" priority="75"/>
  </conditionalFormatting>
  <conditionalFormatting sqref="E235:E236">
    <cfRule type="duplicateValues" dxfId="167" priority="74"/>
    <cfRule type="duplicateValues" dxfId="166" priority="73"/>
  </conditionalFormatting>
  <conditionalFormatting sqref="E238">
    <cfRule type="duplicateValues" dxfId="165" priority="72"/>
    <cfRule type="duplicateValues" dxfId="164" priority="71"/>
  </conditionalFormatting>
  <conditionalFormatting sqref="E241">
    <cfRule type="duplicateValues" dxfId="163" priority="70"/>
    <cfRule type="duplicateValues" dxfId="162" priority="69"/>
  </conditionalFormatting>
  <conditionalFormatting sqref="E246">
    <cfRule type="duplicateValues" dxfId="161" priority="68"/>
    <cfRule type="duplicateValues" dxfId="160" priority="67"/>
  </conditionalFormatting>
  <conditionalFormatting sqref="E249">
    <cfRule type="duplicateValues" dxfId="159" priority="66"/>
    <cfRule type="duplicateValues" dxfId="158" priority="65"/>
  </conditionalFormatting>
  <conditionalFormatting sqref="E259">
    <cfRule type="duplicateValues" dxfId="157" priority="63"/>
    <cfRule type="duplicateValues" dxfId="156" priority="64"/>
  </conditionalFormatting>
  <conditionalFormatting sqref="E261">
    <cfRule type="duplicateValues" dxfId="155" priority="62"/>
    <cfRule type="duplicateValues" dxfId="154" priority="61"/>
  </conditionalFormatting>
  <conditionalFormatting sqref="E264:E265">
    <cfRule type="duplicateValues" dxfId="153" priority="60"/>
    <cfRule type="duplicateValues" dxfId="152" priority="59"/>
  </conditionalFormatting>
  <conditionalFormatting sqref="E279">
    <cfRule type="duplicateValues" dxfId="151" priority="58"/>
    <cfRule type="duplicateValues" dxfId="150" priority="57"/>
  </conditionalFormatting>
  <conditionalFormatting sqref="E283">
    <cfRule type="duplicateValues" dxfId="149" priority="56"/>
    <cfRule type="duplicateValues" dxfId="148" priority="55"/>
  </conditionalFormatting>
  <conditionalFormatting sqref="E286">
    <cfRule type="duplicateValues" dxfId="147" priority="53"/>
    <cfRule type="duplicateValues" dxfId="146" priority="54"/>
  </conditionalFormatting>
  <conditionalFormatting sqref="E290">
    <cfRule type="duplicateValues" dxfId="145" priority="52"/>
    <cfRule type="duplicateValues" dxfId="144" priority="51"/>
  </conditionalFormatting>
  <conditionalFormatting sqref="E296:E298">
    <cfRule type="duplicateValues" dxfId="143" priority="50"/>
    <cfRule type="duplicateValues" dxfId="142" priority="49"/>
  </conditionalFormatting>
  <conditionalFormatting sqref="E300:E303">
    <cfRule type="duplicateValues" dxfId="141" priority="48"/>
    <cfRule type="duplicateValues" dxfId="140" priority="47"/>
  </conditionalFormatting>
  <conditionalFormatting sqref="E307">
    <cfRule type="duplicateValues" dxfId="139" priority="45"/>
    <cfRule type="duplicateValues" dxfId="138" priority="46"/>
  </conditionalFormatting>
  <conditionalFormatting sqref="E313:E314">
    <cfRule type="duplicateValues" dxfId="137" priority="44"/>
    <cfRule type="duplicateValues" dxfId="136" priority="43"/>
  </conditionalFormatting>
  <conditionalFormatting sqref="E318">
    <cfRule type="duplicateValues" dxfId="135" priority="42"/>
    <cfRule type="duplicateValues" dxfId="134" priority="41"/>
  </conditionalFormatting>
  <conditionalFormatting sqref="E329:E330">
    <cfRule type="duplicateValues" dxfId="133" priority="40"/>
    <cfRule type="duplicateValues" dxfId="132" priority="39"/>
  </conditionalFormatting>
  <conditionalFormatting sqref="E332">
    <cfRule type="duplicateValues" dxfId="131" priority="38"/>
    <cfRule type="duplicateValues" dxfId="130" priority="37"/>
  </conditionalFormatting>
  <conditionalFormatting sqref="E334:E335">
    <cfRule type="duplicateValues" dxfId="129" priority="36"/>
    <cfRule type="duplicateValues" dxfId="128" priority="35"/>
  </conditionalFormatting>
  <conditionalFormatting sqref="E339">
    <cfRule type="duplicateValues" dxfId="127" priority="34"/>
    <cfRule type="duplicateValues" dxfId="126" priority="33"/>
  </conditionalFormatting>
  <conditionalFormatting sqref="E341">
    <cfRule type="duplicateValues" dxfId="125" priority="32"/>
    <cfRule type="duplicateValues" dxfId="124" priority="31"/>
  </conditionalFormatting>
  <conditionalFormatting sqref="E343">
    <cfRule type="duplicateValues" dxfId="123" priority="30"/>
    <cfRule type="duplicateValues" dxfId="122" priority="29"/>
  </conditionalFormatting>
  <conditionalFormatting sqref="E346">
    <cfRule type="duplicateValues" dxfId="121" priority="27"/>
    <cfRule type="duplicateValues" dxfId="120" priority="28"/>
  </conditionalFormatting>
  <conditionalFormatting sqref="E350:E351">
    <cfRule type="duplicateValues" dxfId="119" priority="25"/>
    <cfRule type="duplicateValues" dxfId="118" priority="26"/>
  </conditionalFormatting>
  <conditionalFormatting sqref="E353:E354">
    <cfRule type="duplicateValues" dxfId="117" priority="24"/>
    <cfRule type="duplicateValues" dxfId="116" priority="23"/>
  </conditionalFormatting>
  <conditionalFormatting sqref="E356:E357">
    <cfRule type="duplicateValues" dxfId="115" priority="22"/>
    <cfRule type="duplicateValues" dxfId="114" priority="21"/>
  </conditionalFormatting>
  <conditionalFormatting sqref="E365">
    <cfRule type="duplicateValues" dxfId="113" priority="20"/>
    <cfRule type="duplicateValues" dxfId="112" priority="19"/>
  </conditionalFormatting>
  <conditionalFormatting sqref="E372:E374">
    <cfRule type="duplicateValues" dxfId="111" priority="18"/>
    <cfRule type="duplicateValues" dxfId="110" priority="17"/>
  </conditionalFormatting>
  <conditionalFormatting sqref="E376:E377">
    <cfRule type="duplicateValues" dxfId="109" priority="16"/>
    <cfRule type="duplicateValues" dxfId="108" priority="15"/>
  </conditionalFormatting>
  <conditionalFormatting sqref="E383">
    <cfRule type="duplicateValues" dxfId="107" priority="13"/>
    <cfRule type="duplicateValues" dxfId="106" priority="14"/>
  </conditionalFormatting>
  <conditionalFormatting sqref="E388">
    <cfRule type="duplicateValues" dxfId="105" priority="12"/>
    <cfRule type="duplicateValues" dxfId="104" priority="11"/>
  </conditionalFormatting>
  <conditionalFormatting sqref="E390:E391">
    <cfRule type="duplicateValues" dxfId="103" priority="10"/>
    <cfRule type="duplicateValues" dxfId="102" priority="9"/>
  </conditionalFormatting>
  <conditionalFormatting sqref="E393">
    <cfRule type="duplicateValues" dxfId="101" priority="8"/>
    <cfRule type="duplicateValues" dxfId="100" priority="7"/>
  </conditionalFormatting>
  <conditionalFormatting sqref="E395">
    <cfRule type="duplicateValues" dxfId="99" priority="6"/>
    <cfRule type="duplicateValues" dxfId="98" priority="5"/>
  </conditionalFormatting>
  <conditionalFormatting sqref="E397:E398">
    <cfRule type="duplicateValues" dxfId="97" priority="4"/>
    <cfRule type="duplicateValues" dxfId="96" priority="3"/>
  </conditionalFormatting>
  <conditionalFormatting sqref="E400">
    <cfRule type="duplicateValues" dxfId="95" priority="1"/>
    <cfRule type="duplicateValues" dxfId="94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Y523"/>
  <sheetViews>
    <sheetView tabSelected="1" topLeftCell="D12" zoomScale="140" zoomScaleNormal="140" workbookViewId="0">
      <pane xSplit="2" ySplit="2" topLeftCell="F14" activePane="bottomRight" state="frozen"/>
      <selection activeCell="D12" sqref="D12"/>
      <selection pane="topRight" activeCell="F12" sqref="F12"/>
      <selection pane="bottomLeft" activeCell="D14" sqref="D14"/>
      <selection pane="bottomRight" activeCell="D14" sqref="D14"/>
    </sheetView>
  </sheetViews>
  <sheetFormatPr baseColWidth="10" defaultRowHeight="14.4" x14ac:dyDescent="0.55000000000000004"/>
  <cols>
    <col min="1" max="1" width="4.3125" bestFit="1" customWidth="1"/>
    <col min="2" max="2" width="14.68359375" customWidth="1"/>
    <col min="3" max="3" width="14.68359375" style="3" customWidth="1"/>
    <col min="4" max="4" width="22.3125" customWidth="1"/>
    <col min="5" max="5" width="30.41796875" customWidth="1"/>
    <col min="6" max="6" width="13.41796875" customWidth="1"/>
    <col min="7" max="7" width="21" customWidth="1"/>
    <col min="8" max="8" width="9.89453125" customWidth="1"/>
    <col min="9" max="9" width="11.20703125" customWidth="1"/>
    <col min="10" max="10" width="8" style="149" customWidth="1"/>
    <col min="11" max="11" width="6.20703125" style="149" customWidth="1"/>
    <col min="12" max="12" width="9" style="3" customWidth="1"/>
    <col min="13" max="13" width="6.41796875" style="3" customWidth="1"/>
    <col min="14" max="14" width="9.3125" style="151" customWidth="1"/>
    <col min="15" max="15" width="5.1015625" style="3" customWidth="1"/>
    <col min="16" max="16" width="9.3125" style="3" customWidth="1"/>
    <col min="17" max="17" width="5.89453125" style="3" customWidth="1"/>
    <col min="18" max="18" width="9.3125" style="3" customWidth="1"/>
    <col min="19" max="19" width="6.41796875" style="3" customWidth="1"/>
    <col min="20" max="20" width="10.68359375" style="3" customWidth="1"/>
    <col min="21" max="21" width="8.3125" style="3" customWidth="1"/>
    <col min="22" max="22" width="8.3125" style="185" customWidth="1"/>
    <col min="23" max="23" width="8.3125" style="3" customWidth="1"/>
    <col min="24" max="24" width="10.41796875" style="3" customWidth="1"/>
    <col min="25" max="25" width="8.3125" style="150" customWidth="1"/>
    <col min="26" max="26" width="8.3125" style="149" customWidth="1"/>
    <col min="27" max="27" width="8.3125" style="3" customWidth="1"/>
    <col min="28" max="28" width="9.89453125" customWidth="1"/>
    <col min="29" max="29" width="8.3125" style="1" customWidth="1"/>
    <col min="30" max="31" width="8.3125" customWidth="1"/>
    <col min="32" max="32" width="9.89453125" customWidth="1"/>
    <col min="33" max="33" width="7.20703125" customWidth="1"/>
    <col min="34" max="34" width="8.3125" style="2" customWidth="1"/>
    <col min="35" max="35" width="8.3125" customWidth="1"/>
    <col min="36" max="36" width="10.41796875" style="1" customWidth="1"/>
    <col min="37" max="37" width="7.89453125" style="1" customWidth="1"/>
    <col min="38" max="38" width="7.41796875" customWidth="1"/>
    <col min="39" max="39" width="8.3125" style="1" customWidth="1"/>
    <col min="40" max="40" width="8.3125" customWidth="1"/>
    <col min="41" max="41" width="10.41796875" customWidth="1"/>
    <col min="42" max="42" width="8.3125" style="1" customWidth="1"/>
    <col min="43" max="43" width="7.3125" customWidth="1"/>
    <col min="44" max="44" width="6.68359375" customWidth="1"/>
    <col min="45" max="45" width="9.20703125" customWidth="1"/>
    <col min="46" max="46" width="8.3125" customWidth="1"/>
    <col min="47" max="47" width="10" style="2" customWidth="1"/>
    <col min="48" max="48" width="7.1015625" customWidth="1"/>
    <col min="49" max="49" width="9.20703125" customWidth="1"/>
    <col min="50" max="50" width="6.89453125" customWidth="1"/>
    <col min="51" max="51" width="7.41796875" style="2" customWidth="1"/>
    <col min="52" max="52" width="7.1015625" customWidth="1"/>
    <col min="53" max="53" width="7.89453125" customWidth="1"/>
    <col min="54" max="54" width="8.68359375" customWidth="1"/>
    <col min="55" max="55" width="8.7890625" style="2" customWidth="1"/>
    <col min="56" max="56" width="7.41796875" customWidth="1"/>
    <col min="57" max="57" width="11" style="1"/>
    <col min="58" max="58" width="8.3125" style="1" customWidth="1"/>
    <col min="59" max="59" width="7.68359375" customWidth="1"/>
    <col min="60" max="60" width="7.41796875" customWidth="1"/>
    <col min="62" max="62" width="6.68359375" customWidth="1"/>
    <col min="63" max="63" width="8" customWidth="1"/>
    <col min="64" max="64" width="5.5234375" customWidth="1"/>
    <col min="66" max="66" width="6" customWidth="1"/>
    <col min="67" max="67" width="7.68359375" customWidth="1"/>
    <col min="68" max="68" width="6.3125" customWidth="1"/>
    <col min="70" max="70" width="7.20703125" style="1" customWidth="1"/>
    <col min="71" max="72" width="8.3125" customWidth="1"/>
    <col min="73" max="73" width="9.7890625" customWidth="1"/>
    <col min="74" max="74" width="11" style="1"/>
    <col min="75" max="75" width="6.89453125" style="1" customWidth="1"/>
    <col min="76" max="76" width="11" style="1"/>
  </cols>
  <sheetData>
    <row r="2" spans="1:77" ht="19.8" x14ac:dyDescent="0.65">
      <c r="B2" s="387" t="s">
        <v>0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8"/>
      <c r="O2" s="387"/>
      <c r="P2" s="387"/>
      <c r="Q2" s="387"/>
      <c r="R2" s="387"/>
      <c r="S2" s="387"/>
      <c r="T2" s="387"/>
    </row>
    <row r="4" spans="1:77" x14ac:dyDescent="0.55000000000000004">
      <c r="D4" s="4" t="s">
        <v>1</v>
      </c>
      <c r="E4" s="389" t="s">
        <v>2</v>
      </c>
      <c r="F4" s="390"/>
      <c r="G4" s="390"/>
      <c r="H4" s="390"/>
      <c r="I4" s="390"/>
      <c r="J4" s="390"/>
      <c r="K4" s="390"/>
      <c r="L4" s="390"/>
      <c r="M4" s="391"/>
    </row>
    <row r="5" spans="1:77" x14ac:dyDescent="0.55000000000000004">
      <c r="D5" s="4" t="s">
        <v>3</v>
      </c>
      <c r="E5" s="389" t="s">
        <v>4</v>
      </c>
      <c r="F5" s="390"/>
      <c r="G5" s="390"/>
      <c r="H5" s="390"/>
      <c r="I5" s="390"/>
      <c r="J5" s="390"/>
      <c r="K5" s="390"/>
      <c r="L5" s="390"/>
      <c r="M5" s="391"/>
    </row>
    <row r="6" spans="1:77" x14ac:dyDescent="0.55000000000000004">
      <c r="D6" s="4" t="s">
        <v>5</v>
      </c>
      <c r="E6" s="384" t="s">
        <v>6</v>
      </c>
      <c r="F6" s="385"/>
      <c r="G6" s="385"/>
      <c r="H6" s="385"/>
      <c r="I6" s="385"/>
      <c r="J6" s="385"/>
      <c r="K6" s="385"/>
      <c r="L6" s="385"/>
      <c r="M6" s="386"/>
    </row>
    <row r="7" spans="1:77" x14ac:dyDescent="0.55000000000000004">
      <c r="D7" s="4" t="s">
        <v>7</v>
      </c>
      <c r="E7" s="392" t="s">
        <v>8</v>
      </c>
      <c r="F7" s="392"/>
      <c r="G7" s="392"/>
      <c r="H7" s="392"/>
      <c r="I7" s="392"/>
      <c r="J7" s="392"/>
      <c r="K7" s="392"/>
      <c r="L7" s="392"/>
      <c r="M7" s="392"/>
    </row>
    <row r="8" spans="1:77" x14ac:dyDescent="0.55000000000000004">
      <c r="D8" s="4" t="s">
        <v>9</v>
      </c>
      <c r="E8" s="384" t="s">
        <v>10</v>
      </c>
      <c r="F8" s="385"/>
      <c r="G8" s="385"/>
      <c r="H8" s="385"/>
      <c r="I8" s="385"/>
      <c r="J8" s="385"/>
      <c r="K8" s="385"/>
      <c r="L8" s="385"/>
      <c r="M8" s="386"/>
    </row>
    <row r="10" spans="1:77" ht="13.5" customHeight="1" x14ac:dyDescent="0.55000000000000004">
      <c r="N10" s="3"/>
      <c r="V10" s="195"/>
    </row>
    <row r="11" spans="1:77" hidden="1" x14ac:dyDescent="0.55000000000000004">
      <c r="A11" s="182"/>
      <c r="B11" s="182"/>
      <c r="C11" s="183"/>
      <c r="D11" s="182"/>
      <c r="E11" s="182"/>
      <c r="F11" s="182"/>
      <c r="G11" s="182"/>
      <c r="H11" s="182"/>
      <c r="I11" s="182"/>
      <c r="J11" s="348" t="s">
        <v>11</v>
      </c>
      <c r="K11" s="349"/>
      <c r="L11" s="349"/>
      <c r="M11" s="349"/>
      <c r="N11" s="350"/>
      <c r="O11" s="349"/>
      <c r="P11" s="349"/>
      <c r="Q11" s="349"/>
      <c r="R11" s="349"/>
      <c r="S11" s="349"/>
      <c r="T11" s="349"/>
      <c r="U11" s="349"/>
      <c r="V11" s="350"/>
      <c r="W11" s="349"/>
      <c r="X11" s="349"/>
      <c r="Y11" s="349"/>
      <c r="Z11" s="350"/>
      <c r="AA11" s="349"/>
      <c r="AB11" s="349"/>
      <c r="AC11" s="349"/>
      <c r="AD11" s="349"/>
      <c r="AE11" s="349"/>
      <c r="AF11" s="349"/>
      <c r="AG11" s="349"/>
      <c r="AH11" s="349"/>
      <c r="AI11" s="349"/>
      <c r="AJ11" s="349"/>
      <c r="AK11" s="349"/>
      <c r="AL11" s="349"/>
      <c r="AM11" s="349"/>
      <c r="AN11" s="349"/>
      <c r="AO11" s="349"/>
      <c r="AP11" s="351"/>
      <c r="AQ11" s="352" t="s">
        <v>12</v>
      </c>
      <c r="AR11" s="352"/>
      <c r="AS11" s="353"/>
      <c r="AT11" s="353"/>
      <c r="AU11" s="354"/>
      <c r="AV11" s="353"/>
      <c r="AW11" s="353"/>
      <c r="AX11" s="353"/>
      <c r="AY11" s="354"/>
      <c r="AZ11" s="353"/>
      <c r="BA11" s="353"/>
      <c r="BB11" s="353"/>
      <c r="BC11" s="353"/>
      <c r="BD11" s="353"/>
      <c r="BE11" s="353"/>
      <c r="BF11" s="353"/>
      <c r="BG11" s="353"/>
      <c r="BH11" s="353"/>
      <c r="BI11" s="353"/>
      <c r="BJ11" s="353"/>
      <c r="BK11" s="353"/>
      <c r="BL11" s="353"/>
      <c r="BM11" s="353"/>
      <c r="BN11" s="353"/>
      <c r="BO11" s="353"/>
      <c r="BP11" s="353"/>
      <c r="BQ11" s="355"/>
      <c r="BR11" s="355"/>
      <c r="BS11" s="353"/>
      <c r="BT11" s="353"/>
      <c r="BU11" s="353"/>
      <c r="BV11" s="353"/>
      <c r="BW11" s="353"/>
      <c r="BX11" s="356" t="s">
        <v>13</v>
      </c>
      <c r="BY11" s="356"/>
    </row>
    <row r="12" spans="1:77" ht="33.75" customHeight="1" x14ac:dyDescent="0.55000000000000004">
      <c r="A12" s="182"/>
      <c r="B12" s="182"/>
      <c r="C12" s="183"/>
      <c r="D12" s="182"/>
      <c r="E12" s="182"/>
      <c r="F12" s="182"/>
      <c r="G12" s="182"/>
      <c r="H12" s="182"/>
      <c r="I12" s="182"/>
      <c r="J12" s="358" t="s">
        <v>14</v>
      </c>
      <c r="K12" s="359"/>
      <c r="L12" s="359"/>
      <c r="M12" s="360"/>
      <c r="N12" s="361" t="s">
        <v>15</v>
      </c>
      <c r="O12" s="362"/>
      <c r="P12" s="362"/>
      <c r="Q12" s="363"/>
      <c r="R12" s="358" t="s">
        <v>16</v>
      </c>
      <c r="S12" s="359"/>
      <c r="T12" s="359"/>
      <c r="U12" s="360"/>
      <c r="V12" s="364" t="s">
        <v>17</v>
      </c>
      <c r="W12" s="365"/>
      <c r="X12" s="365"/>
      <c r="Y12" s="366"/>
      <c r="Z12" s="367" t="s">
        <v>18</v>
      </c>
      <c r="AA12" s="368"/>
      <c r="AB12" s="368"/>
      <c r="AC12" s="369"/>
      <c r="AD12" s="370" t="s">
        <v>2448</v>
      </c>
      <c r="AE12" s="371"/>
      <c r="AF12" s="371"/>
      <c r="AG12" s="372"/>
      <c r="AH12" s="373" t="s">
        <v>20</v>
      </c>
      <c r="AI12" s="374"/>
      <c r="AJ12" s="374"/>
      <c r="AK12" s="375"/>
      <c r="AL12" s="370" t="s">
        <v>21</v>
      </c>
      <c r="AM12" s="371"/>
      <c r="AN12" s="371"/>
      <c r="AO12" s="371"/>
      <c r="AP12" s="381"/>
      <c r="AQ12" s="344" t="s">
        <v>22</v>
      </c>
      <c r="AR12" s="345"/>
      <c r="AS12" s="345"/>
      <c r="AT12" s="382"/>
      <c r="AU12" s="383" t="s">
        <v>23</v>
      </c>
      <c r="AV12" s="376"/>
      <c r="AW12" s="376"/>
      <c r="AX12" s="377"/>
      <c r="AY12" s="383" t="s">
        <v>24</v>
      </c>
      <c r="AZ12" s="345"/>
      <c r="BA12" s="345"/>
      <c r="BB12" s="382"/>
      <c r="BC12" s="344" t="s">
        <v>25</v>
      </c>
      <c r="BD12" s="345"/>
      <c r="BE12" s="345"/>
      <c r="BF12" s="382"/>
      <c r="BG12" s="344" t="s">
        <v>26</v>
      </c>
      <c r="BH12" s="345"/>
      <c r="BI12" s="346"/>
      <c r="BJ12" s="347"/>
      <c r="BK12" s="344" t="s">
        <v>2446</v>
      </c>
      <c r="BL12" s="376"/>
      <c r="BM12" s="376"/>
      <c r="BN12" s="377"/>
      <c r="BO12" s="344" t="s">
        <v>2447</v>
      </c>
      <c r="BP12" s="345"/>
      <c r="BQ12" s="393"/>
      <c r="BR12" s="394"/>
      <c r="BS12" s="380" t="s">
        <v>21</v>
      </c>
      <c r="BT12" s="380"/>
      <c r="BU12" s="380"/>
      <c r="BV12" s="380"/>
      <c r="BW12" s="380"/>
      <c r="BX12" s="357"/>
      <c r="BY12" s="356"/>
    </row>
    <row r="13" spans="1:77" ht="35.1" x14ac:dyDescent="0.55000000000000004">
      <c r="A13" s="5" t="s">
        <v>29</v>
      </c>
      <c r="B13" s="5" t="s">
        <v>30</v>
      </c>
      <c r="C13" s="6" t="s">
        <v>31</v>
      </c>
      <c r="D13" s="5" t="s">
        <v>32</v>
      </c>
      <c r="E13" s="5" t="s">
        <v>33</v>
      </c>
      <c r="F13" s="5" t="s">
        <v>34</v>
      </c>
      <c r="G13" s="5" t="s">
        <v>35</v>
      </c>
      <c r="H13" s="5" t="s">
        <v>36</v>
      </c>
      <c r="I13" s="5" t="s">
        <v>37</v>
      </c>
      <c r="J13" s="152" t="s">
        <v>38</v>
      </c>
      <c r="K13" s="153" t="s">
        <v>39</v>
      </c>
      <c r="L13" s="154" t="s">
        <v>40</v>
      </c>
      <c r="M13" s="154" t="s">
        <v>41</v>
      </c>
      <c r="N13" s="155" t="s">
        <v>38</v>
      </c>
      <c r="O13" s="153" t="s">
        <v>39</v>
      </c>
      <c r="P13" s="154" t="s">
        <v>40</v>
      </c>
      <c r="Q13" s="154" t="s">
        <v>41</v>
      </c>
      <c r="R13" s="154" t="s">
        <v>38</v>
      </c>
      <c r="S13" s="153" t="s">
        <v>39</v>
      </c>
      <c r="T13" s="154" t="s">
        <v>40</v>
      </c>
      <c r="U13" s="154" t="s">
        <v>41</v>
      </c>
      <c r="V13" s="186" t="s">
        <v>38</v>
      </c>
      <c r="W13" s="153" t="s">
        <v>39</v>
      </c>
      <c r="X13" s="154" t="s">
        <v>40</v>
      </c>
      <c r="Y13" s="154" t="s">
        <v>41</v>
      </c>
      <c r="Z13" s="155" t="s">
        <v>38</v>
      </c>
      <c r="AA13" s="153" t="s">
        <v>39</v>
      </c>
      <c r="AB13" s="8" t="s">
        <v>40</v>
      </c>
      <c r="AC13" s="8" t="s">
        <v>41</v>
      </c>
      <c r="AD13" s="8" t="s">
        <v>38</v>
      </c>
      <c r="AE13" s="7" t="s">
        <v>39</v>
      </c>
      <c r="AF13" s="8" t="s">
        <v>40</v>
      </c>
      <c r="AG13" s="8" t="s">
        <v>41</v>
      </c>
      <c r="AH13" s="9" t="s">
        <v>38</v>
      </c>
      <c r="AI13" s="7" t="s">
        <v>39</v>
      </c>
      <c r="AJ13" s="8" t="s">
        <v>40</v>
      </c>
      <c r="AK13" s="8" t="s">
        <v>41</v>
      </c>
      <c r="AL13" s="8" t="s">
        <v>42</v>
      </c>
      <c r="AM13" s="7" t="s">
        <v>43</v>
      </c>
      <c r="AN13" s="8" t="s">
        <v>44</v>
      </c>
      <c r="AO13" s="8" t="s">
        <v>40</v>
      </c>
      <c r="AP13" s="8" t="s">
        <v>41</v>
      </c>
      <c r="AQ13" s="9" t="s">
        <v>38</v>
      </c>
      <c r="AR13" s="7" t="s">
        <v>39</v>
      </c>
      <c r="AS13" s="10" t="s">
        <v>40</v>
      </c>
      <c r="AT13" s="10" t="s">
        <v>41</v>
      </c>
      <c r="AU13" s="9" t="s">
        <v>38</v>
      </c>
      <c r="AV13" s="7" t="s">
        <v>39</v>
      </c>
      <c r="AW13" s="10" t="s">
        <v>40</v>
      </c>
      <c r="AX13" s="10" t="s">
        <v>41</v>
      </c>
      <c r="AY13" s="9" t="s">
        <v>38</v>
      </c>
      <c r="AZ13" s="7" t="s">
        <v>39</v>
      </c>
      <c r="BA13" s="10" t="s">
        <v>40</v>
      </c>
      <c r="BB13" s="10" t="s">
        <v>41</v>
      </c>
      <c r="BC13" s="9" t="s">
        <v>38</v>
      </c>
      <c r="BD13" s="7" t="s">
        <v>39</v>
      </c>
      <c r="BE13" s="10" t="s">
        <v>40</v>
      </c>
      <c r="BF13" s="10" t="s">
        <v>41</v>
      </c>
      <c r="BG13" s="9" t="s">
        <v>38</v>
      </c>
      <c r="BH13" s="7" t="s">
        <v>39</v>
      </c>
      <c r="BI13" s="10" t="s">
        <v>40</v>
      </c>
      <c r="BJ13" s="10" t="s">
        <v>41</v>
      </c>
      <c r="BK13" s="9" t="s">
        <v>38</v>
      </c>
      <c r="BL13" s="7" t="s">
        <v>39</v>
      </c>
      <c r="BM13" s="10" t="s">
        <v>40</v>
      </c>
      <c r="BN13" s="10" t="s">
        <v>41</v>
      </c>
      <c r="BO13" s="9" t="s">
        <v>38</v>
      </c>
      <c r="BP13" s="7" t="s">
        <v>39</v>
      </c>
      <c r="BQ13" s="10" t="s">
        <v>40</v>
      </c>
      <c r="BR13" s="10" t="s">
        <v>41</v>
      </c>
      <c r="BS13" s="8" t="s">
        <v>42</v>
      </c>
      <c r="BT13" s="8" t="s">
        <v>43</v>
      </c>
      <c r="BU13" s="8" t="s">
        <v>44</v>
      </c>
      <c r="BV13" s="8" t="s">
        <v>40</v>
      </c>
      <c r="BW13" s="8" t="s">
        <v>41</v>
      </c>
      <c r="BX13" s="8" t="s">
        <v>45</v>
      </c>
      <c r="BY13" s="11" t="s">
        <v>46</v>
      </c>
    </row>
    <row r="14" spans="1:77" x14ac:dyDescent="0.55000000000000004">
      <c r="A14" s="18">
        <v>1</v>
      </c>
      <c r="B14" s="62" t="s">
        <v>47</v>
      </c>
      <c r="C14" s="76" t="s">
        <v>48</v>
      </c>
      <c r="D14" s="44" t="s">
        <v>49</v>
      </c>
      <c r="E14" s="13" t="s">
        <v>50</v>
      </c>
      <c r="F14" s="16">
        <v>36161</v>
      </c>
      <c r="G14" s="13" t="s">
        <v>51</v>
      </c>
      <c r="H14" s="13" t="s">
        <v>52</v>
      </c>
      <c r="I14" s="13" t="s">
        <v>53</v>
      </c>
      <c r="J14" s="45">
        <v>14.5</v>
      </c>
      <c r="K14" s="156">
        <v>4</v>
      </c>
      <c r="L14" s="17" t="s">
        <v>2</v>
      </c>
      <c r="M14" s="69">
        <v>2</v>
      </c>
      <c r="N14" s="328">
        <v>10.210000000000001</v>
      </c>
      <c r="O14" s="22">
        <f t="shared" ref="O14:O76" si="0">IF(N14&gt;=10,5,0)</f>
        <v>5</v>
      </c>
      <c r="P14" s="17" t="s">
        <v>2</v>
      </c>
      <c r="Q14" s="142">
        <v>2</v>
      </c>
      <c r="R14" s="28">
        <v>13.68</v>
      </c>
      <c r="S14" s="22">
        <f>IF(R14&gt;=10,3,0)</f>
        <v>3</v>
      </c>
      <c r="T14" s="17" t="s">
        <v>2</v>
      </c>
      <c r="U14" s="17">
        <v>1</v>
      </c>
      <c r="V14" s="28">
        <v>10.136666666666667</v>
      </c>
      <c r="W14" s="156">
        <f t="shared" ref="W14:W76" si="1">IF(V14&gt;=10,4,0)</f>
        <v>4</v>
      </c>
      <c r="X14" s="17" t="s">
        <v>2</v>
      </c>
      <c r="Y14" s="17">
        <v>1</v>
      </c>
      <c r="Z14" s="161">
        <v>11.728000000000002</v>
      </c>
      <c r="AA14" s="22">
        <f t="shared" ref="AA14:AA76" si="2">IF(Z14&gt;=10,5,0)</f>
        <v>5</v>
      </c>
      <c r="AB14" s="20" t="s">
        <v>2</v>
      </c>
      <c r="AC14" s="20">
        <v>2</v>
      </c>
      <c r="AD14" s="327">
        <v>10</v>
      </c>
      <c r="AE14" s="22">
        <f t="shared" ref="AE14:AE76" si="3">IF(AD14&gt;=10,6,0)</f>
        <v>6</v>
      </c>
      <c r="AF14" s="17" t="s">
        <v>2</v>
      </c>
      <c r="AG14" s="17">
        <v>2</v>
      </c>
      <c r="AH14" s="21">
        <v>14.31</v>
      </c>
      <c r="AI14" s="22">
        <f t="shared" ref="AI14:AI76" si="4">IF(AH14&gt;=10,3,0)</f>
        <v>3</v>
      </c>
      <c r="AJ14" s="17" t="s">
        <v>2</v>
      </c>
      <c r="AK14" s="24">
        <v>2</v>
      </c>
      <c r="AL14" s="25">
        <f>(J14*4+N14*5+R14*3+V14*4+Z14*5+AD14*6+AH14*3)/30</f>
        <v>11.740222222222222</v>
      </c>
      <c r="AM14" s="26">
        <f>AI14+AE14+AA14+W14+S14+O14+K14</f>
        <v>30</v>
      </c>
      <c r="AN14" s="27" t="str">
        <f>IF(AM14&gt;=30,"Admis","Ajourné")</f>
        <v>Admis</v>
      </c>
      <c r="AO14" s="17" t="s">
        <v>2</v>
      </c>
      <c r="AP14" s="17">
        <v>2</v>
      </c>
      <c r="AQ14" s="28">
        <v>12.416</v>
      </c>
      <c r="AR14" s="29">
        <f>IF(AQ14&gt;=10,6,0)</f>
        <v>6</v>
      </c>
      <c r="AS14" s="30" t="s">
        <v>2</v>
      </c>
      <c r="AT14" s="31">
        <v>2</v>
      </c>
      <c r="AU14" s="28">
        <v>10.61</v>
      </c>
      <c r="AV14" s="32">
        <f t="shared" ref="AV14:AV76" si="5">IF(AU14&gt;=10,6,0)</f>
        <v>6</v>
      </c>
      <c r="AW14" s="30" t="s">
        <v>2</v>
      </c>
      <c r="AX14" s="33">
        <v>1</v>
      </c>
      <c r="AY14" s="28">
        <v>12</v>
      </c>
      <c r="AZ14" s="22">
        <f>IF(AY14&gt;=10,4,0)</f>
        <v>4</v>
      </c>
      <c r="BA14" s="17" t="s">
        <v>2</v>
      </c>
      <c r="BB14" s="24">
        <v>2</v>
      </c>
      <c r="BC14" s="21">
        <v>10.35</v>
      </c>
      <c r="BD14" s="22">
        <f t="shared" ref="BD14:BD66" si="6">IF(BC14&gt;=10,6,0)</f>
        <v>6</v>
      </c>
      <c r="BE14" s="17" t="s">
        <v>2</v>
      </c>
      <c r="BF14" s="24">
        <v>2</v>
      </c>
      <c r="BG14" s="34">
        <v>10.27</v>
      </c>
      <c r="BH14" s="35">
        <f t="shared" ref="BH14:BH66" si="7">IF(BG14&gt;=10,4,0)</f>
        <v>4</v>
      </c>
      <c r="BI14" s="36" t="s">
        <v>2</v>
      </c>
      <c r="BJ14" s="37">
        <v>2</v>
      </c>
      <c r="BK14" s="21">
        <v>10</v>
      </c>
      <c r="BL14" s="22">
        <f t="shared" ref="BL14:BL66" si="8">IF(BK14&gt;=10,2,0)</f>
        <v>2</v>
      </c>
      <c r="BM14" s="17" t="s">
        <v>2</v>
      </c>
      <c r="BN14" s="24">
        <v>2</v>
      </c>
      <c r="BO14" s="23">
        <v>15</v>
      </c>
      <c r="BP14" s="22">
        <f t="shared" ref="BP14:BP76" si="9">IF(BO14&gt;=10,2,0)</f>
        <v>2</v>
      </c>
      <c r="BQ14" s="17" t="s">
        <v>2</v>
      </c>
      <c r="BR14" s="24">
        <v>1</v>
      </c>
      <c r="BS14" s="25">
        <f>(AQ14*6+AU14*6+AY14*4+BC14*6+BG14*4+BK14*2+BO14*2)/30</f>
        <v>11.311200000000001</v>
      </c>
      <c r="BT14" s="24">
        <f>BP14+BL14+BH14+BD14+AZ14+AV14+AR14</f>
        <v>30</v>
      </c>
      <c r="BU14" s="27" t="str">
        <f>IF(BT14&gt;=30,"Admis","Ajourné")</f>
        <v>Admis</v>
      </c>
      <c r="BV14" s="17" t="s">
        <v>2</v>
      </c>
      <c r="BW14" s="38">
        <v>2</v>
      </c>
      <c r="BX14" s="38">
        <f>AM14+BT14</f>
        <v>60</v>
      </c>
      <c r="BY14" s="27" t="str">
        <f>IF(BX14&gt;=60,"Admis",IF(BX14&gt;=48,"Autorisé","Ajourné"))</f>
        <v>Admis</v>
      </c>
    </row>
    <row r="15" spans="1:77" ht="24.75" customHeight="1" x14ac:dyDescent="0.55000000000000004">
      <c r="A15" s="18">
        <v>2</v>
      </c>
      <c r="B15" s="139" t="s">
        <v>54</v>
      </c>
      <c r="C15" s="76" t="s">
        <v>55</v>
      </c>
      <c r="D15" s="71" t="s">
        <v>56</v>
      </c>
      <c r="E15" s="71" t="s">
        <v>57</v>
      </c>
      <c r="F15" s="63">
        <v>37519</v>
      </c>
      <c r="G15" s="139" t="s">
        <v>58</v>
      </c>
      <c r="H15" s="62" t="s">
        <v>59</v>
      </c>
      <c r="I15" s="13" t="s">
        <v>72</v>
      </c>
      <c r="J15" s="159">
        <v>18</v>
      </c>
      <c r="K15" s="156">
        <v>4</v>
      </c>
      <c r="L15" s="69" t="s">
        <v>2</v>
      </c>
      <c r="M15" s="69">
        <v>2</v>
      </c>
      <c r="N15" s="50">
        <v>10</v>
      </c>
      <c r="O15" s="22">
        <f t="shared" si="0"/>
        <v>5</v>
      </c>
      <c r="P15" s="69" t="s">
        <v>60</v>
      </c>
      <c r="Q15" s="69">
        <v>2</v>
      </c>
      <c r="R15" s="50">
        <v>10.15</v>
      </c>
      <c r="S15" s="22">
        <f t="shared" ref="S15:S77" si="10">IF(R15&gt;=10,3,0)</f>
        <v>3</v>
      </c>
      <c r="T15" s="69" t="s">
        <v>61</v>
      </c>
      <c r="U15" s="69">
        <v>1</v>
      </c>
      <c r="V15" s="21">
        <v>13.417999999999999</v>
      </c>
      <c r="W15" s="156">
        <f t="shared" si="1"/>
        <v>4</v>
      </c>
      <c r="X15" s="69" t="s">
        <v>2</v>
      </c>
      <c r="Y15" s="69">
        <v>2</v>
      </c>
      <c r="Z15" s="50">
        <v>12.78</v>
      </c>
      <c r="AA15" s="22">
        <f t="shared" si="2"/>
        <v>5</v>
      </c>
      <c r="AB15" s="18" t="s">
        <v>61</v>
      </c>
      <c r="AC15" s="18">
        <v>1</v>
      </c>
      <c r="AD15" s="21">
        <v>10</v>
      </c>
      <c r="AE15" s="22">
        <f t="shared" si="3"/>
        <v>6</v>
      </c>
      <c r="AF15" s="69" t="s">
        <v>2</v>
      </c>
      <c r="AG15" s="69">
        <v>1</v>
      </c>
      <c r="AH15" s="50">
        <v>12</v>
      </c>
      <c r="AI15" s="22">
        <f t="shared" si="4"/>
        <v>3</v>
      </c>
      <c r="AJ15" s="69" t="s">
        <v>61</v>
      </c>
      <c r="AK15" s="69">
        <v>1</v>
      </c>
      <c r="AL15" s="21">
        <f t="shared" ref="AL15:AL67" si="11">(J15*4+N15*5+R15*3+V15*4+Z15*5+AD15*6+AH15*3)/30</f>
        <v>12.200733333333334</v>
      </c>
      <c r="AM15" s="24">
        <f t="shared" ref="AM15:AM67" si="12">AI15+AE15+AA15+W15+S15+O15+K15</f>
        <v>30</v>
      </c>
      <c r="AN15" s="96" t="str">
        <f t="shared" ref="AN15:AN67" si="13">IF(AM15&gt;=30,"Admis","Ajourné")</f>
        <v>Admis</v>
      </c>
      <c r="AO15" s="69" t="s">
        <v>2</v>
      </c>
      <c r="AP15" s="69">
        <v>2</v>
      </c>
      <c r="AQ15" s="50">
        <v>10</v>
      </c>
      <c r="AR15" s="29">
        <f t="shared" ref="AR15:AR77" si="14">IF(AQ15&gt;=10,6,0)</f>
        <v>6</v>
      </c>
      <c r="AS15" s="69" t="s">
        <v>61</v>
      </c>
      <c r="AT15" s="69">
        <v>2</v>
      </c>
      <c r="AU15" s="50">
        <v>10</v>
      </c>
      <c r="AV15" s="32">
        <f t="shared" si="5"/>
        <v>6</v>
      </c>
      <c r="AW15" s="69" t="s">
        <v>61</v>
      </c>
      <c r="AX15" s="24">
        <v>1</v>
      </c>
      <c r="AY15" s="50">
        <v>12.83</v>
      </c>
      <c r="AZ15" s="22">
        <f t="shared" ref="AZ15:AZ77" si="15">IF(AY15&gt;=10,4,0)</f>
        <v>4</v>
      </c>
      <c r="BA15" s="69" t="s">
        <v>61</v>
      </c>
      <c r="BB15" s="69">
        <v>1</v>
      </c>
      <c r="BC15" s="50">
        <v>14.16</v>
      </c>
      <c r="BD15" s="22">
        <f t="shared" si="6"/>
        <v>6</v>
      </c>
      <c r="BE15" s="69" t="s">
        <v>61</v>
      </c>
      <c r="BF15" s="69">
        <v>2</v>
      </c>
      <c r="BG15" s="64">
        <v>12.25</v>
      </c>
      <c r="BH15" s="35">
        <f t="shared" si="7"/>
        <v>4</v>
      </c>
      <c r="BI15" s="97" t="s">
        <v>61</v>
      </c>
      <c r="BJ15" s="37">
        <v>2</v>
      </c>
      <c r="BK15" s="50">
        <v>10</v>
      </c>
      <c r="BL15" s="22">
        <f t="shared" si="8"/>
        <v>2</v>
      </c>
      <c r="BM15" s="69" t="s">
        <v>61</v>
      </c>
      <c r="BN15" s="24">
        <v>2</v>
      </c>
      <c r="BO15" s="48">
        <v>14.25</v>
      </c>
      <c r="BP15" s="22">
        <f t="shared" si="9"/>
        <v>2</v>
      </c>
      <c r="BQ15" s="69" t="s">
        <v>61</v>
      </c>
      <c r="BR15" s="69">
        <v>1</v>
      </c>
      <c r="BS15" s="21">
        <f t="shared" ref="BS15:BS16" si="16">(AQ15*6+AU15*6+AY15*4+BC15*6+BG15*4+BK15*2+BO15*2)/30</f>
        <v>11.792666666666666</v>
      </c>
      <c r="BT15" s="24">
        <f t="shared" ref="BT15:BT67" si="17">BP15+BL15+BH15+BD15+AZ15+AV15+AR15</f>
        <v>30</v>
      </c>
      <c r="BU15" s="96" t="str">
        <f t="shared" ref="BU15:BU67" si="18">IF(BT15&gt;=30,"Admis","Ajourné")</f>
        <v>Admis</v>
      </c>
      <c r="BV15" s="69" t="s">
        <v>61</v>
      </c>
      <c r="BW15" s="69"/>
      <c r="BX15" s="38">
        <f t="shared" ref="BX15:BX67" si="19">AM15+BT15</f>
        <v>60</v>
      </c>
      <c r="BY15" s="96" t="str">
        <f t="shared" ref="BY15:BY67" si="20">IF(BX15&gt;=60,"Admis",IF(BX15&gt;=48,"Autorisé","Ajourné"))</f>
        <v>Admis</v>
      </c>
    </row>
    <row r="16" spans="1:77" x14ac:dyDescent="0.55000000000000004">
      <c r="A16" s="18">
        <v>3</v>
      </c>
      <c r="B16" s="62" t="s">
        <v>62</v>
      </c>
      <c r="C16" s="76" t="s">
        <v>63</v>
      </c>
      <c r="D16" s="13" t="s">
        <v>64</v>
      </c>
      <c r="E16" s="13" t="s">
        <v>65</v>
      </c>
      <c r="F16" s="16">
        <v>37231</v>
      </c>
      <c r="G16" s="13" t="s">
        <v>66</v>
      </c>
      <c r="H16" s="13" t="s">
        <v>52</v>
      </c>
      <c r="I16" s="13" t="s">
        <v>72</v>
      </c>
      <c r="J16" s="286">
        <v>16</v>
      </c>
      <c r="K16" s="156">
        <v>4</v>
      </c>
      <c r="L16" s="17" t="s">
        <v>2</v>
      </c>
      <c r="M16" s="17">
        <v>2</v>
      </c>
      <c r="N16" s="45">
        <v>10</v>
      </c>
      <c r="O16" s="22">
        <f t="shared" si="0"/>
        <v>5</v>
      </c>
      <c r="P16" s="17" t="s">
        <v>2</v>
      </c>
      <c r="Q16" s="17">
        <v>1</v>
      </c>
      <c r="R16" s="45">
        <v>10</v>
      </c>
      <c r="S16" s="22">
        <f t="shared" si="10"/>
        <v>3</v>
      </c>
      <c r="T16" s="17" t="s">
        <v>2</v>
      </c>
      <c r="U16" s="17">
        <v>1</v>
      </c>
      <c r="V16" s="45">
        <v>11.832000000000001</v>
      </c>
      <c r="W16" s="156">
        <f t="shared" si="1"/>
        <v>4</v>
      </c>
      <c r="X16" s="17" t="s">
        <v>2</v>
      </c>
      <c r="Y16" s="17">
        <v>1</v>
      </c>
      <c r="Z16" s="45">
        <v>10.91</v>
      </c>
      <c r="AA16" s="22">
        <f t="shared" si="2"/>
        <v>5</v>
      </c>
      <c r="AB16" s="20" t="s">
        <v>2</v>
      </c>
      <c r="AC16" s="20">
        <v>1</v>
      </c>
      <c r="AD16" s="45">
        <v>10</v>
      </c>
      <c r="AE16" s="22">
        <f t="shared" si="3"/>
        <v>6</v>
      </c>
      <c r="AF16" s="17" t="s">
        <v>2</v>
      </c>
      <c r="AG16" s="17">
        <v>2</v>
      </c>
      <c r="AH16" s="45">
        <v>12.305999999999999</v>
      </c>
      <c r="AI16" s="22">
        <f t="shared" si="4"/>
        <v>3</v>
      </c>
      <c r="AJ16" s="17" t="s">
        <v>2</v>
      </c>
      <c r="AK16" s="233">
        <v>2</v>
      </c>
      <c r="AL16" s="45">
        <f t="shared" si="11"/>
        <v>11.426533333333333</v>
      </c>
      <c r="AM16" s="233">
        <f t="shared" si="12"/>
        <v>30</v>
      </c>
      <c r="AN16" s="27" t="str">
        <f t="shared" si="13"/>
        <v>Admis</v>
      </c>
      <c r="AO16" s="17" t="s">
        <v>2</v>
      </c>
      <c r="AP16" s="17">
        <v>2</v>
      </c>
      <c r="AQ16" s="45">
        <v>13.616</v>
      </c>
      <c r="AR16" s="29">
        <f t="shared" si="14"/>
        <v>6</v>
      </c>
      <c r="AS16" s="17" t="s">
        <v>2</v>
      </c>
      <c r="AT16" s="233">
        <v>2</v>
      </c>
      <c r="AU16" s="45">
        <v>10.466000000000001</v>
      </c>
      <c r="AV16" s="32">
        <f t="shared" si="5"/>
        <v>6</v>
      </c>
      <c r="AW16" s="17" t="s">
        <v>2</v>
      </c>
      <c r="AX16" s="233">
        <v>1</v>
      </c>
      <c r="AY16" s="45">
        <v>14</v>
      </c>
      <c r="AZ16" s="22">
        <f t="shared" si="15"/>
        <v>4</v>
      </c>
      <c r="BA16" s="17" t="s">
        <v>2</v>
      </c>
      <c r="BB16" s="233">
        <v>2</v>
      </c>
      <c r="BC16" s="45">
        <v>12.125999999999999</v>
      </c>
      <c r="BD16" s="232">
        <f t="shared" si="6"/>
        <v>6</v>
      </c>
      <c r="BE16" s="17" t="s">
        <v>2</v>
      </c>
      <c r="BF16" s="233">
        <v>2</v>
      </c>
      <c r="BG16" s="45">
        <v>10</v>
      </c>
      <c r="BH16" s="232">
        <f t="shared" si="7"/>
        <v>4</v>
      </c>
      <c r="BI16" s="17" t="s">
        <v>2</v>
      </c>
      <c r="BJ16" s="233">
        <v>1</v>
      </c>
      <c r="BK16" s="45">
        <v>14.17</v>
      </c>
      <c r="BL16" s="232">
        <f t="shared" si="8"/>
        <v>2</v>
      </c>
      <c r="BM16" s="17" t="s">
        <v>2</v>
      </c>
      <c r="BN16" s="233">
        <v>1</v>
      </c>
      <c r="BO16" s="284">
        <v>14</v>
      </c>
      <c r="BP16" s="22">
        <f t="shared" si="9"/>
        <v>2</v>
      </c>
      <c r="BQ16" s="17" t="s">
        <v>2</v>
      </c>
      <c r="BR16" s="233">
        <v>1</v>
      </c>
      <c r="BS16" s="45">
        <f t="shared" si="16"/>
        <v>12.319600000000001</v>
      </c>
      <c r="BT16" s="233">
        <f t="shared" si="17"/>
        <v>30</v>
      </c>
      <c r="BU16" s="27" t="str">
        <f t="shared" si="18"/>
        <v>Admis</v>
      </c>
      <c r="BV16" s="17" t="s">
        <v>2</v>
      </c>
      <c r="BW16" s="285">
        <v>2</v>
      </c>
      <c r="BX16" s="285">
        <f t="shared" si="19"/>
        <v>60</v>
      </c>
      <c r="BY16" s="27" t="str">
        <f t="shared" si="20"/>
        <v>Admis</v>
      </c>
    </row>
    <row r="17" spans="1:77" x14ac:dyDescent="0.55000000000000004">
      <c r="A17" s="18">
        <v>4</v>
      </c>
      <c r="B17" s="62" t="s">
        <v>67</v>
      </c>
      <c r="C17" s="76" t="s">
        <v>68</v>
      </c>
      <c r="D17" s="13" t="s">
        <v>69</v>
      </c>
      <c r="E17" s="13" t="s">
        <v>70</v>
      </c>
      <c r="F17" s="16">
        <v>37720</v>
      </c>
      <c r="G17" s="13" t="s">
        <v>71</v>
      </c>
      <c r="H17" s="13" t="s">
        <v>59</v>
      </c>
      <c r="I17" s="13" t="s">
        <v>72</v>
      </c>
      <c r="J17" s="162">
        <v>15</v>
      </c>
      <c r="K17" s="156">
        <v>4</v>
      </c>
      <c r="L17" s="17" t="s">
        <v>2</v>
      </c>
      <c r="M17" s="69">
        <v>1</v>
      </c>
      <c r="N17" s="163">
        <v>0</v>
      </c>
      <c r="O17" s="22">
        <f t="shared" si="0"/>
        <v>0</v>
      </c>
      <c r="P17" s="17" t="s">
        <v>2</v>
      </c>
      <c r="Q17" s="142">
        <v>2</v>
      </c>
      <c r="R17" s="28">
        <v>12.63</v>
      </c>
      <c r="S17" s="22">
        <f t="shared" si="10"/>
        <v>3</v>
      </c>
      <c r="T17" s="17" t="s">
        <v>2</v>
      </c>
      <c r="U17" s="17">
        <v>1</v>
      </c>
      <c r="V17" s="187">
        <v>0</v>
      </c>
      <c r="W17" s="156">
        <f t="shared" si="1"/>
        <v>0</v>
      </c>
      <c r="X17" s="17" t="s">
        <v>2</v>
      </c>
      <c r="Y17" s="17">
        <v>2</v>
      </c>
      <c r="Z17" s="161">
        <v>10.373999999999999</v>
      </c>
      <c r="AA17" s="22">
        <f t="shared" si="2"/>
        <v>5</v>
      </c>
      <c r="AB17" s="20" t="s">
        <v>2</v>
      </c>
      <c r="AC17" s="19">
        <v>1</v>
      </c>
      <c r="AD17" s="21">
        <v>0</v>
      </c>
      <c r="AE17" s="22">
        <f t="shared" si="3"/>
        <v>0</v>
      </c>
      <c r="AF17" s="17" t="s">
        <v>2</v>
      </c>
      <c r="AG17" s="17">
        <v>2</v>
      </c>
      <c r="AH17" s="21">
        <v>11.070666666666668</v>
      </c>
      <c r="AI17" s="22">
        <f t="shared" si="4"/>
        <v>3</v>
      </c>
      <c r="AJ17" s="17" t="s">
        <v>2</v>
      </c>
      <c r="AK17" s="24">
        <v>1</v>
      </c>
      <c r="AL17" s="25">
        <f t="shared" si="11"/>
        <v>6.0990666666666664</v>
      </c>
      <c r="AM17" s="26">
        <f t="shared" si="12"/>
        <v>15</v>
      </c>
      <c r="AN17" s="27" t="str">
        <f t="shared" si="13"/>
        <v>Ajourné</v>
      </c>
      <c r="AO17" s="17" t="s">
        <v>2</v>
      </c>
      <c r="AP17" s="17">
        <v>2</v>
      </c>
      <c r="AQ17" s="306"/>
      <c r="AR17" s="29">
        <f t="shared" si="14"/>
        <v>0</v>
      </c>
      <c r="AS17" s="295"/>
      <c r="AT17" s="31"/>
      <c r="AU17" s="294"/>
      <c r="AV17" s="32">
        <f t="shared" si="5"/>
        <v>0</v>
      </c>
      <c r="AW17" s="295"/>
      <c r="AX17" s="33"/>
      <c r="AY17" s="21">
        <v>13.16</v>
      </c>
      <c r="AZ17" s="22">
        <f t="shared" si="15"/>
        <v>4</v>
      </c>
      <c r="BA17" s="17" t="s">
        <v>2</v>
      </c>
      <c r="BB17" s="24">
        <v>1</v>
      </c>
      <c r="BC17" s="296"/>
      <c r="BD17" s="22">
        <f t="shared" si="6"/>
        <v>0</v>
      </c>
      <c r="BE17" s="293"/>
      <c r="BF17" s="24"/>
      <c r="BG17" s="310"/>
      <c r="BH17" s="35">
        <f t="shared" si="7"/>
        <v>0</v>
      </c>
      <c r="BI17" s="311"/>
      <c r="BJ17" s="37"/>
      <c r="BK17" s="296"/>
      <c r="BL17" s="22">
        <f t="shared" si="8"/>
        <v>0</v>
      </c>
      <c r="BM17" s="293"/>
      <c r="BN17" s="24"/>
      <c r="BO17" s="309"/>
      <c r="BP17" s="22">
        <f t="shared" si="9"/>
        <v>0</v>
      </c>
      <c r="BQ17" s="293"/>
      <c r="BR17" s="24"/>
      <c r="BS17" s="25">
        <f>(AQ17*6+AU17*6+AY17*4+BC17*6+BG17*4+BK17*2+BO17*2)/30</f>
        <v>1.7546666666666666</v>
      </c>
      <c r="BT17" s="24">
        <f t="shared" si="17"/>
        <v>4</v>
      </c>
      <c r="BU17" s="27" t="str">
        <f t="shared" si="18"/>
        <v>Ajourné</v>
      </c>
      <c r="BV17" s="17" t="s">
        <v>2</v>
      </c>
      <c r="BW17" s="38">
        <v>2</v>
      </c>
      <c r="BX17" s="38">
        <f>AM17+BT17</f>
        <v>19</v>
      </c>
      <c r="BY17" s="27" t="str">
        <f t="shared" si="20"/>
        <v>Ajourné</v>
      </c>
    </row>
    <row r="18" spans="1:77" x14ac:dyDescent="0.55000000000000004">
      <c r="A18" s="18">
        <v>5</v>
      </c>
      <c r="B18" s="62" t="s">
        <v>73</v>
      </c>
      <c r="C18" s="76" t="s">
        <v>74</v>
      </c>
      <c r="D18" s="13" t="s">
        <v>75</v>
      </c>
      <c r="E18" s="13" t="s">
        <v>76</v>
      </c>
      <c r="F18" s="16">
        <v>38395</v>
      </c>
      <c r="G18" s="13" t="s">
        <v>77</v>
      </c>
      <c r="H18" s="13" t="s">
        <v>59</v>
      </c>
      <c r="I18" s="13" t="s">
        <v>72</v>
      </c>
      <c r="J18" s="159">
        <v>12</v>
      </c>
      <c r="K18" s="156">
        <v>4</v>
      </c>
      <c r="L18" s="17" t="s">
        <v>2</v>
      </c>
      <c r="M18" s="69">
        <v>2</v>
      </c>
      <c r="N18" s="57">
        <v>12.368</v>
      </c>
      <c r="O18" s="22">
        <f t="shared" si="0"/>
        <v>5</v>
      </c>
      <c r="P18" s="17" t="s">
        <v>2</v>
      </c>
      <c r="Q18" s="17">
        <v>2</v>
      </c>
      <c r="R18" s="45">
        <v>10.52</v>
      </c>
      <c r="S18" s="22">
        <f t="shared" si="10"/>
        <v>3</v>
      </c>
      <c r="T18" s="17" t="s">
        <v>2</v>
      </c>
      <c r="U18" s="17">
        <v>2</v>
      </c>
      <c r="V18" s="45">
        <v>12.076666666666668</v>
      </c>
      <c r="W18" s="156">
        <f t="shared" si="1"/>
        <v>4</v>
      </c>
      <c r="X18" s="17" t="s">
        <v>2</v>
      </c>
      <c r="Y18" s="17">
        <v>2</v>
      </c>
      <c r="Z18" s="45">
        <v>8.4</v>
      </c>
      <c r="AA18" s="22">
        <f t="shared" si="2"/>
        <v>0</v>
      </c>
      <c r="AB18" s="20" t="s">
        <v>2</v>
      </c>
      <c r="AC18" s="20">
        <v>2</v>
      </c>
      <c r="AD18" s="21">
        <v>7.15</v>
      </c>
      <c r="AE18" s="22">
        <f t="shared" si="3"/>
        <v>0</v>
      </c>
      <c r="AF18" s="17" t="s">
        <v>2</v>
      </c>
      <c r="AG18" s="17">
        <v>2</v>
      </c>
      <c r="AH18" s="21">
        <v>12.820666666666668</v>
      </c>
      <c r="AI18" s="22">
        <f t="shared" si="4"/>
        <v>3</v>
      </c>
      <c r="AJ18" s="17" t="s">
        <v>2</v>
      </c>
      <c r="AK18" s="24">
        <v>2</v>
      </c>
      <c r="AL18" s="21">
        <f t="shared" si="11"/>
        <v>10.435622222222223</v>
      </c>
      <c r="AM18" s="24">
        <f t="shared" si="12"/>
        <v>19</v>
      </c>
      <c r="AN18" s="27" t="str">
        <f t="shared" si="13"/>
        <v>Ajourné</v>
      </c>
      <c r="AO18" s="17" t="s">
        <v>2</v>
      </c>
      <c r="AP18" s="17">
        <v>2</v>
      </c>
      <c r="AQ18" s="45">
        <v>10.614000000000001</v>
      </c>
      <c r="AR18" s="29">
        <f t="shared" si="14"/>
        <v>6</v>
      </c>
      <c r="AS18" s="17" t="s">
        <v>2</v>
      </c>
      <c r="AT18" s="24">
        <v>1</v>
      </c>
      <c r="AU18" s="45">
        <v>12.36</v>
      </c>
      <c r="AV18" s="32">
        <f t="shared" si="5"/>
        <v>6</v>
      </c>
      <c r="AW18" s="17" t="s">
        <v>2</v>
      </c>
      <c r="AX18" s="17">
        <v>2</v>
      </c>
      <c r="AY18" s="329">
        <v>10</v>
      </c>
      <c r="AZ18" s="22">
        <f t="shared" si="15"/>
        <v>4</v>
      </c>
      <c r="BA18" s="17" t="s">
        <v>2</v>
      </c>
      <c r="BB18" s="24">
        <v>2</v>
      </c>
      <c r="BC18" s="327">
        <v>10.17</v>
      </c>
      <c r="BD18" s="22">
        <f t="shared" si="6"/>
        <v>6</v>
      </c>
      <c r="BE18" s="17" t="s">
        <v>2</v>
      </c>
      <c r="BF18" s="24">
        <v>1</v>
      </c>
      <c r="BG18" s="21">
        <v>10.37</v>
      </c>
      <c r="BH18" s="22">
        <f t="shared" si="7"/>
        <v>4</v>
      </c>
      <c r="BI18" s="17" t="s">
        <v>2</v>
      </c>
      <c r="BJ18" s="24">
        <v>1</v>
      </c>
      <c r="BK18" s="21">
        <v>10</v>
      </c>
      <c r="BL18" s="22">
        <f t="shared" si="8"/>
        <v>2</v>
      </c>
      <c r="BM18" s="17" t="s">
        <v>2</v>
      </c>
      <c r="BN18" s="24">
        <v>1</v>
      </c>
      <c r="BO18" s="23">
        <v>15</v>
      </c>
      <c r="BP18" s="22">
        <f t="shared" si="9"/>
        <v>2</v>
      </c>
      <c r="BQ18" s="17" t="s">
        <v>2</v>
      </c>
      <c r="BR18" s="24">
        <v>1</v>
      </c>
      <c r="BS18" s="21">
        <f>(AQ18*6+AU18*6+AY18*4+BC18*6+BG18*4+BK18*2+BO18*2)/30</f>
        <v>11.011466666666667</v>
      </c>
      <c r="BT18" s="24">
        <f t="shared" si="17"/>
        <v>30</v>
      </c>
      <c r="BU18" s="27" t="str">
        <f t="shared" si="18"/>
        <v>Admis</v>
      </c>
      <c r="BV18" s="17" t="s">
        <v>2</v>
      </c>
      <c r="BW18" s="38">
        <v>2</v>
      </c>
      <c r="BX18" s="38">
        <f t="shared" si="19"/>
        <v>49</v>
      </c>
      <c r="BY18" s="27" t="str">
        <f t="shared" si="20"/>
        <v>Autorisé</v>
      </c>
    </row>
    <row r="19" spans="1:77" x14ac:dyDescent="0.55000000000000004">
      <c r="A19" s="18">
        <v>6</v>
      </c>
      <c r="B19" s="62" t="s">
        <v>78</v>
      </c>
      <c r="C19" s="76" t="s">
        <v>79</v>
      </c>
      <c r="D19" s="13" t="s">
        <v>80</v>
      </c>
      <c r="E19" s="13" t="s">
        <v>81</v>
      </c>
      <c r="F19" s="16">
        <v>38112</v>
      </c>
      <c r="G19" s="13" t="s">
        <v>82</v>
      </c>
      <c r="H19" s="13" t="s">
        <v>52</v>
      </c>
      <c r="I19" s="13" t="s">
        <v>72</v>
      </c>
      <c r="J19" s="162">
        <v>11</v>
      </c>
      <c r="K19" s="156">
        <v>4</v>
      </c>
      <c r="L19" s="17" t="s">
        <v>2</v>
      </c>
      <c r="M19" s="69">
        <v>1</v>
      </c>
      <c r="N19" s="45">
        <v>10.8</v>
      </c>
      <c r="O19" s="22">
        <f t="shared" si="0"/>
        <v>5</v>
      </c>
      <c r="P19" s="17" t="s">
        <v>2</v>
      </c>
      <c r="Q19" s="142">
        <v>1</v>
      </c>
      <c r="R19" s="28">
        <v>12.1</v>
      </c>
      <c r="S19" s="22">
        <f t="shared" si="10"/>
        <v>3</v>
      </c>
      <c r="T19" s="17" t="s">
        <v>2</v>
      </c>
      <c r="U19" s="17">
        <v>1</v>
      </c>
      <c r="V19" s="28">
        <v>10.895333333333333</v>
      </c>
      <c r="W19" s="156">
        <f t="shared" si="1"/>
        <v>4</v>
      </c>
      <c r="X19" s="17" t="s">
        <v>2</v>
      </c>
      <c r="Y19" s="17">
        <v>1</v>
      </c>
      <c r="Z19" s="161">
        <v>11.37</v>
      </c>
      <c r="AA19" s="22">
        <f t="shared" si="2"/>
        <v>5</v>
      </c>
      <c r="AB19" s="20" t="s">
        <v>2</v>
      </c>
      <c r="AC19" s="19">
        <v>1</v>
      </c>
      <c r="AD19" s="21">
        <v>10</v>
      </c>
      <c r="AE19" s="22">
        <f t="shared" si="3"/>
        <v>6</v>
      </c>
      <c r="AF19" s="17" t="s">
        <v>2</v>
      </c>
      <c r="AG19" s="17">
        <v>1</v>
      </c>
      <c r="AH19" s="21">
        <v>10.778666666666666</v>
      </c>
      <c r="AI19" s="22">
        <f t="shared" si="4"/>
        <v>3</v>
      </c>
      <c r="AJ19" s="17" t="s">
        <v>2</v>
      </c>
      <c r="AK19" s="24">
        <v>1</v>
      </c>
      <c r="AL19" s="25">
        <f t="shared" si="11"/>
        <v>10.902244444444445</v>
      </c>
      <c r="AM19" s="26">
        <f t="shared" si="12"/>
        <v>30</v>
      </c>
      <c r="AN19" s="27" t="str">
        <f t="shared" si="13"/>
        <v>Admis</v>
      </c>
      <c r="AO19" s="17" t="s">
        <v>2</v>
      </c>
      <c r="AP19" s="17">
        <v>2</v>
      </c>
      <c r="AQ19" s="28">
        <v>10</v>
      </c>
      <c r="AR19" s="29">
        <f t="shared" si="14"/>
        <v>6</v>
      </c>
      <c r="AS19" s="30" t="s">
        <v>2</v>
      </c>
      <c r="AT19" s="31">
        <v>1</v>
      </c>
      <c r="AU19" s="28">
        <v>11.2</v>
      </c>
      <c r="AV19" s="32">
        <f t="shared" si="5"/>
        <v>6</v>
      </c>
      <c r="AW19" s="30" t="s">
        <v>2</v>
      </c>
      <c r="AX19" s="33">
        <v>2</v>
      </c>
      <c r="AY19" s="28">
        <v>14.5</v>
      </c>
      <c r="AZ19" s="22">
        <f t="shared" si="15"/>
        <v>4</v>
      </c>
      <c r="BA19" s="17" t="s">
        <v>2</v>
      </c>
      <c r="BB19" s="24"/>
      <c r="BC19" s="21">
        <v>11.190666666666665</v>
      </c>
      <c r="BD19" s="22">
        <f t="shared" si="6"/>
        <v>6</v>
      </c>
      <c r="BE19" s="17" t="s">
        <v>2</v>
      </c>
      <c r="BF19" s="24">
        <v>2</v>
      </c>
      <c r="BG19" s="34">
        <v>12.26</v>
      </c>
      <c r="BH19" s="35">
        <f t="shared" si="7"/>
        <v>4</v>
      </c>
      <c r="BI19" s="36" t="s">
        <v>2</v>
      </c>
      <c r="BJ19" s="37">
        <v>2</v>
      </c>
      <c r="BK19" s="21">
        <v>10.119999999999999</v>
      </c>
      <c r="BL19" s="22">
        <f t="shared" si="8"/>
        <v>2</v>
      </c>
      <c r="BM19" s="17" t="s">
        <v>2</v>
      </c>
      <c r="BN19" s="24">
        <v>2</v>
      </c>
      <c r="BO19" s="23">
        <v>15</v>
      </c>
      <c r="BP19" s="22">
        <f t="shared" si="9"/>
        <v>2</v>
      </c>
      <c r="BQ19" s="17" t="s">
        <v>2</v>
      </c>
      <c r="BR19" s="24">
        <v>1</v>
      </c>
      <c r="BS19" s="25">
        <f>(AQ19*6+AU19*6+AY19*4+BC19*6+BG19*4+BK19*2+BO19*2)/30</f>
        <v>11.720800000000001</v>
      </c>
      <c r="BT19" s="24">
        <f t="shared" si="17"/>
        <v>30</v>
      </c>
      <c r="BU19" s="27" t="str">
        <f t="shared" si="18"/>
        <v>Admis</v>
      </c>
      <c r="BV19" s="17" t="s">
        <v>2</v>
      </c>
      <c r="BW19" s="38">
        <v>2</v>
      </c>
      <c r="BX19" s="38">
        <f t="shared" si="19"/>
        <v>60</v>
      </c>
      <c r="BY19" s="27" t="str">
        <f t="shared" si="20"/>
        <v>Admis</v>
      </c>
    </row>
    <row r="20" spans="1:77" x14ac:dyDescent="0.55000000000000004">
      <c r="A20" s="18">
        <v>7</v>
      </c>
      <c r="B20" s="62" t="s">
        <v>87</v>
      </c>
      <c r="C20" s="76" t="s">
        <v>88</v>
      </c>
      <c r="D20" s="13" t="s">
        <v>89</v>
      </c>
      <c r="E20" s="13" t="s">
        <v>90</v>
      </c>
      <c r="F20" s="16">
        <v>36509</v>
      </c>
      <c r="G20" s="13" t="s">
        <v>91</v>
      </c>
      <c r="H20" s="13" t="s">
        <v>59</v>
      </c>
      <c r="I20" s="13" t="s">
        <v>72</v>
      </c>
      <c r="J20" s="159">
        <v>17</v>
      </c>
      <c r="K20" s="156">
        <v>4</v>
      </c>
      <c r="L20" s="17" t="s">
        <v>2</v>
      </c>
      <c r="M20" s="69">
        <v>2</v>
      </c>
      <c r="N20" s="57">
        <v>13.23</v>
      </c>
      <c r="O20" s="22">
        <f t="shared" si="0"/>
        <v>5</v>
      </c>
      <c r="P20" s="17" t="s">
        <v>2</v>
      </c>
      <c r="Q20" s="17">
        <v>2</v>
      </c>
      <c r="R20" s="45">
        <v>10.52</v>
      </c>
      <c r="S20" s="22">
        <f t="shared" si="10"/>
        <v>3</v>
      </c>
      <c r="T20" s="17" t="s">
        <v>2</v>
      </c>
      <c r="U20" s="17">
        <v>1</v>
      </c>
      <c r="V20" s="45">
        <v>13.054</v>
      </c>
      <c r="W20" s="156">
        <f t="shared" si="1"/>
        <v>4</v>
      </c>
      <c r="X20" s="17" t="s">
        <v>2</v>
      </c>
      <c r="Y20" s="17">
        <v>1</v>
      </c>
      <c r="Z20" s="45">
        <v>10.484</v>
      </c>
      <c r="AA20" s="22">
        <f t="shared" si="2"/>
        <v>5</v>
      </c>
      <c r="AB20" s="20" t="s">
        <v>2</v>
      </c>
      <c r="AC20" s="20">
        <v>1</v>
      </c>
      <c r="AD20" s="21">
        <v>11.09</v>
      </c>
      <c r="AE20" s="22">
        <f t="shared" si="3"/>
        <v>6</v>
      </c>
      <c r="AF20" s="17" t="s">
        <v>2</v>
      </c>
      <c r="AG20" s="17">
        <v>1</v>
      </c>
      <c r="AH20" s="21">
        <v>12.305333333333332</v>
      </c>
      <c r="AI20" s="22">
        <f t="shared" si="4"/>
        <v>3</v>
      </c>
      <c r="AJ20" s="17" t="s">
        <v>2</v>
      </c>
      <c r="AK20" s="24">
        <v>1</v>
      </c>
      <c r="AL20" s="21">
        <f t="shared" si="11"/>
        <v>12.460066666666666</v>
      </c>
      <c r="AM20" s="24">
        <f t="shared" si="12"/>
        <v>30</v>
      </c>
      <c r="AN20" s="27" t="str">
        <f t="shared" si="13"/>
        <v>Admis</v>
      </c>
      <c r="AO20" s="17" t="s">
        <v>2</v>
      </c>
      <c r="AP20" s="17">
        <v>2</v>
      </c>
      <c r="AQ20" s="45">
        <v>11.769</v>
      </c>
      <c r="AR20" s="29">
        <f t="shared" si="14"/>
        <v>6</v>
      </c>
      <c r="AS20" s="17" t="s">
        <v>2</v>
      </c>
      <c r="AT20" s="24">
        <v>1</v>
      </c>
      <c r="AU20" s="45">
        <v>11.456</v>
      </c>
      <c r="AV20" s="32">
        <f t="shared" si="5"/>
        <v>6</v>
      </c>
      <c r="AW20" s="17" t="s">
        <v>2</v>
      </c>
      <c r="AX20" s="233">
        <v>1</v>
      </c>
      <c r="AY20" s="57">
        <v>10</v>
      </c>
      <c r="AZ20" s="22">
        <f t="shared" si="15"/>
        <v>4</v>
      </c>
      <c r="BA20" s="17" t="s">
        <v>2</v>
      </c>
      <c r="BB20" s="24">
        <v>1</v>
      </c>
      <c r="BC20" s="21">
        <v>11.484666666666666</v>
      </c>
      <c r="BD20" s="22">
        <f t="shared" si="6"/>
        <v>6</v>
      </c>
      <c r="BE20" s="17" t="s">
        <v>2</v>
      </c>
      <c r="BF20" s="24">
        <v>1</v>
      </c>
      <c r="BG20" s="21">
        <v>11.39</v>
      </c>
      <c r="BH20" s="22">
        <f t="shared" si="7"/>
        <v>4</v>
      </c>
      <c r="BI20" s="17" t="s">
        <v>2</v>
      </c>
      <c r="BJ20" s="24">
        <v>1</v>
      </c>
      <c r="BK20" s="21">
        <v>11.87</v>
      </c>
      <c r="BL20" s="22">
        <f t="shared" si="8"/>
        <v>2</v>
      </c>
      <c r="BM20" s="17" t="s">
        <v>2</v>
      </c>
      <c r="BN20" s="24">
        <v>2</v>
      </c>
      <c r="BO20" s="23">
        <v>14</v>
      </c>
      <c r="BP20" s="22">
        <f t="shared" si="9"/>
        <v>2</v>
      </c>
      <c r="BQ20" s="17" t="s">
        <v>2</v>
      </c>
      <c r="BR20" s="24">
        <v>1</v>
      </c>
      <c r="BS20" s="21">
        <f t="shared" ref="BS20:BS72" si="21">(AQ20*6+AU20*6+AY20*4+BC20*6+BG20*4+BK20*2+BO20*2)/30</f>
        <v>11.518599999999999</v>
      </c>
      <c r="BT20" s="24">
        <f t="shared" si="17"/>
        <v>30</v>
      </c>
      <c r="BU20" s="27" t="str">
        <f t="shared" si="18"/>
        <v>Admis</v>
      </c>
      <c r="BV20" s="17" t="s">
        <v>2</v>
      </c>
      <c r="BW20" s="38">
        <v>2</v>
      </c>
      <c r="BX20" s="38">
        <f t="shared" si="19"/>
        <v>60</v>
      </c>
      <c r="BY20" s="27" t="str">
        <f t="shared" si="20"/>
        <v>Admis</v>
      </c>
    </row>
    <row r="21" spans="1:77" x14ac:dyDescent="0.55000000000000004">
      <c r="A21" s="18">
        <v>8</v>
      </c>
      <c r="B21" s="62" t="s">
        <v>92</v>
      </c>
      <c r="C21" s="76" t="s">
        <v>93</v>
      </c>
      <c r="D21" s="13" t="s">
        <v>94</v>
      </c>
      <c r="E21" s="13" t="s">
        <v>95</v>
      </c>
      <c r="F21" s="16">
        <v>37748</v>
      </c>
      <c r="G21" s="13" t="s">
        <v>96</v>
      </c>
      <c r="H21" s="13" t="s">
        <v>59</v>
      </c>
      <c r="I21" s="13" t="s">
        <v>72</v>
      </c>
      <c r="J21" s="159">
        <v>17</v>
      </c>
      <c r="K21" s="156">
        <v>4</v>
      </c>
      <c r="L21" s="17" t="s">
        <v>2</v>
      </c>
      <c r="M21" s="69">
        <v>2</v>
      </c>
      <c r="N21" s="57">
        <v>12.128</v>
      </c>
      <c r="O21" s="22">
        <f t="shared" si="0"/>
        <v>5</v>
      </c>
      <c r="P21" s="17" t="s">
        <v>2</v>
      </c>
      <c r="Q21" s="17">
        <v>2</v>
      </c>
      <c r="R21" s="45">
        <v>10</v>
      </c>
      <c r="S21" s="22">
        <f t="shared" si="10"/>
        <v>3</v>
      </c>
      <c r="T21" s="17" t="s">
        <v>2</v>
      </c>
      <c r="U21" s="17">
        <v>1</v>
      </c>
      <c r="V21" s="45">
        <v>13.841999999999999</v>
      </c>
      <c r="W21" s="156">
        <f t="shared" si="1"/>
        <v>4</v>
      </c>
      <c r="X21" s="17" t="s">
        <v>2</v>
      </c>
      <c r="Y21" s="17">
        <v>2</v>
      </c>
      <c r="Z21" s="45">
        <v>10</v>
      </c>
      <c r="AA21" s="22">
        <f t="shared" si="2"/>
        <v>5</v>
      </c>
      <c r="AB21" s="20" t="s">
        <v>2</v>
      </c>
      <c r="AC21" s="20">
        <v>2</v>
      </c>
      <c r="AD21" s="21">
        <v>10</v>
      </c>
      <c r="AE21" s="22">
        <f t="shared" si="3"/>
        <v>6</v>
      </c>
      <c r="AF21" s="17" t="s">
        <v>2</v>
      </c>
      <c r="AG21" s="17">
        <v>1</v>
      </c>
      <c r="AH21" s="21">
        <v>12.882666666666665</v>
      </c>
      <c r="AI21" s="22">
        <f t="shared" si="4"/>
        <v>3</v>
      </c>
      <c r="AJ21" s="17" t="s">
        <v>2</v>
      </c>
      <c r="AK21" s="24">
        <v>2</v>
      </c>
      <c r="AL21" s="21">
        <f t="shared" si="11"/>
        <v>12.088533333333332</v>
      </c>
      <c r="AM21" s="24">
        <f t="shared" si="12"/>
        <v>30</v>
      </c>
      <c r="AN21" s="27" t="str">
        <f t="shared" si="13"/>
        <v>Admis</v>
      </c>
      <c r="AO21" s="17" t="s">
        <v>2</v>
      </c>
      <c r="AP21" s="17">
        <v>2</v>
      </c>
      <c r="AQ21" s="45">
        <v>10</v>
      </c>
      <c r="AR21" s="29">
        <f t="shared" si="14"/>
        <v>6</v>
      </c>
      <c r="AS21" s="17" t="s">
        <v>2</v>
      </c>
      <c r="AT21" s="24">
        <v>2</v>
      </c>
      <c r="AU21" s="45">
        <v>8.52</v>
      </c>
      <c r="AV21" s="32">
        <f t="shared" si="5"/>
        <v>0</v>
      </c>
      <c r="AW21" s="17" t="s">
        <v>2</v>
      </c>
      <c r="AX21" s="233">
        <v>2</v>
      </c>
      <c r="AY21" s="45">
        <v>11.5</v>
      </c>
      <c r="AZ21" s="22">
        <f t="shared" si="15"/>
        <v>4</v>
      </c>
      <c r="BA21" s="17" t="s">
        <v>2</v>
      </c>
      <c r="BB21" s="24">
        <v>2</v>
      </c>
      <c r="BC21" s="21">
        <v>10</v>
      </c>
      <c r="BD21" s="22">
        <f t="shared" si="6"/>
        <v>6</v>
      </c>
      <c r="BE21" s="17" t="s">
        <v>2</v>
      </c>
      <c r="BF21" s="24">
        <v>2</v>
      </c>
      <c r="BG21" s="34">
        <v>8.7100000000000009</v>
      </c>
      <c r="BH21" s="35">
        <f t="shared" si="7"/>
        <v>0</v>
      </c>
      <c r="BI21" s="36" t="s">
        <v>2</v>
      </c>
      <c r="BJ21" s="37">
        <v>2</v>
      </c>
      <c r="BK21" s="21">
        <v>7.88</v>
      </c>
      <c r="BL21" s="22">
        <f t="shared" si="8"/>
        <v>0</v>
      </c>
      <c r="BM21" s="17" t="s">
        <v>2</v>
      </c>
      <c r="BN21" s="24">
        <v>2</v>
      </c>
      <c r="BO21" s="23">
        <v>13</v>
      </c>
      <c r="BP21" s="22">
        <f t="shared" si="9"/>
        <v>2</v>
      </c>
      <c r="BQ21" s="17" t="s">
        <v>2</v>
      </c>
      <c r="BR21" s="24">
        <v>1</v>
      </c>
      <c r="BS21" s="21">
        <f t="shared" si="21"/>
        <v>9.7906666666666684</v>
      </c>
      <c r="BT21" s="24">
        <f t="shared" si="17"/>
        <v>18</v>
      </c>
      <c r="BU21" s="27" t="str">
        <f t="shared" si="18"/>
        <v>Ajourné</v>
      </c>
      <c r="BV21" s="17" t="s">
        <v>2</v>
      </c>
      <c r="BW21" s="38">
        <v>2</v>
      </c>
      <c r="BX21" s="38">
        <f t="shared" si="19"/>
        <v>48</v>
      </c>
      <c r="BY21" s="27" t="str">
        <f t="shared" si="20"/>
        <v>Autorisé</v>
      </c>
    </row>
    <row r="22" spans="1:77" x14ac:dyDescent="0.55000000000000004">
      <c r="A22" s="18">
        <v>9</v>
      </c>
      <c r="B22" s="62" t="s">
        <v>102</v>
      </c>
      <c r="C22" s="96" t="s">
        <v>103</v>
      </c>
      <c r="D22" s="42" t="s">
        <v>104</v>
      </c>
      <c r="E22" s="42" t="s">
        <v>105</v>
      </c>
      <c r="F22" s="16">
        <v>35722</v>
      </c>
      <c r="G22" s="13" t="s">
        <v>106</v>
      </c>
      <c r="H22" s="13" t="s">
        <v>52</v>
      </c>
      <c r="I22" s="13" t="s">
        <v>72</v>
      </c>
      <c r="J22" s="159">
        <v>17</v>
      </c>
      <c r="K22" s="156">
        <v>4</v>
      </c>
      <c r="L22" s="17" t="s">
        <v>2</v>
      </c>
      <c r="M22" s="69">
        <v>2</v>
      </c>
      <c r="N22" s="50">
        <v>10.130000000000001</v>
      </c>
      <c r="O22" s="22">
        <f t="shared" si="0"/>
        <v>5</v>
      </c>
      <c r="P22" s="17" t="s">
        <v>61</v>
      </c>
      <c r="Q22" s="17">
        <v>2</v>
      </c>
      <c r="R22" s="47">
        <v>12.38</v>
      </c>
      <c r="S22" s="22">
        <f t="shared" si="10"/>
        <v>3</v>
      </c>
      <c r="T22" s="17" t="s">
        <v>61</v>
      </c>
      <c r="U22" s="17">
        <v>1</v>
      </c>
      <c r="V22" s="45">
        <v>12.25</v>
      </c>
      <c r="W22" s="156">
        <f t="shared" si="1"/>
        <v>4</v>
      </c>
      <c r="X22" s="17" t="s">
        <v>2</v>
      </c>
      <c r="Y22" s="17">
        <v>2</v>
      </c>
      <c r="Z22" s="47">
        <v>11.48</v>
      </c>
      <c r="AA22" s="22">
        <f t="shared" si="2"/>
        <v>5</v>
      </c>
      <c r="AB22" s="20" t="s">
        <v>61</v>
      </c>
      <c r="AC22" s="20">
        <v>2</v>
      </c>
      <c r="AD22" s="50">
        <v>10</v>
      </c>
      <c r="AE22" s="22">
        <f t="shared" si="3"/>
        <v>6</v>
      </c>
      <c r="AF22" s="17" t="s">
        <v>61</v>
      </c>
      <c r="AG22" s="17">
        <v>1</v>
      </c>
      <c r="AH22" s="50">
        <v>12</v>
      </c>
      <c r="AI22" s="22">
        <f t="shared" si="4"/>
        <v>3</v>
      </c>
      <c r="AJ22" s="17" t="s">
        <v>61</v>
      </c>
      <c r="AK22" s="24">
        <v>2</v>
      </c>
      <c r="AL22" s="21">
        <f t="shared" si="11"/>
        <v>11.939666666666669</v>
      </c>
      <c r="AM22" s="24">
        <f t="shared" si="12"/>
        <v>30</v>
      </c>
      <c r="AN22" s="27" t="str">
        <f t="shared" si="13"/>
        <v>Admis</v>
      </c>
      <c r="AO22" s="17" t="s">
        <v>2</v>
      </c>
      <c r="AP22" s="17">
        <v>2</v>
      </c>
      <c r="AQ22" s="50">
        <v>10</v>
      </c>
      <c r="AR22" s="29">
        <f t="shared" si="14"/>
        <v>6</v>
      </c>
      <c r="AS22" s="17" t="s">
        <v>61</v>
      </c>
      <c r="AT22" s="24">
        <v>2</v>
      </c>
      <c r="AU22" s="47">
        <v>11.24</v>
      </c>
      <c r="AV22" s="32">
        <f t="shared" si="5"/>
        <v>6</v>
      </c>
      <c r="AW22" s="17" t="s">
        <v>61</v>
      </c>
      <c r="AX22" s="233">
        <v>1</v>
      </c>
      <c r="AY22" s="45">
        <v>14.16</v>
      </c>
      <c r="AZ22" s="22">
        <f t="shared" si="15"/>
        <v>4</v>
      </c>
      <c r="BA22" s="17" t="s">
        <v>2</v>
      </c>
      <c r="BB22" s="24">
        <v>2</v>
      </c>
      <c r="BC22" s="50">
        <v>10</v>
      </c>
      <c r="BD22" s="22">
        <f t="shared" si="6"/>
        <v>6</v>
      </c>
      <c r="BE22" s="17" t="s">
        <v>61</v>
      </c>
      <c r="BF22" s="24">
        <v>1</v>
      </c>
      <c r="BG22" s="21">
        <v>10.06</v>
      </c>
      <c r="BH22" s="22">
        <f t="shared" si="7"/>
        <v>4</v>
      </c>
      <c r="BI22" s="17" t="s">
        <v>2</v>
      </c>
      <c r="BJ22" s="24">
        <v>1</v>
      </c>
      <c r="BK22" s="50">
        <v>10</v>
      </c>
      <c r="BL22" s="22">
        <f t="shared" si="8"/>
        <v>2</v>
      </c>
      <c r="BM22" s="17" t="s">
        <v>61</v>
      </c>
      <c r="BN22" s="24">
        <v>2</v>
      </c>
      <c r="BO22" s="48">
        <v>14.25</v>
      </c>
      <c r="BP22" s="22">
        <f t="shared" si="9"/>
        <v>2</v>
      </c>
      <c r="BQ22" s="17" t="s">
        <v>61</v>
      </c>
      <c r="BR22" s="24">
        <v>1</v>
      </c>
      <c r="BS22" s="21">
        <f t="shared" si="21"/>
        <v>11.093999999999999</v>
      </c>
      <c r="BT22" s="24">
        <f t="shared" si="17"/>
        <v>30</v>
      </c>
      <c r="BU22" s="27" t="str">
        <f t="shared" si="18"/>
        <v>Admis</v>
      </c>
      <c r="BV22" s="17" t="s">
        <v>2</v>
      </c>
      <c r="BW22" s="38">
        <v>2</v>
      </c>
      <c r="BX22" s="38">
        <f t="shared" si="19"/>
        <v>60</v>
      </c>
      <c r="BY22" s="27" t="str">
        <f t="shared" si="20"/>
        <v>Admis</v>
      </c>
    </row>
    <row r="23" spans="1:77" x14ac:dyDescent="0.55000000000000004">
      <c r="A23" s="18">
        <v>10</v>
      </c>
      <c r="B23" s="62" t="s">
        <v>107</v>
      </c>
      <c r="C23" s="76" t="s">
        <v>108</v>
      </c>
      <c r="D23" s="13" t="s">
        <v>109</v>
      </c>
      <c r="E23" s="13" t="s">
        <v>110</v>
      </c>
      <c r="F23" s="16">
        <v>36883</v>
      </c>
      <c r="G23" s="13" t="s">
        <v>111</v>
      </c>
      <c r="H23" s="13" t="s">
        <v>52</v>
      </c>
      <c r="I23" s="13" t="s">
        <v>72</v>
      </c>
      <c r="J23" s="162">
        <v>10</v>
      </c>
      <c r="K23" s="156">
        <v>4</v>
      </c>
      <c r="L23" s="17" t="s">
        <v>2</v>
      </c>
      <c r="M23" s="69">
        <v>1</v>
      </c>
      <c r="N23" s="305">
        <v>12.884</v>
      </c>
      <c r="O23" s="22">
        <f t="shared" si="0"/>
        <v>5</v>
      </c>
      <c r="P23" s="17" t="s">
        <v>2</v>
      </c>
      <c r="Q23" s="142">
        <v>2</v>
      </c>
      <c r="R23" s="28">
        <v>12.63</v>
      </c>
      <c r="S23" s="22">
        <f t="shared" si="10"/>
        <v>3</v>
      </c>
      <c r="T23" s="17" t="s">
        <v>2</v>
      </c>
      <c r="U23" s="17">
        <v>1</v>
      </c>
      <c r="V23" s="28">
        <v>12.243333333333332</v>
      </c>
      <c r="W23" s="156">
        <f t="shared" si="1"/>
        <v>4</v>
      </c>
      <c r="X23" s="17" t="s">
        <v>2</v>
      </c>
      <c r="Y23" s="17">
        <v>2</v>
      </c>
      <c r="Z23" s="161">
        <v>11.080000000000002</v>
      </c>
      <c r="AA23" s="22">
        <f t="shared" si="2"/>
        <v>5</v>
      </c>
      <c r="AB23" s="20" t="s">
        <v>2</v>
      </c>
      <c r="AC23" s="20">
        <v>2</v>
      </c>
      <c r="AD23" s="21">
        <v>10</v>
      </c>
      <c r="AE23" s="22">
        <f t="shared" si="3"/>
        <v>6</v>
      </c>
      <c r="AF23" s="17" t="s">
        <v>2</v>
      </c>
      <c r="AG23" s="17">
        <v>2</v>
      </c>
      <c r="AH23" s="21">
        <v>12.004</v>
      </c>
      <c r="AI23" s="22">
        <f t="shared" si="4"/>
        <v>3</v>
      </c>
      <c r="AJ23" s="17" t="s">
        <v>2</v>
      </c>
      <c r="AK23" s="24">
        <v>2</v>
      </c>
      <c r="AL23" s="25">
        <f t="shared" si="11"/>
        <v>11.423177777777777</v>
      </c>
      <c r="AM23" s="26">
        <f t="shared" si="12"/>
        <v>30</v>
      </c>
      <c r="AN23" s="27" t="str">
        <f t="shared" si="13"/>
        <v>Admis</v>
      </c>
      <c r="AO23" s="17" t="s">
        <v>2</v>
      </c>
      <c r="AP23" s="17">
        <v>2</v>
      </c>
      <c r="AQ23" s="28">
        <v>11.348000000000001</v>
      </c>
      <c r="AR23" s="29">
        <f t="shared" si="14"/>
        <v>6</v>
      </c>
      <c r="AS23" s="30" t="s">
        <v>2</v>
      </c>
      <c r="AT23" s="31">
        <v>2</v>
      </c>
      <c r="AU23" s="28">
        <v>11.082000000000001</v>
      </c>
      <c r="AV23" s="32">
        <f t="shared" si="5"/>
        <v>6</v>
      </c>
      <c r="AW23" s="30" t="s">
        <v>2</v>
      </c>
      <c r="AX23" s="33">
        <v>1</v>
      </c>
      <c r="AY23" s="28">
        <v>11.83</v>
      </c>
      <c r="AZ23" s="22">
        <f t="shared" si="15"/>
        <v>4</v>
      </c>
      <c r="BA23" s="17" t="s">
        <v>2</v>
      </c>
      <c r="BB23" s="24">
        <v>2</v>
      </c>
      <c r="BC23" s="21">
        <v>10</v>
      </c>
      <c r="BD23" s="22">
        <f t="shared" si="6"/>
        <v>6</v>
      </c>
      <c r="BE23" s="17" t="s">
        <v>2</v>
      </c>
      <c r="BF23" s="24">
        <v>1</v>
      </c>
      <c r="BG23" s="21">
        <v>10</v>
      </c>
      <c r="BH23" s="22">
        <f t="shared" si="7"/>
        <v>4</v>
      </c>
      <c r="BI23" s="17" t="s">
        <v>2</v>
      </c>
      <c r="BJ23" s="24">
        <v>1</v>
      </c>
      <c r="BK23" s="21">
        <v>10</v>
      </c>
      <c r="BL23" s="22">
        <f t="shared" si="8"/>
        <v>2</v>
      </c>
      <c r="BM23" s="17" t="s">
        <v>2</v>
      </c>
      <c r="BN23" s="24">
        <v>2</v>
      </c>
      <c r="BO23" s="23">
        <v>15</v>
      </c>
      <c r="BP23" s="22">
        <f t="shared" si="9"/>
        <v>2</v>
      </c>
      <c r="BQ23" s="17" t="s">
        <v>2</v>
      </c>
      <c r="BR23" s="24">
        <v>1</v>
      </c>
      <c r="BS23" s="25">
        <f t="shared" si="21"/>
        <v>11.063333333333333</v>
      </c>
      <c r="BT23" s="24">
        <f t="shared" si="17"/>
        <v>30</v>
      </c>
      <c r="BU23" s="27" t="str">
        <f t="shared" si="18"/>
        <v>Admis</v>
      </c>
      <c r="BV23" s="17" t="s">
        <v>2</v>
      </c>
      <c r="BW23" s="38">
        <v>2</v>
      </c>
      <c r="BX23" s="38">
        <f t="shared" si="19"/>
        <v>60</v>
      </c>
      <c r="BY23" s="27" t="str">
        <f t="shared" si="20"/>
        <v>Admis</v>
      </c>
    </row>
    <row r="24" spans="1:77" x14ac:dyDescent="0.55000000000000004">
      <c r="A24" s="18">
        <v>11</v>
      </c>
      <c r="B24" s="62" t="s">
        <v>112</v>
      </c>
      <c r="C24" s="76" t="s">
        <v>113</v>
      </c>
      <c r="D24" s="62" t="s">
        <v>114</v>
      </c>
      <c r="E24" s="62" t="s">
        <v>115</v>
      </c>
      <c r="F24" s="63">
        <v>35210</v>
      </c>
      <c r="G24" s="62" t="s">
        <v>116</v>
      </c>
      <c r="H24" s="62" t="s">
        <v>52</v>
      </c>
      <c r="I24" s="13" t="s">
        <v>72</v>
      </c>
      <c r="J24" s="159">
        <v>17</v>
      </c>
      <c r="K24" s="156">
        <v>4</v>
      </c>
      <c r="L24" s="17" t="s">
        <v>2</v>
      </c>
      <c r="M24" s="69">
        <v>2</v>
      </c>
      <c r="N24" s="57">
        <v>11.879999999999999</v>
      </c>
      <c r="O24" s="22">
        <f t="shared" si="0"/>
        <v>5</v>
      </c>
      <c r="P24" s="17" t="s">
        <v>2</v>
      </c>
      <c r="Q24" s="17">
        <v>2</v>
      </c>
      <c r="R24" s="45">
        <v>11.57</v>
      </c>
      <c r="S24" s="22">
        <f t="shared" si="10"/>
        <v>3</v>
      </c>
      <c r="T24" s="17" t="s">
        <v>2</v>
      </c>
      <c r="U24" s="17">
        <v>1</v>
      </c>
      <c r="V24" s="23">
        <v>11.08</v>
      </c>
      <c r="W24" s="156">
        <f t="shared" si="1"/>
        <v>4</v>
      </c>
      <c r="X24" s="17" t="s">
        <v>2</v>
      </c>
      <c r="Y24" s="17">
        <v>2</v>
      </c>
      <c r="Z24" s="45">
        <v>11.332000000000001</v>
      </c>
      <c r="AA24" s="22">
        <f t="shared" si="2"/>
        <v>5</v>
      </c>
      <c r="AB24" s="20" t="s">
        <v>2</v>
      </c>
      <c r="AC24" s="20">
        <v>2</v>
      </c>
      <c r="AD24" s="21">
        <v>10</v>
      </c>
      <c r="AE24" s="22">
        <f t="shared" si="3"/>
        <v>6</v>
      </c>
      <c r="AF24" s="17" t="s">
        <v>2</v>
      </c>
      <c r="AG24" s="17">
        <v>2</v>
      </c>
      <c r="AH24" s="21">
        <v>11.518666666666666</v>
      </c>
      <c r="AI24" s="22">
        <f t="shared" si="4"/>
        <v>3</v>
      </c>
      <c r="AJ24" s="17" t="s">
        <v>2</v>
      </c>
      <c r="AK24" s="24">
        <v>2</v>
      </c>
      <c r="AL24" s="21">
        <f t="shared" si="11"/>
        <v>11.921533333333333</v>
      </c>
      <c r="AM24" s="24">
        <f t="shared" si="12"/>
        <v>30</v>
      </c>
      <c r="AN24" s="27" t="str">
        <f t="shared" si="13"/>
        <v>Admis</v>
      </c>
      <c r="AO24" s="17" t="s">
        <v>2</v>
      </c>
      <c r="AP24" s="17">
        <v>2</v>
      </c>
      <c r="AQ24" s="45">
        <v>11.715</v>
      </c>
      <c r="AR24" s="29">
        <f t="shared" si="14"/>
        <v>6</v>
      </c>
      <c r="AS24" s="17" t="s">
        <v>2</v>
      </c>
      <c r="AT24" s="24">
        <v>2</v>
      </c>
      <c r="AU24" s="45">
        <v>11.64</v>
      </c>
      <c r="AV24" s="32">
        <f t="shared" si="5"/>
        <v>6</v>
      </c>
      <c r="AW24" s="17" t="s">
        <v>2</v>
      </c>
      <c r="AX24" s="233">
        <v>2</v>
      </c>
      <c r="AY24" s="45">
        <v>11.33</v>
      </c>
      <c r="AZ24" s="22">
        <f t="shared" si="15"/>
        <v>4</v>
      </c>
      <c r="BA24" s="17" t="s">
        <v>2</v>
      </c>
      <c r="BB24" s="24">
        <v>2</v>
      </c>
      <c r="BC24" s="21">
        <v>10</v>
      </c>
      <c r="BD24" s="22">
        <f t="shared" si="6"/>
        <v>6</v>
      </c>
      <c r="BE24" s="17" t="s">
        <v>2</v>
      </c>
      <c r="BF24" s="24">
        <v>2</v>
      </c>
      <c r="BG24" s="21">
        <v>10.19</v>
      </c>
      <c r="BH24" s="22">
        <f t="shared" si="7"/>
        <v>4</v>
      </c>
      <c r="BI24" s="17" t="s">
        <v>2</v>
      </c>
      <c r="BJ24" s="24">
        <v>1</v>
      </c>
      <c r="BK24" s="327">
        <v>10</v>
      </c>
      <c r="BL24" s="22">
        <f t="shared" si="8"/>
        <v>2</v>
      </c>
      <c r="BM24" s="17" t="s">
        <v>2</v>
      </c>
      <c r="BN24" s="24">
        <v>2</v>
      </c>
      <c r="BO24" s="333">
        <v>11.88</v>
      </c>
      <c r="BP24" s="22">
        <f t="shared" si="9"/>
        <v>2</v>
      </c>
      <c r="BQ24" s="17" t="s">
        <v>2</v>
      </c>
      <c r="BR24" s="24">
        <v>1</v>
      </c>
      <c r="BS24" s="21">
        <f t="shared" si="21"/>
        <v>10.998999999999999</v>
      </c>
      <c r="BT24" s="24">
        <f t="shared" si="17"/>
        <v>30</v>
      </c>
      <c r="BU24" s="27" t="str">
        <f t="shared" si="18"/>
        <v>Admis</v>
      </c>
      <c r="BV24" s="17" t="s">
        <v>2</v>
      </c>
      <c r="BW24" s="38">
        <v>2</v>
      </c>
      <c r="BX24" s="38">
        <f t="shared" si="19"/>
        <v>60</v>
      </c>
      <c r="BY24" s="27" t="str">
        <f t="shared" si="20"/>
        <v>Admis</v>
      </c>
    </row>
    <row r="25" spans="1:77" x14ac:dyDescent="0.55000000000000004">
      <c r="A25" s="18">
        <v>12</v>
      </c>
      <c r="B25" s="62" t="s">
        <v>117</v>
      </c>
      <c r="C25" s="76" t="s">
        <v>118</v>
      </c>
      <c r="D25" s="13" t="s">
        <v>119</v>
      </c>
      <c r="E25" s="13" t="s">
        <v>120</v>
      </c>
      <c r="F25" s="16">
        <v>37356</v>
      </c>
      <c r="G25" s="13" t="s">
        <v>121</v>
      </c>
      <c r="H25" s="13" t="s">
        <v>59</v>
      </c>
      <c r="I25" s="13" t="s">
        <v>72</v>
      </c>
      <c r="J25" s="162">
        <v>12</v>
      </c>
      <c r="K25" s="156">
        <v>4</v>
      </c>
      <c r="L25" s="17" t="s">
        <v>2</v>
      </c>
      <c r="M25" s="69">
        <v>1</v>
      </c>
      <c r="N25" s="45">
        <v>10.994</v>
      </c>
      <c r="O25" s="22">
        <f t="shared" si="0"/>
        <v>5</v>
      </c>
      <c r="P25" s="17" t="s">
        <v>2</v>
      </c>
      <c r="Q25" s="142">
        <v>1</v>
      </c>
      <c r="R25" s="28">
        <v>12.1</v>
      </c>
      <c r="S25" s="22">
        <f t="shared" si="10"/>
        <v>3</v>
      </c>
      <c r="T25" s="17" t="s">
        <v>2</v>
      </c>
      <c r="U25" s="17">
        <v>1</v>
      </c>
      <c r="V25" s="28">
        <v>10.428666666666667</v>
      </c>
      <c r="W25" s="156">
        <f t="shared" si="1"/>
        <v>4</v>
      </c>
      <c r="X25" s="17" t="s">
        <v>2</v>
      </c>
      <c r="Y25" s="17">
        <v>1</v>
      </c>
      <c r="Z25" s="161">
        <v>10.984000000000002</v>
      </c>
      <c r="AA25" s="22">
        <f t="shared" si="2"/>
        <v>5</v>
      </c>
      <c r="AB25" s="20" t="s">
        <v>2</v>
      </c>
      <c r="AC25" s="19">
        <v>1</v>
      </c>
      <c r="AD25" s="21">
        <v>12.82</v>
      </c>
      <c r="AE25" s="22">
        <f t="shared" si="3"/>
        <v>6</v>
      </c>
      <c r="AF25" s="17" t="s">
        <v>2</v>
      </c>
      <c r="AG25" s="17">
        <v>1</v>
      </c>
      <c r="AH25" s="21">
        <v>10.194666666666668</v>
      </c>
      <c r="AI25" s="22">
        <f t="shared" si="4"/>
        <v>3</v>
      </c>
      <c r="AJ25" s="17" t="s">
        <v>2</v>
      </c>
      <c r="AK25" s="24">
        <v>1</v>
      </c>
      <c r="AL25" s="25">
        <f t="shared" si="11"/>
        <v>11.446955555555554</v>
      </c>
      <c r="AM25" s="26">
        <f t="shared" si="12"/>
        <v>30</v>
      </c>
      <c r="AN25" s="27" t="str">
        <f t="shared" si="13"/>
        <v>Admis</v>
      </c>
      <c r="AO25" s="17" t="s">
        <v>2</v>
      </c>
      <c r="AP25" s="17">
        <v>2</v>
      </c>
      <c r="AQ25" s="28">
        <v>13.79</v>
      </c>
      <c r="AR25" s="29">
        <f t="shared" si="14"/>
        <v>6</v>
      </c>
      <c r="AS25" s="30" t="s">
        <v>2</v>
      </c>
      <c r="AT25" s="31">
        <v>2</v>
      </c>
      <c r="AU25" s="28">
        <v>10.501999999999999</v>
      </c>
      <c r="AV25" s="32">
        <f t="shared" si="5"/>
        <v>6</v>
      </c>
      <c r="AW25" s="30" t="s">
        <v>2</v>
      </c>
      <c r="AX25" s="33">
        <v>1</v>
      </c>
      <c r="AY25" s="58">
        <v>10</v>
      </c>
      <c r="AZ25" s="22">
        <f t="shared" si="15"/>
        <v>4</v>
      </c>
      <c r="BA25" s="17" t="s">
        <v>2</v>
      </c>
      <c r="BB25" s="24">
        <v>1</v>
      </c>
      <c r="BC25" s="21">
        <v>11.596666666666666</v>
      </c>
      <c r="BD25" s="22">
        <f t="shared" si="6"/>
        <v>6</v>
      </c>
      <c r="BE25" s="17" t="s">
        <v>2</v>
      </c>
      <c r="BF25" s="24">
        <v>1</v>
      </c>
      <c r="BG25" s="21">
        <v>12.91</v>
      </c>
      <c r="BH25" s="22">
        <f t="shared" si="7"/>
        <v>4</v>
      </c>
      <c r="BI25" s="17" t="s">
        <v>2</v>
      </c>
      <c r="BJ25" s="24">
        <v>1</v>
      </c>
      <c r="BK25" s="21">
        <v>12.06</v>
      </c>
      <c r="BL25" s="22">
        <f t="shared" si="8"/>
        <v>2</v>
      </c>
      <c r="BM25" s="17" t="s">
        <v>2</v>
      </c>
      <c r="BN25" s="24">
        <v>2</v>
      </c>
      <c r="BO25" s="23">
        <v>14</v>
      </c>
      <c r="BP25" s="22">
        <f t="shared" si="9"/>
        <v>2</v>
      </c>
      <c r="BQ25" s="17" t="s">
        <v>2</v>
      </c>
      <c r="BR25" s="24">
        <v>1</v>
      </c>
      <c r="BS25" s="25">
        <f t="shared" si="21"/>
        <v>11.969733333333332</v>
      </c>
      <c r="BT25" s="24">
        <f t="shared" si="17"/>
        <v>30</v>
      </c>
      <c r="BU25" s="27" t="str">
        <f t="shared" si="18"/>
        <v>Admis</v>
      </c>
      <c r="BV25" s="17" t="s">
        <v>2</v>
      </c>
      <c r="BW25" s="38">
        <v>2</v>
      </c>
      <c r="BX25" s="38">
        <f t="shared" si="19"/>
        <v>60</v>
      </c>
      <c r="BY25" s="27" t="str">
        <f t="shared" si="20"/>
        <v>Admis</v>
      </c>
    </row>
    <row r="26" spans="1:77" x14ac:dyDescent="0.55000000000000004">
      <c r="A26" s="18">
        <v>13</v>
      </c>
      <c r="B26" s="62" t="s">
        <v>122</v>
      </c>
      <c r="C26" s="76" t="s">
        <v>123</v>
      </c>
      <c r="D26" s="13" t="s">
        <v>124</v>
      </c>
      <c r="E26" s="13" t="s">
        <v>125</v>
      </c>
      <c r="F26" s="16">
        <v>38441</v>
      </c>
      <c r="G26" s="13" t="s">
        <v>126</v>
      </c>
      <c r="H26" s="13" t="s">
        <v>52</v>
      </c>
      <c r="I26" s="13" t="s">
        <v>72</v>
      </c>
      <c r="J26" s="162">
        <v>10</v>
      </c>
      <c r="K26" s="156">
        <v>4</v>
      </c>
      <c r="L26" s="17" t="s">
        <v>2</v>
      </c>
      <c r="M26" s="69">
        <v>1</v>
      </c>
      <c r="N26" s="163">
        <v>0</v>
      </c>
      <c r="O26" s="22">
        <f t="shared" si="0"/>
        <v>0</v>
      </c>
      <c r="P26" s="17" t="s">
        <v>2</v>
      </c>
      <c r="Q26" s="142">
        <v>2</v>
      </c>
      <c r="R26" s="28">
        <v>10</v>
      </c>
      <c r="S26" s="22">
        <f t="shared" si="10"/>
        <v>3</v>
      </c>
      <c r="T26" s="17" t="s">
        <v>2</v>
      </c>
      <c r="U26" s="142">
        <v>1</v>
      </c>
      <c r="V26" s="28">
        <v>10.616</v>
      </c>
      <c r="W26" s="156">
        <f t="shared" si="1"/>
        <v>4</v>
      </c>
      <c r="X26" s="17" t="s">
        <v>2</v>
      </c>
      <c r="Y26" s="17">
        <v>1</v>
      </c>
      <c r="Z26" s="161">
        <v>10</v>
      </c>
      <c r="AA26" s="22">
        <f t="shared" si="2"/>
        <v>5</v>
      </c>
      <c r="AB26" s="20" t="s">
        <v>2</v>
      </c>
      <c r="AC26" s="19">
        <v>1</v>
      </c>
      <c r="AD26" s="21">
        <v>10</v>
      </c>
      <c r="AE26" s="22">
        <f t="shared" si="3"/>
        <v>6</v>
      </c>
      <c r="AF26" s="17" t="s">
        <v>2</v>
      </c>
      <c r="AG26" s="17">
        <v>2</v>
      </c>
      <c r="AH26" s="50">
        <v>0</v>
      </c>
      <c r="AI26" s="22">
        <f t="shared" si="4"/>
        <v>0</v>
      </c>
      <c r="AJ26" s="17" t="s">
        <v>2</v>
      </c>
      <c r="AK26" s="24">
        <v>2</v>
      </c>
      <c r="AL26" s="25">
        <f t="shared" si="11"/>
        <v>7.4154666666666662</v>
      </c>
      <c r="AM26" s="26">
        <f t="shared" si="12"/>
        <v>22</v>
      </c>
      <c r="AN26" s="27" t="str">
        <f t="shared" si="13"/>
        <v>Ajourné</v>
      </c>
      <c r="AO26" s="17" t="s">
        <v>2</v>
      </c>
      <c r="AP26" s="17">
        <v>2</v>
      </c>
      <c r="AQ26" s="28">
        <v>10.035</v>
      </c>
      <c r="AR26" s="29">
        <f t="shared" si="14"/>
        <v>6</v>
      </c>
      <c r="AS26" s="30" t="s">
        <v>2</v>
      </c>
      <c r="AT26" s="31">
        <v>1</v>
      </c>
      <c r="AU26" s="28">
        <v>10.128</v>
      </c>
      <c r="AV26" s="32">
        <f t="shared" si="5"/>
        <v>6</v>
      </c>
      <c r="AW26" s="30" t="s">
        <v>2</v>
      </c>
      <c r="AX26" s="33">
        <v>1</v>
      </c>
      <c r="AY26" s="334">
        <v>11.9</v>
      </c>
      <c r="AZ26" s="22">
        <f t="shared" si="15"/>
        <v>4</v>
      </c>
      <c r="BA26" s="17" t="s">
        <v>2</v>
      </c>
      <c r="BB26" s="24">
        <v>2</v>
      </c>
      <c r="BC26" s="327">
        <v>10</v>
      </c>
      <c r="BD26" s="22">
        <f t="shared" si="6"/>
        <v>6</v>
      </c>
      <c r="BE26" s="17" t="s">
        <v>2</v>
      </c>
      <c r="BF26" s="24">
        <v>2</v>
      </c>
      <c r="BG26" s="21">
        <v>10.43</v>
      </c>
      <c r="BH26" s="22">
        <f t="shared" si="7"/>
        <v>4</v>
      </c>
      <c r="BI26" s="17" t="s">
        <v>2</v>
      </c>
      <c r="BJ26" s="24">
        <v>1</v>
      </c>
      <c r="BK26" s="21">
        <v>10</v>
      </c>
      <c r="BL26" s="22">
        <f t="shared" si="8"/>
        <v>2</v>
      </c>
      <c r="BM26" s="17" t="s">
        <v>2</v>
      </c>
      <c r="BN26" s="24">
        <v>2</v>
      </c>
      <c r="BO26" s="23">
        <v>15</v>
      </c>
      <c r="BP26" s="22">
        <f t="shared" si="9"/>
        <v>2</v>
      </c>
      <c r="BQ26" s="17" t="s">
        <v>2</v>
      </c>
      <c r="BR26" s="24">
        <v>1</v>
      </c>
      <c r="BS26" s="25">
        <f t="shared" si="21"/>
        <v>10.676600000000001</v>
      </c>
      <c r="BT26" s="24">
        <f t="shared" si="17"/>
        <v>30</v>
      </c>
      <c r="BU26" s="27" t="str">
        <f t="shared" si="18"/>
        <v>Admis</v>
      </c>
      <c r="BV26" s="17" t="s">
        <v>2</v>
      </c>
      <c r="BW26" s="38">
        <v>2</v>
      </c>
      <c r="BX26" s="38">
        <f t="shared" si="19"/>
        <v>52</v>
      </c>
      <c r="BY26" s="27" t="str">
        <f t="shared" si="20"/>
        <v>Autorisé</v>
      </c>
    </row>
    <row r="27" spans="1:77" x14ac:dyDescent="0.55000000000000004">
      <c r="A27" s="18">
        <v>14</v>
      </c>
      <c r="B27" s="62" t="s">
        <v>127</v>
      </c>
      <c r="C27" s="76" t="s">
        <v>128</v>
      </c>
      <c r="D27" s="13" t="s">
        <v>124</v>
      </c>
      <c r="E27" s="13" t="s">
        <v>129</v>
      </c>
      <c r="F27" s="16">
        <v>37211</v>
      </c>
      <c r="G27" s="13" t="s">
        <v>130</v>
      </c>
      <c r="H27" s="13" t="s">
        <v>52</v>
      </c>
      <c r="I27" s="13" t="s">
        <v>72</v>
      </c>
      <c r="J27" s="162">
        <v>10</v>
      </c>
      <c r="K27" s="156">
        <v>4</v>
      </c>
      <c r="L27" s="17" t="s">
        <v>2</v>
      </c>
      <c r="M27" s="69">
        <v>1</v>
      </c>
      <c r="N27" s="45">
        <v>10.168000000000001</v>
      </c>
      <c r="O27" s="22">
        <f t="shared" si="0"/>
        <v>5</v>
      </c>
      <c r="P27" s="17" t="s">
        <v>2</v>
      </c>
      <c r="Q27" s="142">
        <v>1</v>
      </c>
      <c r="R27" s="28">
        <v>12.63</v>
      </c>
      <c r="S27" s="22">
        <f t="shared" si="10"/>
        <v>3</v>
      </c>
      <c r="T27" s="17" t="s">
        <v>2</v>
      </c>
      <c r="U27" s="17">
        <v>1</v>
      </c>
      <c r="V27" s="28">
        <v>13.690000000000001</v>
      </c>
      <c r="W27" s="156">
        <f t="shared" si="1"/>
        <v>4</v>
      </c>
      <c r="X27" s="17" t="s">
        <v>2</v>
      </c>
      <c r="Y27" s="17">
        <v>1</v>
      </c>
      <c r="Z27" s="161">
        <v>10.98</v>
      </c>
      <c r="AA27" s="22">
        <f t="shared" si="2"/>
        <v>5</v>
      </c>
      <c r="AB27" s="20" t="s">
        <v>2</v>
      </c>
      <c r="AC27" s="20">
        <v>2</v>
      </c>
      <c r="AD27" s="21">
        <v>11.56</v>
      </c>
      <c r="AE27" s="22">
        <f t="shared" si="3"/>
        <v>6</v>
      </c>
      <c r="AF27" s="17" t="s">
        <v>2</v>
      </c>
      <c r="AG27" s="17">
        <v>1</v>
      </c>
      <c r="AH27" s="21">
        <v>11.858666666666666</v>
      </c>
      <c r="AI27" s="22">
        <f t="shared" si="4"/>
        <v>3</v>
      </c>
      <c r="AJ27" s="17" t="s">
        <v>2</v>
      </c>
      <c r="AK27" s="24">
        <v>1</v>
      </c>
      <c r="AL27" s="25">
        <f t="shared" si="11"/>
        <v>11.4442</v>
      </c>
      <c r="AM27" s="26">
        <f t="shared" si="12"/>
        <v>30</v>
      </c>
      <c r="AN27" s="27" t="str">
        <f t="shared" si="13"/>
        <v>Admis</v>
      </c>
      <c r="AO27" s="17" t="s">
        <v>2</v>
      </c>
      <c r="AP27" s="17">
        <v>2</v>
      </c>
      <c r="AQ27" s="28">
        <v>10</v>
      </c>
      <c r="AR27" s="29">
        <f t="shared" si="14"/>
        <v>6</v>
      </c>
      <c r="AS27" s="30" t="s">
        <v>2</v>
      </c>
      <c r="AT27" s="31">
        <v>1</v>
      </c>
      <c r="AU27" s="28">
        <v>10.082000000000001</v>
      </c>
      <c r="AV27" s="32">
        <f t="shared" si="5"/>
        <v>6</v>
      </c>
      <c r="AW27" s="30" t="s">
        <v>2</v>
      </c>
      <c r="AX27" s="33">
        <v>1</v>
      </c>
      <c r="AY27" s="58">
        <v>10.33</v>
      </c>
      <c r="AZ27" s="22">
        <f t="shared" si="15"/>
        <v>4</v>
      </c>
      <c r="BA27" s="17" t="s">
        <v>2</v>
      </c>
      <c r="BB27" s="24">
        <v>1</v>
      </c>
      <c r="BC27" s="21">
        <v>10</v>
      </c>
      <c r="BD27" s="22">
        <f t="shared" si="6"/>
        <v>6</v>
      </c>
      <c r="BE27" s="17" t="s">
        <v>2</v>
      </c>
      <c r="BF27" s="24">
        <v>1</v>
      </c>
      <c r="BG27" s="21">
        <v>11.09</v>
      </c>
      <c r="BH27" s="22">
        <f t="shared" si="7"/>
        <v>4</v>
      </c>
      <c r="BI27" s="17" t="s">
        <v>2</v>
      </c>
      <c r="BJ27" s="24">
        <v>1</v>
      </c>
      <c r="BK27" s="21">
        <v>16.75</v>
      </c>
      <c r="BL27" s="22">
        <f t="shared" si="8"/>
        <v>2</v>
      </c>
      <c r="BM27" s="17" t="s">
        <v>2</v>
      </c>
      <c r="BN27" s="24">
        <v>2</v>
      </c>
      <c r="BO27" s="23">
        <v>14</v>
      </c>
      <c r="BP27" s="22">
        <f t="shared" si="9"/>
        <v>2</v>
      </c>
      <c r="BQ27" s="17" t="s">
        <v>2</v>
      </c>
      <c r="BR27" s="24">
        <v>1</v>
      </c>
      <c r="BS27" s="25">
        <f t="shared" si="21"/>
        <v>10.922400000000001</v>
      </c>
      <c r="BT27" s="24">
        <f t="shared" si="17"/>
        <v>30</v>
      </c>
      <c r="BU27" s="27" t="str">
        <f t="shared" si="18"/>
        <v>Admis</v>
      </c>
      <c r="BV27" s="17" t="s">
        <v>2</v>
      </c>
      <c r="BW27" s="38">
        <v>2</v>
      </c>
      <c r="BX27" s="38">
        <f t="shared" si="19"/>
        <v>60</v>
      </c>
      <c r="BY27" s="27" t="str">
        <f t="shared" si="20"/>
        <v>Admis</v>
      </c>
    </row>
    <row r="28" spans="1:77" x14ac:dyDescent="0.55000000000000004">
      <c r="A28" s="18">
        <v>15</v>
      </c>
      <c r="B28" s="62" t="s">
        <v>136</v>
      </c>
      <c r="C28" s="76" t="s">
        <v>137</v>
      </c>
      <c r="D28" s="13" t="s">
        <v>138</v>
      </c>
      <c r="E28" s="13" t="s">
        <v>139</v>
      </c>
      <c r="F28" s="16">
        <v>38258</v>
      </c>
      <c r="G28" s="13" t="s">
        <v>140</v>
      </c>
      <c r="H28" s="13" t="s">
        <v>59</v>
      </c>
      <c r="I28" s="13" t="s">
        <v>72</v>
      </c>
      <c r="J28" s="162">
        <v>12</v>
      </c>
      <c r="K28" s="156">
        <v>4</v>
      </c>
      <c r="L28" s="17" t="s">
        <v>2</v>
      </c>
      <c r="M28" s="69">
        <v>1</v>
      </c>
      <c r="N28" s="45">
        <v>10</v>
      </c>
      <c r="O28" s="22">
        <f t="shared" si="0"/>
        <v>5</v>
      </c>
      <c r="P28" s="17" t="s">
        <v>2</v>
      </c>
      <c r="Q28" s="142">
        <v>1</v>
      </c>
      <c r="R28" s="28">
        <v>12.63</v>
      </c>
      <c r="S28" s="22">
        <f t="shared" si="10"/>
        <v>3</v>
      </c>
      <c r="T28" s="17" t="s">
        <v>2</v>
      </c>
      <c r="U28" s="17">
        <v>1</v>
      </c>
      <c r="V28" s="28">
        <v>12.81</v>
      </c>
      <c r="W28" s="156">
        <f t="shared" si="1"/>
        <v>4</v>
      </c>
      <c r="X28" s="17" t="s">
        <v>2</v>
      </c>
      <c r="Y28" s="17">
        <v>2</v>
      </c>
      <c r="Z28" s="161">
        <v>11.614000000000001</v>
      </c>
      <c r="AA28" s="22">
        <f t="shared" si="2"/>
        <v>5</v>
      </c>
      <c r="AB28" s="20" t="s">
        <v>2</v>
      </c>
      <c r="AC28" s="19">
        <v>1</v>
      </c>
      <c r="AD28" s="21">
        <v>13.43</v>
      </c>
      <c r="AE28" s="22">
        <f t="shared" si="3"/>
        <v>6</v>
      </c>
      <c r="AF28" s="17" t="s">
        <v>2</v>
      </c>
      <c r="AG28" s="17">
        <v>1</v>
      </c>
      <c r="AH28" s="21">
        <v>10.642000000000001</v>
      </c>
      <c r="AI28" s="22">
        <f t="shared" si="4"/>
        <v>3</v>
      </c>
      <c r="AJ28" s="17" t="s">
        <v>2</v>
      </c>
      <c r="AK28" s="24">
        <v>1</v>
      </c>
      <c r="AL28" s="25">
        <f t="shared" si="11"/>
        <v>11.923533333333332</v>
      </c>
      <c r="AM28" s="26">
        <f t="shared" si="12"/>
        <v>30</v>
      </c>
      <c r="AN28" s="27" t="str">
        <f t="shared" si="13"/>
        <v>Admis</v>
      </c>
      <c r="AO28" s="17" t="s">
        <v>2</v>
      </c>
      <c r="AP28" s="17">
        <v>2</v>
      </c>
      <c r="AQ28" s="28">
        <v>13.696</v>
      </c>
      <c r="AR28" s="29">
        <f t="shared" si="14"/>
        <v>6</v>
      </c>
      <c r="AS28" s="30" t="s">
        <v>2</v>
      </c>
      <c r="AT28" s="31">
        <v>1</v>
      </c>
      <c r="AU28" s="28">
        <v>11.328000000000001</v>
      </c>
      <c r="AV28" s="32">
        <f t="shared" si="5"/>
        <v>6</v>
      </c>
      <c r="AW28" s="30" t="s">
        <v>2</v>
      </c>
      <c r="AX28" s="33">
        <v>1</v>
      </c>
      <c r="AY28" s="28">
        <v>16.5</v>
      </c>
      <c r="AZ28" s="22">
        <f t="shared" si="15"/>
        <v>4</v>
      </c>
      <c r="BA28" s="17" t="s">
        <v>2</v>
      </c>
      <c r="BB28" s="24">
        <v>2</v>
      </c>
      <c r="BC28" s="21">
        <v>13.655333333333333</v>
      </c>
      <c r="BD28" s="22">
        <f t="shared" si="6"/>
        <v>6</v>
      </c>
      <c r="BE28" s="17" t="s">
        <v>2</v>
      </c>
      <c r="BF28" s="24">
        <v>1</v>
      </c>
      <c r="BG28" s="21">
        <v>11.85</v>
      </c>
      <c r="BH28" s="22">
        <f t="shared" si="7"/>
        <v>4</v>
      </c>
      <c r="BI28" s="17" t="s">
        <v>2</v>
      </c>
      <c r="BJ28" s="24">
        <v>1</v>
      </c>
      <c r="BK28" s="21">
        <v>10</v>
      </c>
      <c r="BL28" s="22">
        <f t="shared" si="8"/>
        <v>2</v>
      </c>
      <c r="BM28" s="17" t="s">
        <v>2</v>
      </c>
      <c r="BN28" s="24">
        <v>1</v>
      </c>
      <c r="BO28" s="23">
        <v>14</v>
      </c>
      <c r="BP28" s="22">
        <f t="shared" si="9"/>
        <v>2</v>
      </c>
      <c r="BQ28" s="17" t="s">
        <v>2</v>
      </c>
      <c r="BR28" s="24">
        <v>1</v>
      </c>
      <c r="BS28" s="25">
        <f t="shared" si="21"/>
        <v>13.115866666666667</v>
      </c>
      <c r="BT28" s="24">
        <f t="shared" si="17"/>
        <v>30</v>
      </c>
      <c r="BU28" s="27" t="str">
        <f t="shared" si="18"/>
        <v>Admis</v>
      </c>
      <c r="BV28" s="17" t="s">
        <v>2</v>
      </c>
      <c r="BW28" s="38">
        <v>2</v>
      </c>
      <c r="BX28" s="38">
        <f t="shared" si="19"/>
        <v>60</v>
      </c>
      <c r="BY28" s="27" t="str">
        <f t="shared" si="20"/>
        <v>Admis</v>
      </c>
    </row>
    <row r="29" spans="1:77" x14ac:dyDescent="0.55000000000000004">
      <c r="A29" s="18">
        <v>16</v>
      </c>
      <c r="B29" s="62" t="s">
        <v>141</v>
      </c>
      <c r="C29" s="76" t="s">
        <v>142</v>
      </c>
      <c r="D29" s="13" t="s">
        <v>143</v>
      </c>
      <c r="E29" s="13" t="s">
        <v>144</v>
      </c>
      <c r="F29" s="16">
        <v>38113</v>
      </c>
      <c r="G29" s="13" t="s">
        <v>71</v>
      </c>
      <c r="H29" s="13" t="s">
        <v>59</v>
      </c>
      <c r="I29" s="13" t="s">
        <v>72</v>
      </c>
      <c r="J29" s="159">
        <v>12.5</v>
      </c>
      <c r="K29" s="156">
        <v>4</v>
      </c>
      <c r="L29" s="17" t="s">
        <v>2</v>
      </c>
      <c r="M29" s="69">
        <v>2</v>
      </c>
      <c r="N29" s="57">
        <v>10</v>
      </c>
      <c r="O29" s="22">
        <f t="shared" si="0"/>
        <v>5</v>
      </c>
      <c r="P29" s="17" t="s">
        <v>2</v>
      </c>
      <c r="Q29" s="17">
        <v>2</v>
      </c>
      <c r="R29" s="45">
        <v>11.05</v>
      </c>
      <c r="S29" s="22">
        <f t="shared" si="10"/>
        <v>3</v>
      </c>
      <c r="T29" s="17" t="s">
        <v>2</v>
      </c>
      <c r="U29" s="17">
        <v>2</v>
      </c>
      <c r="V29" s="45">
        <v>11.283999999999999</v>
      </c>
      <c r="W29" s="156">
        <f t="shared" si="1"/>
        <v>4</v>
      </c>
      <c r="X29" s="17" t="s">
        <v>2</v>
      </c>
      <c r="Y29" s="17">
        <v>2</v>
      </c>
      <c r="Z29" s="45">
        <v>10</v>
      </c>
      <c r="AA29" s="22">
        <f t="shared" si="2"/>
        <v>5</v>
      </c>
      <c r="AB29" s="20" t="s">
        <v>2</v>
      </c>
      <c r="AC29" s="20">
        <v>2</v>
      </c>
      <c r="AD29" s="21">
        <v>10</v>
      </c>
      <c r="AE29" s="22">
        <f t="shared" si="3"/>
        <v>6</v>
      </c>
      <c r="AF29" s="17" t="s">
        <v>2</v>
      </c>
      <c r="AG29" s="17">
        <v>2</v>
      </c>
      <c r="AH29" s="21">
        <v>13.202</v>
      </c>
      <c r="AI29" s="22">
        <f t="shared" si="4"/>
        <v>3</v>
      </c>
      <c r="AJ29" s="17" t="s">
        <v>2</v>
      </c>
      <c r="AK29" s="24">
        <v>2</v>
      </c>
      <c r="AL29" s="21">
        <f t="shared" si="11"/>
        <v>10.929733333333333</v>
      </c>
      <c r="AM29" s="24">
        <f t="shared" si="12"/>
        <v>30</v>
      </c>
      <c r="AN29" s="27" t="str">
        <f t="shared" si="13"/>
        <v>Admis</v>
      </c>
      <c r="AO29" s="17" t="s">
        <v>2</v>
      </c>
      <c r="AP29" s="17">
        <v>2</v>
      </c>
      <c r="AQ29" s="45">
        <v>7.766</v>
      </c>
      <c r="AR29" s="29">
        <f t="shared" si="14"/>
        <v>0</v>
      </c>
      <c r="AS29" s="17" t="s">
        <v>2</v>
      </c>
      <c r="AT29" s="24">
        <v>2</v>
      </c>
      <c r="AU29" s="45">
        <v>11.16</v>
      </c>
      <c r="AV29" s="32">
        <f t="shared" si="5"/>
        <v>6</v>
      </c>
      <c r="AW29" s="17" t="s">
        <v>2</v>
      </c>
      <c r="AX29" s="233">
        <v>2</v>
      </c>
      <c r="AY29" s="45">
        <v>10</v>
      </c>
      <c r="AZ29" s="22">
        <f t="shared" si="15"/>
        <v>4</v>
      </c>
      <c r="BA29" s="17" t="s">
        <v>2</v>
      </c>
      <c r="BB29" s="24">
        <v>2</v>
      </c>
      <c r="BC29" s="21">
        <v>10.3113333333333</v>
      </c>
      <c r="BD29" s="22">
        <f t="shared" si="6"/>
        <v>6</v>
      </c>
      <c r="BE29" s="17" t="s">
        <v>2</v>
      </c>
      <c r="BF29" s="24">
        <v>1</v>
      </c>
      <c r="BG29" s="34">
        <v>10</v>
      </c>
      <c r="BH29" s="35">
        <f t="shared" si="7"/>
        <v>4</v>
      </c>
      <c r="BI29" s="36" t="s">
        <v>2</v>
      </c>
      <c r="BJ29" s="37">
        <v>2</v>
      </c>
      <c r="BK29" s="21">
        <v>7.56</v>
      </c>
      <c r="BL29" s="22">
        <f t="shared" si="8"/>
        <v>0</v>
      </c>
      <c r="BM29" s="17" t="s">
        <v>2</v>
      </c>
      <c r="BN29" s="24">
        <v>2</v>
      </c>
      <c r="BO29" s="23">
        <v>15</v>
      </c>
      <c r="BP29" s="22">
        <f t="shared" si="9"/>
        <v>2</v>
      </c>
      <c r="BQ29" s="17" t="s">
        <v>2</v>
      </c>
      <c r="BR29" s="24">
        <v>1</v>
      </c>
      <c r="BS29" s="21">
        <f t="shared" si="21"/>
        <v>10.018133333333328</v>
      </c>
      <c r="BT29" s="24">
        <f t="shared" si="17"/>
        <v>22</v>
      </c>
      <c r="BU29" s="27" t="str">
        <f t="shared" si="18"/>
        <v>Ajourné</v>
      </c>
      <c r="BV29" s="17" t="s">
        <v>2</v>
      </c>
      <c r="BW29" s="38"/>
      <c r="BX29" s="38">
        <f t="shared" si="19"/>
        <v>52</v>
      </c>
      <c r="BY29" s="27" t="str">
        <f t="shared" si="20"/>
        <v>Autorisé</v>
      </c>
    </row>
    <row r="30" spans="1:77" x14ac:dyDescent="0.55000000000000004">
      <c r="A30" s="18">
        <v>17</v>
      </c>
      <c r="B30" s="62" t="s">
        <v>145</v>
      </c>
      <c r="C30" s="96" t="s">
        <v>146</v>
      </c>
      <c r="D30" s="60" t="s">
        <v>147</v>
      </c>
      <c r="E30" s="60" t="s">
        <v>148</v>
      </c>
      <c r="F30" s="65">
        <v>37149</v>
      </c>
      <c r="G30" s="13" t="s">
        <v>135</v>
      </c>
      <c r="H30" s="13" t="s">
        <v>59</v>
      </c>
      <c r="I30" s="13" t="s">
        <v>72</v>
      </c>
      <c r="J30" s="330">
        <v>16.670000000000002</v>
      </c>
      <c r="K30" s="156">
        <v>4</v>
      </c>
      <c r="L30" s="17" t="s">
        <v>2</v>
      </c>
      <c r="M30" s="69">
        <v>2</v>
      </c>
      <c r="N30" s="50">
        <v>12.59</v>
      </c>
      <c r="O30" s="22">
        <f t="shared" si="0"/>
        <v>5</v>
      </c>
      <c r="P30" s="17" t="s">
        <v>60</v>
      </c>
      <c r="Q30" s="17">
        <v>2</v>
      </c>
      <c r="R30" s="47">
        <v>11.36</v>
      </c>
      <c r="S30" s="22">
        <f t="shared" si="10"/>
        <v>3</v>
      </c>
      <c r="T30" s="17" t="s">
        <v>60</v>
      </c>
      <c r="U30" s="17">
        <v>2</v>
      </c>
      <c r="V30" s="329">
        <v>10</v>
      </c>
      <c r="W30" s="156">
        <f t="shared" si="1"/>
        <v>4</v>
      </c>
      <c r="X30" s="17" t="s">
        <v>2</v>
      </c>
      <c r="Y30" s="17">
        <v>2</v>
      </c>
      <c r="Z30" s="47">
        <v>10</v>
      </c>
      <c r="AA30" s="22">
        <f t="shared" si="2"/>
        <v>5</v>
      </c>
      <c r="AB30" s="20" t="s">
        <v>60</v>
      </c>
      <c r="AC30" s="20">
        <v>2</v>
      </c>
      <c r="AD30" s="50">
        <v>10.15</v>
      </c>
      <c r="AE30" s="22">
        <f t="shared" si="3"/>
        <v>6</v>
      </c>
      <c r="AF30" s="17" t="s">
        <v>60</v>
      </c>
      <c r="AG30" s="17">
        <v>2</v>
      </c>
      <c r="AH30" s="50">
        <v>11.48</v>
      </c>
      <c r="AI30" s="22">
        <f t="shared" si="4"/>
        <v>3</v>
      </c>
      <c r="AJ30" s="17" t="s">
        <v>60</v>
      </c>
      <c r="AK30" s="24">
        <v>2</v>
      </c>
      <c r="AL30" s="21">
        <f t="shared" si="11"/>
        <v>11.635</v>
      </c>
      <c r="AM30" s="24">
        <f t="shared" si="12"/>
        <v>30</v>
      </c>
      <c r="AN30" s="27" t="str">
        <f t="shared" si="13"/>
        <v>Admis</v>
      </c>
      <c r="AO30" s="17" t="s">
        <v>2</v>
      </c>
      <c r="AP30" s="17">
        <v>2</v>
      </c>
      <c r="AQ30" s="50">
        <v>11.07</v>
      </c>
      <c r="AR30" s="29">
        <f t="shared" si="14"/>
        <v>6</v>
      </c>
      <c r="AS30" s="17" t="s">
        <v>60</v>
      </c>
      <c r="AT30" s="24">
        <v>2</v>
      </c>
      <c r="AU30" s="47">
        <v>11.17</v>
      </c>
      <c r="AV30" s="32">
        <f t="shared" si="5"/>
        <v>6</v>
      </c>
      <c r="AW30" s="17" t="s">
        <v>61</v>
      </c>
      <c r="AX30" s="233">
        <v>2</v>
      </c>
      <c r="AY30" s="50">
        <v>11.05</v>
      </c>
      <c r="AZ30" s="22">
        <f t="shared" si="15"/>
        <v>4</v>
      </c>
      <c r="BA30" s="17" t="s">
        <v>60</v>
      </c>
      <c r="BB30" s="24">
        <v>2</v>
      </c>
      <c r="BC30" s="50">
        <v>10.47</v>
      </c>
      <c r="BD30" s="22">
        <f t="shared" si="6"/>
        <v>6</v>
      </c>
      <c r="BE30" s="17" t="s">
        <v>60</v>
      </c>
      <c r="BF30" s="24">
        <v>2</v>
      </c>
      <c r="BG30" s="64">
        <v>10</v>
      </c>
      <c r="BH30" s="35">
        <f t="shared" si="7"/>
        <v>4</v>
      </c>
      <c r="BI30" s="36" t="s">
        <v>60</v>
      </c>
      <c r="BJ30" s="37">
        <v>2</v>
      </c>
      <c r="BK30" s="50">
        <v>12.92</v>
      </c>
      <c r="BL30" s="22">
        <f t="shared" si="8"/>
        <v>2</v>
      </c>
      <c r="BM30" s="17" t="s">
        <v>60</v>
      </c>
      <c r="BN30" s="24">
        <v>2</v>
      </c>
      <c r="BO30" s="48">
        <v>11</v>
      </c>
      <c r="BP30" s="22">
        <f t="shared" si="9"/>
        <v>2</v>
      </c>
      <c r="BQ30" s="17" t="s">
        <v>60</v>
      </c>
      <c r="BR30" s="24">
        <v>2</v>
      </c>
      <c r="BS30" s="21">
        <f t="shared" si="21"/>
        <v>10.943333333333332</v>
      </c>
      <c r="BT30" s="24">
        <f t="shared" si="17"/>
        <v>30</v>
      </c>
      <c r="BU30" s="27" t="str">
        <f t="shared" si="18"/>
        <v>Admis</v>
      </c>
      <c r="BV30" s="17" t="s">
        <v>61</v>
      </c>
      <c r="BW30" s="38">
        <v>2</v>
      </c>
      <c r="BX30" s="38">
        <f t="shared" si="19"/>
        <v>60</v>
      </c>
      <c r="BY30" s="27" t="str">
        <f t="shared" si="20"/>
        <v>Admis</v>
      </c>
    </row>
    <row r="31" spans="1:77" x14ac:dyDescent="0.55000000000000004">
      <c r="A31" s="18">
        <v>18</v>
      </c>
      <c r="B31" s="62" t="s">
        <v>149</v>
      </c>
      <c r="C31" s="76" t="s">
        <v>150</v>
      </c>
      <c r="D31" s="13" t="s">
        <v>151</v>
      </c>
      <c r="E31" s="13" t="s">
        <v>152</v>
      </c>
      <c r="F31" s="16">
        <v>38879</v>
      </c>
      <c r="G31" s="13" t="s">
        <v>153</v>
      </c>
      <c r="H31" s="13" t="s">
        <v>59</v>
      </c>
      <c r="I31" s="13" t="s">
        <v>72</v>
      </c>
      <c r="J31" s="162">
        <v>10</v>
      </c>
      <c r="K31" s="156">
        <v>4</v>
      </c>
      <c r="L31" s="17" t="s">
        <v>2</v>
      </c>
      <c r="M31" s="69">
        <v>1</v>
      </c>
      <c r="N31" s="45">
        <v>10</v>
      </c>
      <c r="O31" s="22">
        <f t="shared" si="0"/>
        <v>5</v>
      </c>
      <c r="P31" s="17" t="s">
        <v>2</v>
      </c>
      <c r="Q31" s="142">
        <v>1</v>
      </c>
      <c r="R31" s="28">
        <v>12.63</v>
      </c>
      <c r="S31" s="22">
        <f t="shared" si="10"/>
        <v>3</v>
      </c>
      <c r="T31" s="17" t="s">
        <v>2</v>
      </c>
      <c r="U31" s="17">
        <v>1</v>
      </c>
      <c r="V31" s="28">
        <v>13.554</v>
      </c>
      <c r="W31" s="156">
        <f t="shared" si="1"/>
        <v>4</v>
      </c>
      <c r="X31" s="17" t="s">
        <v>2</v>
      </c>
      <c r="Y31" s="17">
        <v>1</v>
      </c>
      <c r="Z31" s="161">
        <v>11.658000000000001</v>
      </c>
      <c r="AA31" s="22">
        <f t="shared" si="2"/>
        <v>5</v>
      </c>
      <c r="AB31" s="20" t="s">
        <v>2</v>
      </c>
      <c r="AC31" s="19">
        <v>1</v>
      </c>
      <c r="AD31" s="21">
        <v>10</v>
      </c>
      <c r="AE31" s="22">
        <f t="shared" si="3"/>
        <v>6</v>
      </c>
      <c r="AF31" s="17" t="s">
        <v>2</v>
      </c>
      <c r="AG31" s="17">
        <v>1</v>
      </c>
      <c r="AH31" s="21">
        <v>11.124000000000001</v>
      </c>
      <c r="AI31" s="22">
        <f t="shared" si="4"/>
        <v>3</v>
      </c>
      <c r="AJ31" s="17" t="s">
        <v>2</v>
      </c>
      <c r="AK31" s="24">
        <v>1</v>
      </c>
      <c r="AL31" s="25">
        <f t="shared" si="11"/>
        <v>11.1256</v>
      </c>
      <c r="AM31" s="26">
        <f t="shared" si="12"/>
        <v>30</v>
      </c>
      <c r="AN31" s="27" t="str">
        <f t="shared" si="13"/>
        <v>Admis</v>
      </c>
      <c r="AO31" s="17" t="s">
        <v>2</v>
      </c>
      <c r="AP31" s="17">
        <v>2</v>
      </c>
      <c r="AQ31" s="28">
        <v>11.32</v>
      </c>
      <c r="AR31" s="29">
        <f t="shared" si="14"/>
        <v>6</v>
      </c>
      <c r="AS31" s="30" t="s">
        <v>2</v>
      </c>
      <c r="AT31" s="31">
        <v>1</v>
      </c>
      <c r="AU31" s="28">
        <v>10</v>
      </c>
      <c r="AV31" s="32">
        <f t="shared" si="5"/>
        <v>6</v>
      </c>
      <c r="AW31" s="30" t="s">
        <v>2</v>
      </c>
      <c r="AX31" s="33">
        <v>2</v>
      </c>
      <c r="AY31" s="28">
        <v>12.16</v>
      </c>
      <c r="AZ31" s="22">
        <f t="shared" si="15"/>
        <v>4</v>
      </c>
      <c r="BA31" s="17" t="s">
        <v>2</v>
      </c>
      <c r="BB31" s="24">
        <v>2</v>
      </c>
      <c r="BC31" s="21">
        <v>13.393666666666666</v>
      </c>
      <c r="BD31" s="22">
        <f t="shared" si="6"/>
        <v>6</v>
      </c>
      <c r="BE31" s="17" t="s">
        <v>2</v>
      </c>
      <c r="BF31" s="24">
        <v>1</v>
      </c>
      <c r="BG31" s="21">
        <v>11.79</v>
      </c>
      <c r="BH31" s="22">
        <f t="shared" si="7"/>
        <v>4</v>
      </c>
      <c r="BI31" s="17" t="s">
        <v>2</v>
      </c>
      <c r="BJ31" s="24">
        <v>1</v>
      </c>
      <c r="BK31" s="21">
        <v>15.74</v>
      </c>
      <c r="BL31" s="22">
        <f t="shared" si="8"/>
        <v>2</v>
      </c>
      <c r="BM31" s="17" t="s">
        <v>2</v>
      </c>
      <c r="BN31" s="24">
        <v>1</v>
      </c>
      <c r="BO31" s="23">
        <v>14</v>
      </c>
      <c r="BP31" s="22">
        <f t="shared" si="9"/>
        <v>2</v>
      </c>
      <c r="BQ31" s="17" t="s">
        <v>2</v>
      </c>
      <c r="BR31" s="24">
        <v>1</v>
      </c>
      <c r="BS31" s="25">
        <f t="shared" si="21"/>
        <v>12.118733333333333</v>
      </c>
      <c r="BT31" s="24">
        <f t="shared" si="17"/>
        <v>30</v>
      </c>
      <c r="BU31" s="27" t="str">
        <f t="shared" si="18"/>
        <v>Admis</v>
      </c>
      <c r="BV31" s="17" t="s">
        <v>2</v>
      </c>
      <c r="BW31" s="38">
        <v>2</v>
      </c>
      <c r="BX31" s="38">
        <f t="shared" si="19"/>
        <v>60</v>
      </c>
      <c r="BY31" s="27" t="str">
        <f t="shared" si="20"/>
        <v>Admis</v>
      </c>
    </row>
    <row r="32" spans="1:77" x14ac:dyDescent="0.55000000000000004">
      <c r="A32" s="18">
        <v>19</v>
      </c>
      <c r="B32" s="139" t="s">
        <v>154</v>
      </c>
      <c r="C32" s="96" t="s">
        <v>155</v>
      </c>
      <c r="D32" s="13" t="s">
        <v>156</v>
      </c>
      <c r="E32" s="13" t="s">
        <v>157</v>
      </c>
      <c r="F32" s="16">
        <v>36657</v>
      </c>
      <c r="G32" s="43" t="s">
        <v>158</v>
      </c>
      <c r="H32" s="13" t="s">
        <v>52</v>
      </c>
      <c r="I32" s="13" t="s">
        <v>72</v>
      </c>
      <c r="J32" s="162">
        <v>12</v>
      </c>
      <c r="K32" s="156">
        <v>4</v>
      </c>
      <c r="L32" s="17" t="s">
        <v>2</v>
      </c>
      <c r="M32" s="69">
        <v>1</v>
      </c>
      <c r="N32" s="305">
        <v>11.001999999999999</v>
      </c>
      <c r="O32" s="22">
        <f t="shared" si="0"/>
        <v>5</v>
      </c>
      <c r="P32" s="17" t="s">
        <v>2</v>
      </c>
      <c r="Q32" s="142">
        <v>2</v>
      </c>
      <c r="R32" s="28">
        <v>13.94</v>
      </c>
      <c r="S32" s="22">
        <f t="shared" si="10"/>
        <v>3</v>
      </c>
      <c r="T32" s="17" t="s">
        <v>2</v>
      </c>
      <c r="U32" s="17">
        <v>2</v>
      </c>
      <c r="V32" s="28">
        <v>15.600000000000001</v>
      </c>
      <c r="W32" s="156">
        <f t="shared" si="1"/>
        <v>4</v>
      </c>
      <c r="X32" s="17" t="s">
        <v>2</v>
      </c>
      <c r="Y32" s="17">
        <v>2</v>
      </c>
      <c r="Z32" s="161">
        <v>11.252000000000001</v>
      </c>
      <c r="AA32" s="22">
        <f t="shared" si="2"/>
        <v>5</v>
      </c>
      <c r="AB32" s="20" t="s">
        <v>2</v>
      </c>
      <c r="AC32" s="20">
        <v>2</v>
      </c>
      <c r="AD32" s="21">
        <v>11.02</v>
      </c>
      <c r="AE32" s="22">
        <f t="shared" si="3"/>
        <v>6</v>
      </c>
      <c r="AF32" s="17" t="s">
        <v>2</v>
      </c>
      <c r="AG32" s="17">
        <v>1</v>
      </c>
      <c r="AH32" s="21">
        <v>11.712000000000002</v>
      </c>
      <c r="AI32" s="22">
        <f t="shared" si="4"/>
        <v>3</v>
      </c>
      <c r="AJ32" s="17" t="s">
        <v>2</v>
      </c>
      <c r="AK32" s="24">
        <v>2</v>
      </c>
      <c r="AL32" s="25">
        <f t="shared" si="11"/>
        <v>12.158200000000001</v>
      </c>
      <c r="AM32" s="26">
        <f t="shared" si="12"/>
        <v>30</v>
      </c>
      <c r="AN32" s="27" t="str">
        <f t="shared" si="13"/>
        <v>Admis</v>
      </c>
      <c r="AO32" s="17" t="s">
        <v>2</v>
      </c>
      <c r="AP32" s="17">
        <v>2</v>
      </c>
      <c r="AQ32" s="28">
        <v>10.125</v>
      </c>
      <c r="AR32" s="29">
        <f t="shared" si="14"/>
        <v>6</v>
      </c>
      <c r="AS32" s="30" t="s">
        <v>2</v>
      </c>
      <c r="AT32" s="31">
        <v>2</v>
      </c>
      <c r="AU32" s="28">
        <v>13.600000000000001</v>
      </c>
      <c r="AV32" s="32">
        <f t="shared" si="5"/>
        <v>6</v>
      </c>
      <c r="AW32" s="30" t="s">
        <v>2</v>
      </c>
      <c r="AX32" s="33">
        <v>2</v>
      </c>
      <c r="AY32" s="28">
        <v>14.83</v>
      </c>
      <c r="AZ32" s="22">
        <f t="shared" si="15"/>
        <v>4</v>
      </c>
      <c r="BA32" s="17" t="s">
        <v>2</v>
      </c>
      <c r="BB32" s="24">
        <v>2</v>
      </c>
      <c r="BC32" s="21">
        <v>10</v>
      </c>
      <c r="BD32" s="22">
        <f t="shared" si="6"/>
        <v>6</v>
      </c>
      <c r="BE32" s="17" t="s">
        <v>2</v>
      </c>
      <c r="BF32" s="24">
        <v>1</v>
      </c>
      <c r="BG32" s="34">
        <v>11.01</v>
      </c>
      <c r="BH32" s="35">
        <f t="shared" si="7"/>
        <v>4</v>
      </c>
      <c r="BI32" s="36" t="s">
        <v>2</v>
      </c>
      <c r="BJ32" s="37">
        <v>2</v>
      </c>
      <c r="BK32" s="21">
        <v>10</v>
      </c>
      <c r="BL32" s="22">
        <f t="shared" si="8"/>
        <v>2</v>
      </c>
      <c r="BM32" s="17" t="s">
        <v>2</v>
      </c>
      <c r="BN32" s="24">
        <v>2</v>
      </c>
      <c r="BO32" s="23">
        <v>13</v>
      </c>
      <c r="BP32" s="22">
        <f t="shared" si="9"/>
        <v>2</v>
      </c>
      <c r="BQ32" s="17" t="s">
        <v>2</v>
      </c>
      <c r="BR32" s="24">
        <v>1</v>
      </c>
      <c r="BS32" s="25">
        <f t="shared" si="21"/>
        <v>11.723666666666668</v>
      </c>
      <c r="BT32" s="24">
        <f t="shared" si="17"/>
        <v>30</v>
      </c>
      <c r="BU32" s="27" t="str">
        <f t="shared" si="18"/>
        <v>Admis</v>
      </c>
      <c r="BV32" s="17" t="s">
        <v>2</v>
      </c>
      <c r="BW32" s="38">
        <v>2</v>
      </c>
      <c r="BX32" s="38">
        <f t="shared" si="19"/>
        <v>60</v>
      </c>
      <c r="BY32" s="27" t="str">
        <f t="shared" si="20"/>
        <v>Admis</v>
      </c>
    </row>
    <row r="33" spans="1:77" x14ac:dyDescent="0.55000000000000004">
      <c r="A33" s="18">
        <v>20</v>
      </c>
      <c r="B33" s="62" t="s">
        <v>165</v>
      </c>
      <c r="C33" s="76" t="s">
        <v>166</v>
      </c>
      <c r="D33" s="13" t="s">
        <v>167</v>
      </c>
      <c r="E33" s="13" t="s">
        <v>168</v>
      </c>
      <c r="F33" s="16">
        <v>38539</v>
      </c>
      <c r="G33" s="13" t="s">
        <v>169</v>
      </c>
      <c r="H33" s="13" t="s">
        <v>59</v>
      </c>
      <c r="I33" s="13" t="s">
        <v>72</v>
      </c>
      <c r="J33" s="159">
        <v>17</v>
      </c>
      <c r="K33" s="156">
        <v>4</v>
      </c>
      <c r="L33" s="17" t="s">
        <v>2</v>
      </c>
      <c r="M33" s="69">
        <v>2</v>
      </c>
      <c r="N33" s="45">
        <v>10</v>
      </c>
      <c r="O33" s="22">
        <f t="shared" si="0"/>
        <v>5</v>
      </c>
      <c r="P33" s="17" t="s">
        <v>2</v>
      </c>
      <c r="Q33" s="17">
        <v>1</v>
      </c>
      <c r="R33" s="45">
        <v>12.63</v>
      </c>
      <c r="S33" s="22">
        <f t="shared" si="10"/>
        <v>3</v>
      </c>
      <c r="T33" s="17" t="s">
        <v>2</v>
      </c>
      <c r="U33" s="17">
        <v>1</v>
      </c>
      <c r="V33" s="45">
        <v>10.486000000000001</v>
      </c>
      <c r="W33" s="156">
        <f t="shared" si="1"/>
        <v>4</v>
      </c>
      <c r="X33" s="17" t="s">
        <v>2</v>
      </c>
      <c r="Y33" s="17">
        <v>1</v>
      </c>
      <c r="Z33" s="45">
        <v>11.362</v>
      </c>
      <c r="AA33" s="22">
        <f t="shared" si="2"/>
        <v>5</v>
      </c>
      <c r="AB33" s="20" t="s">
        <v>2</v>
      </c>
      <c r="AC33" s="20">
        <v>1</v>
      </c>
      <c r="AD33" s="21">
        <v>10.52</v>
      </c>
      <c r="AE33" s="22">
        <f t="shared" si="3"/>
        <v>6</v>
      </c>
      <c r="AF33" s="17" t="s">
        <v>2</v>
      </c>
      <c r="AG33" s="17">
        <v>1</v>
      </c>
      <c r="AH33" s="21">
        <v>12.152000000000001</v>
      </c>
      <c r="AI33" s="22">
        <f t="shared" si="4"/>
        <v>3</v>
      </c>
      <c r="AJ33" s="17" t="s">
        <v>2</v>
      </c>
      <c r="AK33" s="24">
        <v>2</v>
      </c>
      <c r="AL33" s="21">
        <f t="shared" si="11"/>
        <v>11.807333333333334</v>
      </c>
      <c r="AM33" s="24">
        <f t="shared" si="12"/>
        <v>30</v>
      </c>
      <c r="AN33" s="27" t="str">
        <f t="shared" si="13"/>
        <v>Admis</v>
      </c>
      <c r="AO33" s="17" t="s">
        <v>2</v>
      </c>
      <c r="AP33" s="17">
        <v>2</v>
      </c>
      <c r="AQ33" s="45">
        <v>12.263000000000002</v>
      </c>
      <c r="AR33" s="29">
        <f t="shared" si="14"/>
        <v>6</v>
      </c>
      <c r="AS33" s="17" t="s">
        <v>2</v>
      </c>
      <c r="AT33" s="24">
        <v>1</v>
      </c>
      <c r="AU33" s="45">
        <v>11.492000000000001</v>
      </c>
      <c r="AV33" s="32">
        <f t="shared" si="5"/>
        <v>6</v>
      </c>
      <c r="AW33" s="17" t="s">
        <v>2</v>
      </c>
      <c r="AX33" s="17">
        <v>1</v>
      </c>
      <c r="AY33" s="57">
        <v>10.33</v>
      </c>
      <c r="AZ33" s="22">
        <f t="shared" si="15"/>
        <v>4</v>
      </c>
      <c r="BA33" s="17" t="s">
        <v>2</v>
      </c>
      <c r="BB33" s="24">
        <v>1</v>
      </c>
      <c r="BC33" s="21">
        <v>10.648333333333333</v>
      </c>
      <c r="BD33" s="22">
        <f t="shared" si="6"/>
        <v>6</v>
      </c>
      <c r="BE33" s="17" t="s">
        <v>2</v>
      </c>
      <c r="BF33" s="24">
        <v>1</v>
      </c>
      <c r="BG33" s="21">
        <v>12.56</v>
      </c>
      <c r="BH33" s="22">
        <f t="shared" si="7"/>
        <v>4</v>
      </c>
      <c r="BI33" s="17" t="s">
        <v>2</v>
      </c>
      <c r="BJ33" s="24">
        <v>1</v>
      </c>
      <c r="BK33" s="21">
        <v>11.91</v>
      </c>
      <c r="BL33" s="22">
        <f t="shared" si="8"/>
        <v>2</v>
      </c>
      <c r="BM33" s="17" t="s">
        <v>2</v>
      </c>
      <c r="BN33" s="24">
        <v>1</v>
      </c>
      <c r="BO33" s="23">
        <v>15</v>
      </c>
      <c r="BP33" s="22">
        <f t="shared" si="9"/>
        <v>2</v>
      </c>
      <c r="BQ33" s="17" t="s">
        <v>2</v>
      </c>
      <c r="BR33" s="24">
        <v>1</v>
      </c>
      <c r="BS33" s="21">
        <f t="shared" si="21"/>
        <v>11.726666666666667</v>
      </c>
      <c r="BT33" s="24">
        <f t="shared" si="17"/>
        <v>30</v>
      </c>
      <c r="BU33" s="27" t="str">
        <f t="shared" si="18"/>
        <v>Admis</v>
      </c>
      <c r="BV33" s="17" t="s">
        <v>2</v>
      </c>
      <c r="BW33" s="38">
        <v>2</v>
      </c>
      <c r="BX33" s="38">
        <f t="shared" si="19"/>
        <v>60</v>
      </c>
      <c r="BY33" s="27" t="str">
        <f t="shared" si="20"/>
        <v>Admis</v>
      </c>
    </row>
    <row r="34" spans="1:77" x14ac:dyDescent="0.55000000000000004">
      <c r="A34" s="18">
        <v>21</v>
      </c>
      <c r="B34" s="62" t="s">
        <v>170</v>
      </c>
      <c r="C34" s="96" t="s">
        <v>171</v>
      </c>
      <c r="D34" s="42" t="s">
        <v>172</v>
      </c>
      <c r="E34" s="42" t="s">
        <v>173</v>
      </c>
      <c r="F34" s="65">
        <v>32137</v>
      </c>
      <c r="G34" s="13" t="s">
        <v>174</v>
      </c>
      <c r="H34" s="13" t="s">
        <v>52</v>
      </c>
      <c r="I34" s="13" t="s">
        <v>72</v>
      </c>
      <c r="J34" s="330">
        <v>12.77</v>
      </c>
      <c r="K34" s="156">
        <v>4</v>
      </c>
      <c r="L34" s="17" t="s">
        <v>2</v>
      </c>
      <c r="M34" s="69">
        <v>2</v>
      </c>
      <c r="N34" s="50">
        <v>10.92</v>
      </c>
      <c r="O34" s="22">
        <f t="shared" si="0"/>
        <v>5</v>
      </c>
      <c r="P34" s="17" t="s">
        <v>60</v>
      </c>
      <c r="Q34" s="17">
        <v>2</v>
      </c>
      <c r="R34" s="47">
        <v>10</v>
      </c>
      <c r="S34" s="22">
        <f t="shared" si="10"/>
        <v>3</v>
      </c>
      <c r="T34" s="17" t="s">
        <v>61</v>
      </c>
      <c r="U34" s="17">
        <v>1</v>
      </c>
      <c r="V34" s="329">
        <v>10</v>
      </c>
      <c r="W34" s="156">
        <f t="shared" si="1"/>
        <v>4</v>
      </c>
      <c r="X34" s="17" t="s">
        <v>2</v>
      </c>
      <c r="Y34" s="17">
        <v>2</v>
      </c>
      <c r="Z34" s="47">
        <v>10</v>
      </c>
      <c r="AA34" s="22">
        <f t="shared" si="2"/>
        <v>5</v>
      </c>
      <c r="AB34" s="20" t="s">
        <v>60</v>
      </c>
      <c r="AC34" s="20">
        <v>2</v>
      </c>
      <c r="AD34" s="50">
        <v>10</v>
      </c>
      <c r="AE34" s="22">
        <f t="shared" si="3"/>
        <v>6</v>
      </c>
      <c r="AF34" s="17" t="s">
        <v>61</v>
      </c>
      <c r="AG34" s="17">
        <v>2</v>
      </c>
      <c r="AH34" s="50">
        <v>10.69</v>
      </c>
      <c r="AI34" s="22">
        <f t="shared" si="4"/>
        <v>3</v>
      </c>
      <c r="AJ34" s="17" t="s">
        <v>61</v>
      </c>
      <c r="AK34" s="24">
        <v>1</v>
      </c>
      <c r="AL34" s="21">
        <f>(J34*4+N34*5+R34*3+V34*4+Z34*5+AD34*6+AH34*3)/30</f>
        <v>10.591666666666667</v>
      </c>
      <c r="AM34" s="24">
        <f t="shared" si="12"/>
        <v>30</v>
      </c>
      <c r="AN34" s="27" t="str">
        <f t="shared" si="13"/>
        <v>Admis</v>
      </c>
      <c r="AO34" s="17" t="s">
        <v>61</v>
      </c>
      <c r="AP34" s="17">
        <v>1</v>
      </c>
      <c r="AQ34" s="50">
        <v>10</v>
      </c>
      <c r="AR34" s="29">
        <f t="shared" si="14"/>
        <v>6</v>
      </c>
      <c r="AS34" s="17" t="s">
        <v>61</v>
      </c>
      <c r="AT34" s="24">
        <v>1</v>
      </c>
      <c r="AU34" s="47">
        <v>10</v>
      </c>
      <c r="AV34" s="32">
        <f t="shared" si="5"/>
        <v>6</v>
      </c>
      <c r="AW34" s="17" t="s">
        <v>61</v>
      </c>
      <c r="AX34" s="17">
        <v>2</v>
      </c>
      <c r="AY34" s="45">
        <v>11.5</v>
      </c>
      <c r="AZ34" s="22">
        <f t="shared" si="15"/>
        <v>4</v>
      </c>
      <c r="BA34" s="17" t="s">
        <v>2</v>
      </c>
      <c r="BB34" s="24">
        <v>2</v>
      </c>
      <c r="BC34" s="50">
        <v>10</v>
      </c>
      <c r="BD34" s="22">
        <f t="shared" si="6"/>
        <v>6</v>
      </c>
      <c r="BE34" s="17" t="s">
        <v>60</v>
      </c>
      <c r="BF34" s="24">
        <v>2</v>
      </c>
      <c r="BG34" s="64">
        <v>10</v>
      </c>
      <c r="BH34" s="35">
        <f t="shared" si="7"/>
        <v>4</v>
      </c>
      <c r="BI34" s="36" t="s">
        <v>61</v>
      </c>
      <c r="BJ34" s="37">
        <v>1</v>
      </c>
      <c r="BK34" s="50">
        <v>10.96</v>
      </c>
      <c r="BL34" s="22">
        <f t="shared" si="8"/>
        <v>2</v>
      </c>
      <c r="BM34" s="17" t="s">
        <v>60</v>
      </c>
      <c r="BN34" s="24">
        <v>2</v>
      </c>
      <c r="BO34" s="48">
        <v>10</v>
      </c>
      <c r="BP34" s="22">
        <f t="shared" si="9"/>
        <v>2</v>
      </c>
      <c r="BQ34" s="17" t="s">
        <v>60</v>
      </c>
      <c r="BR34" s="24">
        <v>2</v>
      </c>
      <c r="BS34" s="21">
        <f t="shared" si="21"/>
        <v>10.264000000000001</v>
      </c>
      <c r="BT34" s="24">
        <f t="shared" si="17"/>
        <v>30</v>
      </c>
      <c r="BU34" s="27" t="str">
        <f t="shared" si="18"/>
        <v>Admis</v>
      </c>
      <c r="BV34" s="17" t="s">
        <v>2</v>
      </c>
      <c r="BW34" s="38">
        <v>2</v>
      </c>
      <c r="BX34" s="38">
        <f t="shared" si="19"/>
        <v>60</v>
      </c>
      <c r="BY34" s="27" t="str">
        <f t="shared" si="20"/>
        <v>Admis</v>
      </c>
    </row>
    <row r="35" spans="1:77" x14ac:dyDescent="0.55000000000000004">
      <c r="A35" s="18">
        <v>22</v>
      </c>
      <c r="B35" s="62" t="s">
        <v>175</v>
      </c>
      <c r="C35" s="96" t="s">
        <v>176</v>
      </c>
      <c r="D35" s="42" t="s">
        <v>177</v>
      </c>
      <c r="E35" s="42" t="s">
        <v>178</v>
      </c>
      <c r="F35" s="16">
        <v>36830</v>
      </c>
      <c r="G35" s="13" t="s">
        <v>179</v>
      </c>
      <c r="H35" s="13" t="s">
        <v>59</v>
      </c>
      <c r="I35" s="13" t="s">
        <v>72</v>
      </c>
      <c r="J35" s="160">
        <v>10</v>
      </c>
      <c r="K35" s="156">
        <v>4</v>
      </c>
      <c r="L35" s="17" t="s">
        <v>61</v>
      </c>
      <c r="M35" s="69">
        <v>2</v>
      </c>
      <c r="N35" s="123">
        <v>10.88</v>
      </c>
      <c r="O35" s="22">
        <f t="shared" si="0"/>
        <v>5</v>
      </c>
      <c r="P35" s="17" t="s">
        <v>60</v>
      </c>
      <c r="Q35" s="142">
        <v>2</v>
      </c>
      <c r="R35" s="160">
        <v>13.86</v>
      </c>
      <c r="S35" s="22">
        <f t="shared" si="10"/>
        <v>3</v>
      </c>
      <c r="T35" s="17" t="s">
        <v>60</v>
      </c>
      <c r="U35" s="17">
        <v>2</v>
      </c>
      <c r="V35" s="189">
        <v>11.08</v>
      </c>
      <c r="W35" s="156">
        <f t="shared" si="1"/>
        <v>4</v>
      </c>
      <c r="X35" s="17" t="s">
        <v>60</v>
      </c>
      <c r="Y35" s="17">
        <v>2</v>
      </c>
      <c r="Z35" s="165">
        <v>11.19</v>
      </c>
      <c r="AA35" s="22">
        <f t="shared" si="2"/>
        <v>5</v>
      </c>
      <c r="AB35" s="20" t="s">
        <v>60</v>
      </c>
      <c r="AC35" s="19">
        <v>2</v>
      </c>
      <c r="AD35" s="50">
        <v>11.42</v>
      </c>
      <c r="AE35" s="22">
        <f t="shared" si="3"/>
        <v>6</v>
      </c>
      <c r="AF35" s="17" t="s">
        <v>60</v>
      </c>
      <c r="AG35" s="17">
        <v>2</v>
      </c>
      <c r="AH35" s="50">
        <v>10.11</v>
      </c>
      <c r="AI35" s="22">
        <f t="shared" si="4"/>
        <v>3</v>
      </c>
      <c r="AJ35" s="17" t="s">
        <v>60</v>
      </c>
      <c r="AK35" s="24">
        <v>2</v>
      </c>
      <c r="AL35" s="25">
        <f t="shared" si="11"/>
        <v>11.169999999999998</v>
      </c>
      <c r="AM35" s="67">
        <f t="shared" si="12"/>
        <v>30</v>
      </c>
      <c r="AN35" s="27" t="str">
        <f t="shared" si="13"/>
        <v>Admis</v>
      </c>
      <c r="AO35" s="17" t="s">
        <v>2</v>
      </c>
      <c r="AP35" s="17">
        <v>2</v>
      </c>
      <c r="AQ35" s="28">
        <v>6.8609999999999989</v>
      </c>
      <c r="AR35" s="29">
        <f t="shared" si="14"/>
        <v>0</v>
      </c>
      <c r="AS35" s="30" t="s">
        <v>2</v>
      </c>
      <c r="AT35" s="30">
        <v>2</v>
      </c>
      <c r="AU35" s="46">
        <v>12.51</v>
      </c>
      <c r="AV35" s="32">
        <f t="shared" si="5"/>
        <v>6</v>
      </c>
      <c r="AW35" s="30" t="s">
        <v>61</v>
      </c>
      <c r="AX35" s="33">
        <v>2</v>
      </c>
      <c r="AY35" s="50">
        <v>12.66</v>
      </c>
      <c r="AZ35" s="22">
        <f t="shared" si="15"/>
        <v>4</v>
      </c>
      <c r="BA35" s="17" t="s">
        <v>60</v>
      </c>
      <c r="BB35" s="24">
        <v>2</v>
      </c>
      <c r="BC35" s="50">
        <v>10.18</v>
      </c>
      <c r="BD35" s="22">
        <f t="shared" si="6"/>
        <v>6</v>
      </c>
      <c r="BE35" s="17" t="s">
        <v>60</v>
      </c>
      <c r="BF35" s="24">
        <v>2</v>
      </c>
      <c r="BG35" s="64">
        <v>10</v>
      </c>
      <c r="BH35" s="35">
        <f t="shared" si="7"/>
        <v>4</v>
      </c>
      <c r="BI35" s="36" t="s">
        <v>61</v>
      </c>
      <c r="BJ35" s="37">
        <v>1</v>
      </c>
      <c r="BK35" s="21">
        <v>7.62</v>
      </c>
      <c r="BL35" s="22">
        <f t="shared" si="8"/>
        <v>0</v>
      </c>
      <c r="BM35" s="17" t="s">
        <v>2</v>
      </c>
      <c r="BN35" s="24">
        <v>2</v>
      </c>
      <c r="BO35" s="48">
        <v>13</v>
      </c>
      <c r="BP35" s="22">
        <f t="shared" si="9"/>
        <v>2</v>
      </c>
      <c r="BQ35" s="17" t="s">
        <v>60</v>
      </c>
      <c r="BR35" s="24">
        <v>2</v>
      </c>
      <c r="BS35" s="25">
        <f t="shared" si="21"/>
        <v>10.306199999999999</v>
      </c>
      <c r="BT35" s="24">
        <f t="shared" si="17"/>
        <v>22</v>
      </c>
      <c r="BU35" s="27" t="str">
        <f t="shared" si="18"/>
        <v>Ajourné</v>
      </c>
      <c r="BV35" s="17" t="s">
        <v>2</v>
      </c>
      <c r="BW35" s="38">
        <v>2</v>
      </c>
      <c r="BX35" s="38">
        <f t="shared" si="19"/>
        <v>52</v>
      </c>
      <c r="BY35" s="27" t="str">
        <f t="shared" si="20"/>
        <v>Autorisé</v>
      </c>
    </row>
    <row r="36" spans="1:77" x14ac:dyDescent="0.55000000000000004">
      <c r="A36" s="18">
        <v>23</v>
      </c>
      <c r="B36" s="62" t="s">
        <v>180</v>
      </c>
      <c r="C36" s="76" t="s">
        <v>181</v>
      </c>
      <c r="D36" s="13" t="s">
        <v>182</v>
      </c>
      <c r="E36" s="13" t="s">
        <v>183</v>
      </c>
      <c r="F36" s="16">
        <v>35831</v>
      </c>
      <c r="G36" s="13" t="s">
        <v>184</v>
      </c>
      <c r="H36" s="13" t="s">
        <v>52</v>
      </c>
      <c r="I36" s="13" t="s">
        <v>72</v>
      </c>
      <c r="J36" s="159">
        <v>12.5</v>
      </c>
      <c r="K36" s="156">
        <v>4</v>
      </c>
      <c r="L36" s="17" t="s">
        <v>2</v>
      </c>
      <c r="M36" s="69">
        <v>2</v>
      </c>
      <c r="N36" s="57">
        <v>10.791999999999998</v>
      </c>
      <c r="O36" s="22">
        <f t="shared" si="0"/>
        <v>5</v>
      </c>
      <c r="P36" s="17" t="s">
        <v>2</v>
      </c>
      <c r="Q36" s="17">
        <v>2</v>
      </c>
      <c r="R36" s="45">
        <v>11.57</v>
      </c>
      <c r="S36" s="22">
        <f t="shared" si="10"/>
        <v>3</v>
      </c>
      <c r="T36" s="17" t="s">
        <v>2</v>
      </c>
      <c r="U36" s="17">
        <v>1</v>
      </c>
      <c r="V36" s="45">
        <v>12.076666666666668</v>
      </c>
      <c r="W36" s="156">
        <f t="shared" si="1"/>
        <v>4</v>
      </c>
      <c r="X36" s="17" t="s">
        <v>2</v>
      </c>
      <c r="Y36" s="17">
        <v>2</v>
      </c>
      <c r="Z36" s="45">
        <v>8.7620000000000005</v>
      </c>
      <c r="AA36" s="22">
        <f t="shared" si="2"/>
        <v>0</v>
      </c>
      <c r="AB36" s="20" t="s">
        <v>2</v>
      </c>
      <c r="AC36" s="20">
        <v>2</v>
      </c>
      <c r="AD36" s="21">
        <v>7.72</v>
      </c>
      <c r="AE36" s="22">
        <f t="shared" si="3"/>
        <v>0</v>
      </c>
      <c r="AF36" s="17" t="s">
        <v>2</v>
      </c>
      <c r="AG36" s="17">
        <v>2</v>
      </c>
      <c r="AH36" s="21">
        <v>10.416666333333332</v>
      </c>
      <c r="AI36" s="22">
        <f t="shared" si="4"/>
        <v>3</v>
      </c>
      <c r="AJ36" s="17" t="s">
        <v>2</v>
      </c>
      <c r="AK36" s="24">
        <v>2</v>
      </c>
      <c r="AL36" s="21">
        <f t="shared" si="11"/>
        <v>10.278555522222224</v>
      </c>
      <c r="AM36" s="24">
        <f t="shared" si="12"/>
        <v>19</v>
      </c>
      <c r="AN36" s="27" t="str">
        <f t="shared" si="13"/>
        <v>Ajourné</v>
      </c>
      <c r="AO36" s="17" t="s">
        <v>2</v>
      </c>
      <c r="AP36" s="17">
        <v>1</v>
      </c>
      <c r="AQ36" s="45">
        <v>10</v>
      </c>
      <c r="AR36" s="29">
        <f t="shared" si="14"/>
        <v>6</v>
      </c>
      <c r="AS36" s="17" t="s">
        <v>2</v>
      </c>
      <c r="AT36" s="24">
        <v>2</v>
      </c>
      <c r="AU36" s="45">
        <v>11.64</v>
      </c>
      <c r="AV36" s="32">
        <f t="shared" si="5"/>
        <v>6</v>
      </c>
      <c r="AW36" s="17" t="s">
        <v>2</v>
      </c>
      <c r="AX36" s="233">
        <v>2</v>
      </c>
      <c r="AY36" s="45">
        <v>13.16</v>
      </c>
      <c r="AZ36" s="22">
        <f t="shared" si="15"/>
        <v>4</v>
      </c>
      <c r="BA36" s="17" t="s">
        <v>2</v>
      </c>
      <c r="BB36" s="24">
        <v>2</v>
      </c>
      <c r="BC36" s="21">
        <v>10</v>
      </c>
      <c r="BD36" s="22">
        <f t="shared" si="6"/>
        <v>6</v>
      </c>
      <c r="BE36" s="17" t="s">
        <v>2</v>
      </c>
      <c r="BF36" s="24">
        <v>2</v>
      </c>
      <c r="BG36" s="21">
        <v>11.06</v>
      </c>
      <c r="BH36" s="22">
        <f t="shared" si="7"/>
        <v>4</v>
      </c>
      <c r="BI36" s="17" t="s">
        <v>2</v>
      </c>
      <c r="BJ36" s="24">
        <v>1</v>
      </c>
      <c r="BK36" s="327">
        <v>10</v>
      </c>
      <c r="BL36" s="22">
        <f t="shared" si="8"/>
        <v>2</v>
      </c>
      <c r="BM36" s="17" t="s">
        <v>2</v>
      </c>
      <c r="BN36" s="24">
        <v>2</v>
      </c>
      <c r="BO36" s="333">
        <v>12.16</v>
      </c>
      <c r="BP36" s="22">
        <f t="shared" si="9"/>
        <v>2</v>
      </c>
      <c r="BQ36" s="17" t="s">
        <v>2</v>
      </c>
      <c r="BR36" s="24">
        <v>1</v>
      </c>
      <c r="BS36" s="21">
        <f t="shared" si="21"/>
        <v>11.034666666666668</v>
      </c>
      <c r="BT36" s="24">
        <f t="shared" si="17"/>
        <v>30</v>
      </c>
      <c r="BU36" s="27" t="str">
        <f t="shared" si="18"/>
        <v>Admis</v>
      </c>
      <c r="BV36" s="17" t="s">
        <v>2</v>
      </c>
      <c r="BW36" s="38">
        <v>1</v>
      </c>
      <c r="BX36" s="38">
        <f t="shared" si="19"/>
        <v>49</v>
      </c>
      <c r="BY36" s="27" t="str">
        <f t="shared" si="20"/>
        <v>Autorisé</v>
      </c>
    </row>
    <row r="37" spans="1:77" x14ac:dyDescent="0.55000000000000004">
      <c r="A37" s="18">
        <v>24</v>
      </c>
      <c r="B37" s="62" t="s">
        <v>185</v>
      </c>
      <c r="C37" s="76" t="s">
        <v>186</v>
      </c>
      <c r="D37" s="13" t="s">
        <v>187</v>
      </c>
      <c r="E37" s="13" t="s">
        <v>188</v>
      </c>
      <c r="F37" s="16">
        <v>37342</v>
      </c>
      <c r="G37" s="13" t="s">
        <v>189</v>
      </c>
      <c r="H37" s="13" t="s">
        <v>52</v>
      </c>
      <c r="I37" s="13" t="s">
        <v>72</v>
      </c>
      <c r="J37" s="162">
        <v>10</v>
      </c>
      <c r="K37" s="156">
        <v>4</v>
      </c>
      <c r="L37" s="17" t="s">
        <v>2</v>
      </c>
      <c r="M37" s="69">
        <v>1</v>
      </c>
      <c r="N37" s="157">
        <v>11.47</v>
      </c>
      <c r="O37" s="22">
        <f t="shared" si="0"/>
        <v>5</v>
      </c>
      <c r="P37" s="17" t="s">
        <v>2</v>
      </c>
      <c r="Q37" s="142">
        <v>2</v>
      </c>
      <c r="R37" s="28">
        <v>12.1</v>
      </c>
      <c r="S37" s="22">
        <f t="shared" si="10"/>
        <v>3</v>
      </c>
      <c r="T37" s="17" t="s">
        <v>2</v>
      </c>
      <c r="U37" s="17">
        <v>1</v>
      </c>
      <c r="V37" s="28">
        <v>15.059999999999999</v>
      </c>
      <c r="W37" s="156">
        <f t="shared" si="1"/>
        <v>4</v>
      </c>
      <c r="X37" s="17" t="s">
        <v>2</v>
      </c>
      <c r="Y37" s="17">
        <v>2</v>
      </c>
      <c r="Z37" s="161">
        <v>12.405999999999999</v>
      </c>
      <c r="AA37" s="22">
        <f t="shared" si="2"/>
        <v>5</v>
      </c>
      <c r="AB37" s="20" t="s">
        <v>2</v>
      </c>
      <c r="AC37" s="20">
        <v>2</v>
      </c>
      <c r="AD37" s="21">
        <v>10</v>
      </c>
      <c r="AE37" s="22">
        <f t="shared" si="3"/>
        <v>6</v>
      </c>
      <c r="AF37" s="17" t="s">
        <v>2</v>
      </c>
      <c r="AG37" s="17">
        <v>2</v>
      </c>
      <c r="AH37" s="21">
        <v>12.836</v>
      </c>
      <c r="AI37" s="22">
        <f t="shared" si="4"/>
        <v>3</v>
      </c>
      <c r="AJ37" s="17" t="s">
        <v>2</v>
      </c>
      <c r="AK37" s="24">
        <v>2</v>
      </c>
      <c r="AL37" s="25">
        <f t="shared" si="11"/>
        <v>11.814266666666665</v>
      </c>
      <c r="AM37" s="26">
        <f t="shared" si="12"/>
        <v>30</v>
      </c>
      <c r="AN37" s="27" t="str">
        <f t="shared" si="13"/>
        <v>Admis</v>
      </c>
      <c r="AO37" s="17" t="s">
        <v>2</v>
      </c>
      <c r="AP37" s="17">
        <v>2</v>
      </c>
      <c r="AQ37" s="28">
        <v>11.405000000000001</v>
      </c>
      <c r="AR37" s="29">
        <f t="shared" si="14"/>
        <v>6</v>
      </c>
      <c r="AS37" s="30" t="s">
        <v>2</v>
      </c>
      <c r="AT37" s="31">
        <v>1</v>
      </c>
      <c r="AU37" s="28">
        <v>11.538</v>
      </c>
      <c r="AV37" s="32">
        <f t="shared" si="5"/>
        <v>6</v>
      </c>
      <c r="AW37" s="30" t="s">
        <v>2</v>
      </c>
      <c r="AX37" s="33">
        <v>1</v>
      </c>
      <c r="AY37" s="28">
        <v>12.33</v>
      </c>
      <c r="AZ37" s="22">
        <f t="shared" si="15"/>
        <v>4</v>
      </c>
      <c r="BA37" s="17" t="s">
        <v>2</v>
      </c>
      <c r="BB37" s="24">
        <v>2</v>
      </c>
      <c r="BC37" s="21">
        <v>10.314</v>
      </c>
      <c r="BD37" s="22">
        <f t="shared" si="6"/>
        <v>6</v>
      </c>
      <c r="BE37" s="17" t="s">
        <v>2</v>
      </c>
      <c r="BF37" s="24">
        <v>2</v>
      </c>
      <c r="BG37" s="21">
        <v>11.9</v>
      </c>
      <c r="BH37" s="22">
        <f t="shared" si="7"/>
        <v>4</v>
      </c>
      <c r="BI37" s="17" t="s">
        <v>2</v>
      </c>
      <c r="BJ37" s="24">
        <v>1</v>
      </c>
      <c r="BK37" s="21">
        <v>11.8</v>
      </c>
      <c r="BL37" s="22">
        <f t="shared" si="8"/>
        <v>2</v>
      </c>
      <c r="BM37" s="17" t="s">
        <v>2</v>
      </c>
      <c r="BN37" s="24">
        <v>1</v>
      </c>
      <c r="BO37" s="23">
        <v>15</v>
      </c>
      <c r="BP37" s="22">
        <f t="shared" si="9"/>
        <v>2</v>
      </c>
      <c r="BQ37" s="17" t="s">
        <v>2</v>
      </c>
      <c r="BR37" s="24">
        <v>1</v>
      </c>
      <c r="BS37" s="25">
        <f t="shared" si="21"/>
        <v>11.668733333333336</v>
      </c>
      <c r="BT37" s="24">
        <f t="shared" si="17"/>
        <v>30</v>
      </c>
      <c r="BU37" s="27" t="str">
        <f t="shared" si="18"/>
        <v>Admis</v>
      </c>
      <c r="BV37" s="17" t="s">
        <v>2</v>
      </c>
      <c r="BW37" s="38">
        <v>2</v>
      </c>
      <c r="BX37" s="38">
        <f t="shared" si="19"/>
        <v>60</v>
      </c>
      <c r="BY37" s="27" t="str">
        <f t="shared" si="20"/>
        <v>Admis</v>
      </c>
    </row>
    <row r="38" spans="1:77" x14ac:dyDescent="0.55000000000000004">
      <c r="A38" s="18">
        <v>25</v>
      </c>
      <c r="B38" s="62" t="s">
        <v>190</v>
      </c>
      <c r="C38" s="76" t="s">
        <v>191</v>
      </c>
      <c r="D38" s="13" t="s">
        <v>192</v>
      </c>
      <c r="E38" s="13" t="s">
        <v>193</v>
      </c>
      <c r="F38" s="16">
        <v>37371</v>
      </c>
      <c r="G38" s="13" t="s">
        <v>71</v>
      </c>
      <c r="H38" s="13" t="s">
        <v>52</v>
      </c>
      <c r="I38" s="13" t="s">
        <v>72</v>
      </c>
      <c r="J38" s="159">
        <v>10</v>
      </c>
      <c r="K38" s="156">
        <v>4</v>
      </c>
      <c r="L38" s="17" t="s">
        <v>2</v>
      </c>
      <c r="M38" s="69">
        <v>2</v>
      </c>
      <c r="N38" s="57">
        <v>10</v>
      </c>
      <c r="O38" s="22">
        <f t="shared" si="0"/>
        <v>5</v>
      </c>
      <c r="P38" s="17" t="s">
        <v>2</v>
      </c>
      <c r="Q38" s="17">
        <v>2</v>
      </c>
      <c r="R38" s="45">
        <v>13.94</v>
      </c>
      <c r="S38" s="22">
        <f t="shared" si="10"/>
        <v>3</v>
      </c>
      <c r="T38" s="17" t="s">
        <v>2</v>
      </c>
      <c r="U38" s="17">
        <v>2</v>
      </c>
      <c r="V38" s="45">
        <v>11.789333333333332</v>
      </c>
      <c r="W38" s="156">
        <f t="shared" si="1"/>
        <v>4</v>
      </c>
      <c r="X38" s="17" t="s">
        <v>2</v>
      </c>
      <c r="Y38" s="17">
        <v>2</v>
      </c>
      <c r="Z38" s="45">
        <v>4.1500000000000004</v>
      </c>
      <c r="AA38" s="22">
        <f t="shared" si="2"/>
        <v>0</v>
      </c>
      <c r="AB38" s="20" t="s">
        <v>2</v>
      </c>
      <c r="AC38" s="20">
        <v>2</v>
      </c>
      <c r="AD38" s="21">
        <v>10</v>
      </c>
      <c r="AE38" s="22">
        <f t="shared" si="3"/>
        <v>6</v>
      </c>
      <c r="AF38" s="17" t="s">
        <v>2</v>
      </c>
      <c r="AG38" s="17">
        <v>2</v>
      </c>
      <c r="AH38" s="21">
        <v>11.323333333333332</v>
      </c>
      <c r="AI38" s="22">
        <f t="shared" si="4"/>
        <v>3</v>
      </c>
      <c r="AJ38" s="17" t="s">
        <v>2</v>
      </c>
      <c r="AK38" s="24">
        <v>2</v>
      </c>
      <c r="AL38" s="21">
        <f t="shared" si="11"/>
        <v>9.7899111111111097</v>
      </c>
      <c r="AM38" s="24">
        <f t="shared" si="12"/>
        <v>25</v>
      </c>
      <c r="AN38" s="27" t="str">
        <f t="shared" si="13"/>
        <v>Ajourné</v>
      </c>
      <c r="AO38" s="17" t="s">
        <v>2</v>
      </c>
      <c r="AP38" s="17">
        <v>2</v>
      </c>
      <c r="AQ38" s="45">
        <v>10.61</v>
      </c>
      <c r="AR38" s="29">
        <f t="shared" si="14"/>
        <v>6</v>
      </c>
      <c r="AS38" s="17" t="s">
        <v>2</v>
      </c>
      <c r="AT38" s="24">
        <v>2</v>
      </c>
      <c r="AU38" s="45">
        <v>8.8000000000000007</v>
      </c>
      <c r="AV38" s="32">
        <f t="shared" si="5"/>
        <v>0</v>
      </c>
      <c r="AW38" s="17" t="s">
        <v>2</v>
      </c>
      <c r="AX38" s="233">
        <v>2</v>
      </c>
      <c r="AY38" s="45">
        <v>10.5</v>
      </c>
      <c r="AZ38" s="22">
        <f t="shared" si="15"/>
        <v>4</v>
      </c>
      <c r="BA38" s="17" t="s">
        <v>2</v>
      </c>
      <c r="BB38" s="24">
        <v>2</v>
      </c>
      <c r="BC38" s="21">
        <v>10</v>
      </c>
      <c r="BD38" s="22">
        <f t="shared" si="6"/>
        <v>6</v>
      </c>
      <c r="BE38" s="17" t="s">
        <v>2</v>
      </c>
      <c r="BF38" s="24">
        <v>2</v>
      </c>
      <c r="BG38" s="34">
        <v>8.61</v>
      </c>
      <c r="BH38" s="35">
        <f t="shared" si="7"/>
        <v>0</v>
      </c>
      <c r="BI38" s="36" t="s">
        <v>2</v>
      </c>
      <c r="BJ38" s="37">
        <v>2</v>
      </c>
      <c r="BK38" s="21">
        <v>10.37</v>
      </c>
      <c r="BL38" s="22">
        <f t="shared" si="8"/>
        <v>2</v>
      </c>
      <c r="BM38" s="17" t="s">
        <v>2</v>
      </c>
      <c r="BN38" s="24">
        <v>2</v>
      </c>
      <c r="BO38" s="23">
        <v>16</v>
      </c>
      <c r="BP38" s="22">
        <f t="shared" si="9"/>
        <v>2</v>
      </c>
      <c r="BQ38" s="17" t="s">
        <v>2</v>
      </c>
      <c r="BR38" s="24">
        <v>1</v>
      </c>
      <c r="BS38" s="21">
        <f t="shared" si="21"/>
        <v>10.187999999999999</v>
      </c>
      <c r="BT38" s="24">
        <f t="shared" si="17"/>
        <v>20</v>
      </c>
      <c r="BU38" s="27" t="str">
        <f t="shared" si="18"/>
        <v>Ajourné</v>
      </c>
      <c r="BV38" s="17" t="s">
        <v>2</v>
      </c>
      <c r="BW38" s="38">
        <v>2</v>
      </c>
      <c r="BX38" s="38">
        <f t="shared" si="19"/>
        <v>45</v>
      </c>
      <c r="BY38" s="27" t="str">
        <f t="shared" si="20"/>
        <v>Ajourné</v>
      </c>
    </row>
    <row r="39" spans="1:77" x14ac:dyDescent="0.55000000000000004">
      <c r="A39" s="18">
        <v>26</v>
      </c>
      <c r="B39" s="62" t="s">
        <v>194</v>
      </c>
      <c r="C39" s="76" t="s">
        <v>195</v>
      </c>
      <c r="D39" s="13" t="s">
        <v>196</v>
      </c>
      <c r="E39" s="13" t="s">
        <v>197</v>
      </c>
      <c r="F39" s="16">
        <v>36264</v>
      </c>
      <c r="G39" s="13" t="s">
        <v>198</v>
      </c>
      <c r="H39" s="13" t="s">
        <v>52</v>
      </c>
      <c r="I39" s="13" t="s">
        <v>72</v>
      </c>
      <c r="J39" s="162">
        <v>12</v>
      </c>
      <c r="K39" s="156">
        <v>4</v>
      </c>
      <c r="L39" s="17" t="s">
        <v>2</v>
      </c>
      <c r="M39" s="69">
        <v>1</v>
      </c>
      <c r="N39" s="161">
        <v>11.042</v>
      </c>
      <c r="O39" s="22">
        <f t="shared" si="0"/>
        <v>5</v>
      </c>
      <c r="P39" s="17" t="s">
        <v>2</v>
      </c>
      <c r="Q39" s="142">
        <v>1</v>
      </c>
      <c r="R39" s="28">
        <v>13.94</v>
      </c>
      <c r="S39" s="22">
        <f t="shared" si="10"/>
        <v>3</v>
      </c>
      <c r="T39" s="17" t="s">
        <v>2</v>
      </c>
      <c r="U39" s="17">
        <v>2</v>
      </c>
      <c r="V39" s="28">
        <v>12.024000000000001</v>
      </c>
      <c r="W39" s="156">
        <f t="shared" si="1"/>
        <v>4</v>
      </c>
      <c r="X39" s="17" t="s">
        <v>2</v>
      </c>
      <c r="Y39" s="17">
        <v>1</v>
      </c>
      <c r="Z39" s="161">
        <v>10.661999999999999</v>
      </c>
      <c r="AA39" s="22">
        <f t="shared" si="2"/>
        <v>5</v>
      </c>
      <c r="AB39" s="20" t="s">
        <v>2</v>
      </c>
      <c r="AC39" s="19">
        <v>1</v>
      </c>
      <c r="AD39" s="21">
        <v>12.61</v>
      </c>
      <c r="AE39" s="22">
        <f t="shared" si="3"/>
        <v>6</v>
      </c>
      <c r="AF39" s="17" t="s">
        <v>2</v>
      </c>
      <c r="AG39" s="17">
        <v>1</v>
      </c>
      <c r="AH39" s="21">
        <v>11.741999666666667</v>
      </c>
      <c r="AI39" s="22">
        <f t="shared" si="4"/>
        <v>3</v>
      </c>
      <c r="AJ39" s="17" t="s">
        <v>2</v>
      </c>
      <c r="AK39" s="24">
        <v>2</v>
      </c>
      <c r="AL39" s="25">
        <f t="shared" si="11"/>
        <v>11.9107333</v>
      </c>
      <c r="AM39" s="26">
        <f t="shared" si="12"/>
        <v>30</v>
      </c>
      <c r="AN39" s="27" t="str">
        <f t="shared" si="13"/>
        <v>Admis</v>
      </c>
      <c r="AO39" s="17" t="s">
        <v>2</v>
      </c>
      <c r="AP39" s="17">
        <v>2</v>
      </c>
      <c r="AQ39" s="28">
        <v>11.513000000000002</v>
      </c>
      <c r="AR39" s="29">
        <f t="shared" si="14"/>
        <v>6</v>
      </c>
      <c r="AS39" s="30" t="s">
        <v>2</v>
      </c>
      <c r="AT39" s="31">
        <v>1</v>
      </c>
      <c r="AU39" s="28">
        <v>11.280000000000001</v>
      </c>
      <c r="AV39" s="32">
        <f t="shared" si="5"/>
        <v>6</v>
      </c>
      <c r="AW39" s="30" t="s">
        <v>2</v>
      </c>
      <c r="AX39" s="33">
        <v>2</v>
      </c>
      <c r="AY39" s="28">
        <v>13.83</v>
      </c>
      <c r="AZ39" s="22">
        <f t="shared" si="15"/>
        <v>4</v>
      </c>
      <c r="BA39" s="17" t="s">
        <v>2</v>
      </c>
      <c r="BB39" s="24">
        <v>2</v>
      </c>
      <c r="BC39" s="21">
        <v>10.999333333333333</v>
      </c>
      <c r="BD39" s="22">
        <f t="shared" si="6"/>
        <v>6</v>
      </c>
      <c r="BE39" s="17" t="s">
        <v>2</v>
      </c>
      <c r="BF39" s="24">
        <v>1</v>
      </c>
      <c r="BG39" s="21">
        <v>12.3</v>
      </c>
      <c r="BH39" s="22">
        <f t="shared" si="7"/>
        <v>4</v>
      </c>
      <c r="BI39" s="17" t="s">
        <v>2</v>
      </c>
      <c r="BJ39" s="24">
        <v>1</v>
      </c>
      <c r="BK39" s="21">
        <v>10.050000000000001</v>
      </c>
      <c r="BL39" s="22">
        <f t="shared" si="8"/>
        <v>2</v>
      </c>
      <c r="BM39" s="17" t="s">
        <v>2</v>
      </c>
      <c r="BN39" s="24">
        <v>1</v>
      </c>
      <c r="BO39" s="23">
        <v>14</v>
      </c>
      <c r="BP39" s="22">
        <f t="shared" si="9"/>
        <v>2</v>
      </c>
      <c r="BQ39" s="17" t="s">
        <v>2</v>
      </c>
      <c r="BR39" s="24">
        <v>1</v>
      </c>
      <c r="BS39" s="25">
        <f t="shared" si="21"/>
        <v>11.845800000000001</v>
      </c>
      <c r="BT39" s="24">
        <f t="shared" si="17"/>
        <v>30</v>
      </c>
      <c r="BU39" s="27" t="str">
        <f t="shared" si="18"/>
        <v>Admis</v>
      </c>
      <c r="BV39" s="17" t="s">
        <v>2</v>
      </c>
      <c r="BW39" s="38">
        <v>2</v>
      </c>
      <c r="BX39" s="38">
        <f t="shared" si="19"/>
        <v>60</v>
      </c>
      <c r="BY39" s="27" t="str">
        <f t="shared" si="20"/>
        <v>Admis</v>
      </c>
    </row>
    <row r="40" spans="1:77" x14ac:dyDescent="0.55000000000000004">
      <c r="A40" s="18">
        <v>27</v>
      </c>
      <c r="B40" s="62" t="s">
        <v>199</v>
      </c>
      <c r="C40" s="96" t="s">
        <v>200</v>
      </c>
      <c r="D40" s="42" t="s">
        <v>201</v>
      </c>
      <c r="E40" s="42" t="s">
        <v>202</v>
      </c>
      <c r="F40" s="16">
        <v>32834</v>
      </c>
      <c r="G40" s="13" t="s">
        <v>203</v>
      </c>
      <c r="H40" s="13" t="s">
        <v>52</v>
      </c>
      <c r="I40" s="13" t="s">
        <v>72</v>
      </c>
      <c r="J40" s="160">
        <v>10.35</v>
      </c>
      <c r="K40" s="156">
        <v>4</v>
      </c>
      <c r="L40" s="17" t="s">
        <v>60</v>
      </c>
      <c r="M40" s="69">
        <v>2</v>
      </c>
      <c r="N40" s="123">
        <v>10.4</v>
      </c>
      <c r="O40" s="22">
        <f t="shared" si="0"/>
        <v>5</v>
      </c>
      <c r="P40" s="17" t="s">
        <v>60</v>
      </c>
      <c r="Q40" s="142">
        <v>2</v>
      </c>
      <c r="R40" s="160">
        <v>11.66</v>
      </c>
      <c r="S40" s="22">
        <f t="shared" si="10"/>
        <v>3</v>
      </c>
      <c r="T40" s="17" t="s">
        <v>60</v>
      </c>
      <c r="U40" s="17">
        <v>2</v>
      </c>
      <c r="V40" s="189">
        <v>10</v>
      </c>
      <c r="W40" s="156">
        <f t="shared" si="1"/>
        <v>4</v>
      </c>
      <c r="X40" s="17" t="s">
        <v>61</v>
      </c>
      <c r="Y40" s="17">
        <v>2</v>
      </c>
      <c r="Z40" s="165">
        <v>10.66</v>
      </c>
      <c r="AA40" s="22">
        <f t="shared" si="2"/>
        <v>5</v>
      </c>
      <c r="AB40" s="20" t="s">
        <v>60</v>
      </c>
      <c r="AC40" s="19">
        <v>2</v>
      </c>
      <c r="AD40" s="21">
        <v>10</v>
      </c>
      <c r="AE40" s="22">
        <f t="shared" si="3"/>
        <v>6</v>
      </c>
      <c r="AF40" s="17" t="s">
        <v>2</v>
      </c>
      <c r="AG40" s="17">
        <v>2</v>
      </c>
      <c r="AH40" s="50">
        <v>14.04</v>
      </c>
      <c r="AI40" s="22">
        <f t="shared" si="4"/>
        <v>3</v>
      </c>
      <c r="AJ40" s="17" t="s">
        <v>60</v>
      </c>
      <c r="AK40" s="24">
        <v>2</v>
      </c>
      <c r="AL40" s="25">
        <f t="shared" si="11"/>
        <v>10.793333333333333</v>
      </c>
      <c r="AM40" s="26">
        <f t="shared" si="12"/>
        <v>30</v>
      </c>
      <c r="AN40" s="27" t="str">
        <f t="shared" si="13"/>
        <v>Admis</v>
      </c>
      <c r="AO40" s="17" t="s">
        <v>2</v>
      </c>
      <c r="AP40" s="17">
        <v>2</v>
      </c>
      <c r="AQ40" s="61">
        <v>10.38</v>
      </c>
      <c r="AR40" s="29">
        <f t="shared" si="14"/>
        <v>6</v>
      </c>
      <c r="AS40" s="30" t="s">
        <v>60</v>
      </c>
      <c r="AT40" s="31">
        <v>2</v>
      </c>
      <c r="AU40" s="46">
        <v>11.45</v>
      </c>
      <c r="AV40" s="32">
        <f t="shared" si="5"/>
        <v>6</v>
      </c>
      <c r="AW40" s="30" t="s">
        <v>61</v>
      </c>
      <c r="AX40" s="33">
        <v>2</v>
      </c>
      <c r="AY40" s="58">
        <v>10.16</v>
      </c>
      <c r="AZ40" s="22">
        <f t="shared" si="15"/>
        <v>4</v>
      </c>
      <c r="BA40" s="17" t="s">
        <v>2</v>
      </c>
      <c r="BB40" s="24">
        <v>1</v>
      </c>
      <c r="BC40" s="50">
        <v>11.46</v>
      </c>
      <c r="BD40" s="22">
        <f t="shared" si="6"/>
        <v>6</v>
      </c>
      <c r="BE40" s="17" t="s">
        <v>60</v>
      </c>
      <c r="BF40" s="24">
        <v>2</v>
      </c>
      <c r="BG40" s="34">
        <v>10.46</v>
      </c>
      <c r="BH40" s="35">
        <f t="shared" si="7"/>
        <v>4</v>
      </c>
      <c r="BI40" s="36" t="s">
        <v>2</v>
      </c>
      <c r="BJ40" s="37">
        <v>2</v>
      </c>
      <c r="BK40" s="50">
        <v>12.92</v>
      </c>
      <c r="BL40" s="22">
        <f t="shared" si="8"/>
        <v>2</v>
      </c>
      <c r="BM40" s="17" t="s">
        <v>60</v>
      </c>
      <c r="BN40" s="24">
        <v>2</v>
      </c>
      <c r="BO40" s="48">
        <v>12</v>
      </c>
      <c r="BP40" s="22">
        <f t="shared" si="9"/>
        <v>2</v>
      </c>
      <c r="BQ40" s="17" t="s">
        <v>60</v>
      </c>
      <c r="BR40" s="24">
        <v>2</v>
      </c>
      <c r="BS40" s="25">
        <f t="shared" si="21"/>
        <v>11.068666666666667</v>
      </c>
      <c r="BT40" s="24">
        <f t="shared" si="17"/>
        <v>30</v>
      </c>
      <c r="BU40" s="27" t="str">
        <f t="shared" si="18"/>
        <v>Admis</v>
      </c>
      <c r="BV40" s="17" t="s">
        <v>2</v>
      </c>
      <c r="BW40" s="38">
        <v>2</v>
      </c>
      <c r="BX40" s="38">
        <f t="shared" si="19"/>
        <v>60</v>
      </c>
      <c r="BY40" s="27" t="str">
        <f t="shared" si="20"/>
        <v>Admis</v>
      </c>
    </row>
    <row r="41" spans="1:77" x14ac:dyDescent="0.55000000000000004">
      <c r="A41" s="18">
        <v>28</v>
      </c>
      <c r="B41" s="62" t="s">
        <v>204</v>
      </c>
      <c r="C41" s="76" t="s">
        <v>205</v>
      </c>
      <c r="D41" s="13" t="s">
        <v>206</v>
      </c>
      <c r="E41" s="13" t="s">
        <v>207</v>
      </c>
      <c r="F41" s="16">
        <v>37629</v>
      </c>
      <c r="G41" s="13" t="s">
        <v>208</v>
      </c>
      <c r="H41" s="13" t="s">
        <v>52</v>
      </c>
      <c r="I41" s="13" t="s">
        <v>72</v>
      </c>
      <c r="J41" s="159">
        <v>15.5</v>
      </c>
      <c r="K41" s="156">
        <v>4</v>
      </c>
      <c r="L41" s="17" t="s">
        <v>2</v>
      </c>
      <c r="M41" s="69">
        <v>2</v>
      </c>
      <c r="N41" s="57">
        <v>11.649999999999999</v>
      </c>
      <c r="O41" s="22">
        <f t="shared" si="0"/>
        <v>5</v>
      </c>
      <c r="P41" s="17" t="s">
        <v>2</v>
      </c>
      <c r="Q41" s="17">
        <v>2</v>
      </c>
      <c r="R41" s="45">
        <v>13.42</v>
      </c>
      <c r="S41" s="22">
        <f t="shared" si="10"/>
        <v>3</v>
      </c>
      <c r="T41" s="17" t="s">
        <v>2</v>
      </c>
      <c r="U41" s="17">
        <v>2</v>
      </c>
      <c r="V41" s="45">
        <v>12</v>
      </c>
      <c r="W41" s="156">
        <f t="shared" si="1"/>
        <v>4</v>
      </c>
      <c r="X41" s="17" t="s">
        <v>2</v>
      </c>
      <c r="Y41" s="17">
        <v>1</v>
      </c>
      <c r="Z41" s="45">
        <v>10</v>
      </c>
      <c r="AA41" s="22">
        <f t="shared" si="2"/>
        <v>5</v>
      </c>
      <c r="AB41" s="20" t="s">
        <v>2</v>
      </c>
      <c r="AC41" s="20">
        <v>1</v>
      </c>
      <c r="AD41" s="45">
        <v>10.86</v>
      </c>
      <c r="AE41" s="22">
        <f t="shared" si="3"/>
        <v>6</v>
      </c>
      <c r="AF41" s="17" t="s">
        <v>2</v>
      </c>
      <c r="AG41" s="17">
        <v>1</v>
      </c>
      <c r="AH41" s="21">
        <v>12.292666666666667</v>
      </c>
      <c r="AI41" s="22">
        <f t="shared" si="4"/>
        <v>3</v>
      </c>
      <c r="AJ41" s="17" t="s">
        <v>2</v>
      </c>
      <c r="AK41" s="24">
        <v>1</v>
      </c>
      <c r="AL41" s="21">
        <f t="shared" si="11"/>
        <v>12.018266666666666</v>
      </c>
      <c r="AM41" s="24">
        <f t="shared" si="12"/>
        <v>30</v>
      </c>
      <c r="AN41" s="27" t="str">
        <f t="shared" si="13"/>
        <v>Admis</v>
      </c>
      <c r="AO41" s="17" t="s">
        <v>2</v>
      </c>
      <c r="AP41" s="17"/>
      <c r="AQ41" s="45">
        <v>10.905000000000001</v>
      </c>
      <c r="AR41" s="29">
        <f t="shared" si="14"/>
        <v>6</v>
      </c>
      <c r="AS41" s="17" t="s">
        <v>2</v>
      </c>
      <c r="AT41" s="24">
        <v>1</v>
      </c>
      <c r="AU41" s="45">
        <v>10.64</v>
      </c>
      <c r="AV41" s="32">
        <f t="shared" si="5"/>
        <v>6</v>
      </c>
      <c r="AW41" s="17" t="s">
        <v>2</v>
      </c>
      <c r="AX41" s="233">
        <v>2</v>
      </c>
      <c r="AY41" s="57">
        <v>10</v>
      </c>
      <c r="AZ41" s="22">
        <f t="shared" si="15"/>
        <v>4</v>
      </c>
      <c r="BA41" s="17" t="s">
        <v>2</v>
      </c>
      <c r="BB41" s="17">
        <v>1</v>
      </c>
      <c r="BC41" s="21">
        <v>10.799333333333331</v>
      </c>
      <c r="BD41" s="22">
        <f t="shared" si="6"/>
        <v>6</v>
      </c>
      <c r="BE41" s="17" t="s">
        <v>2</v>
      </c>
      <c r="BF41" s="24">
        <v>1</v>
      </c>
      <c r="BG41" s="45">
        <v>10</v>
      </c>
      <c r="BH41" s="22">
        <f t="shared" si="7"/>
        <v>4</v>
      </c>
      <c r="BI41" s="17" t="s">
        <v>2</v>
      </c>
      <c r="BJ41" s="24">
        <v>1</v>
      </c>
      <c r="BK41" s="21">
        <v>13.75</v>
      </c>
      <c r="BL41" s="22">
        <f t="shared" si="8"/>
        <v>2</v>
      </c>
      <c r="BM41" s="17" t="s">
        <v>2</v>
      </c>
      <c r="BN41" s="24">
        <v>2</v>
      </c>
      <c r="BO41" s="23">
        <v>15</v>
      </c>
      <c r="BP41" s="22">
        <f t="shared" si="9"/>
        <v>2</v>
      </c>
      <c r="BQ41" s="17" t="s">
        <v>2</v>
      </c>
      <c r="BR41" s="24">
        <v>1</v>
      </c>
      <c r="BS41" s="21">
        <f t="shared" si="21"/>
        <v>11.052200000000001</v>
      </c>
      <c r="BT41" s="24">
        <f t="shared" si="17"/>
        <v>30</v>
      </c>
      <c r="BU41" s="27" t="str">
        <f t="shared" si="18"/>
        <v>Admis</v>
      </c>
      <c r="BV41" s="17" t="s">
        <v>2</v>
      </c>
      <c r="BW41" s="17"/>
      <c r="BX41" s="38">
        <f t="shared" si="19"/>
        <v>60</v>
      </c>
      <c r="BY41" s="27" t="str">
        <f t="shared" si="20"/>
        <v>Admis</v>
      </c>
    </row>
    <row r="42" spans="1:77" x14ac:dyDescent="0.55000000000000004">
      <c r="A42" s="18">
        <v>29</v>
      </c>
      <c r="B42" s="62" t="s">
        <v>209</v>
      </c>
      <c r="C42" s="76" t="s">
        <v>210</v>
      </c>
      <c r="D42" s="13" t="s">
        <v>211</v>
      </c>
      <c r="E42" s="13" t="s">
        <v>212</v>
      </c>
      <c r="F42" s="16">
        <v>37334</v>
      </c>
      <c r="G42" s="13" t="s">
        <v>198</v>
      </c>
      <c r="H42" s="13" t="s">
        <v>52</v>
      </c>
      <c r="I42" s="13" t="s">
        <v>72</v>
      </c>
      <c r="J42" s="159">
        <v>15.5</v>
      </c>
      <c r="K42" s="156">
        <v>4</v>
      </c>
      <c r="L42" s="17" t="s">
        <v>2</v>
      </c>
      <c r="M42" s="69">
        <v>2</v>
      </c>
      <c r="N42" s="45">
        <v>10.48</v>
      </c>
      <c r="O42" s="22">
        <f t="shared" si="0"/>
        <v>5</v>
      </c>
      <c r="P42" s="17" t="s">
        <v>2</v>
      </c>
      <c r="Q42" s="17">
        <v>1</v>
      </c>
      <c r="R42" s="45">
        <v>12.1</v>
      </c>
      <c r="S42" s="22">
        <f t="shared" si="10"/>
        <v>3</v>
      </c>
      <c r="T42" s="17" t="s">
        <v>2</v>
      </c>
      <c r="U42" s="17">
        <v>1</v>
      </c>
      <c r="V42" s="45">
        <v>10.8</v>
      </c>
      <c r="W42" s="156">
        <f t="shared" si="1"/>
        <v>4</v>
      </c>
      <c r="X42" s="17" t="s">
        <v>2</v>
      </c>
      <c r="Y42" s="17">
        <v>1</v>
      </c>
      <c r="Z42" s="45">
        <v>10</v>
      </c>
      <c r="AA42" s="22">
        <f t="shared" si="2"/>
        <v>5</v>
      </c>
      <c r="AB42" s="20" t="s">
        <v>2</v>
      </c>
      <c r="AC42" s="20">
        <v>1</v>
      </c>
      <c r="AD42" s="21">
        <v>10.07</v>
      </c>
      <c r="AE42" s="22">
        <f t="shared" si="3"/>
        <v>6</v>
      </c>
      <c r="AF42" s="17" t="s">
        <v>2</v>
      </c>
      <c r="AG42" s="17">
        <v>1</v>
      </c>
      <c r="AH42" s="21">
        <v>11.093333333333334</v>
      </c>
      <c r="AI42" s="22">
        <f t="shared" si="4"/>
        <v>3</v>
      </c>
      <c r="AJ42" s="17" t="s">
        <v>2</v>
      </c>
      <c r="AK42" s="24">
        <v>1</v>
      </c>
      <c r="AL42" s="21">
        <f t="shared" si="11"/>
        <v>11.253333333333334</v>
      </c>
      <c r="AM42" s="24">
        <f t="shared" si="12"/>
        <v>30</v>
      </c>
      <c r="AN42" s="27" t="str">
        <f t="shared" si="13"/>
        <v>Admis</v>
      </c>
      <c r="AO42" s="17" t="s">
        <v>2</v>
      </c>
      <c r="AP42" s="17"/>
      <c r="AQ42" s="45">
        <v>10.466000000000001</v>
      </c>
      <c r="AR42" s="29">
        <f t="shared" si="14"/>
        <v>6</v>
      </c>
      <c r="AS42" s="17" t="s">
        <v>2</v>
      </c>
      <c r="AT42" s="24">
        <v>1</v>
      </c>
      <c r="AU42" s="45">
        <v>12.092000000000001</v>
      </c>
      <c r="AV42" s="32">
        <f t="shared" si="5"/>
        <v>6</v>
      </c>
      <c r="AW42" s="17" t="s">
        <v>2</v>
      </c>
      <c r="AX42" s="233">
        <v>1</v>
      </c>
      <c r="AY42" s="57">
        <v>10</v>
      </c>
      <c r="AZ42" s="22">
        <f t="shared" si="15"/>
        <v>4</v>
      </c>
      <c r="BA42" s="17" t="s">
        <v>2</v>
      </c>
      <c r="BB42" s="24">
        <v>1</v>
      </c>
      <c r="BC42" s="21">
        <v>11.372666666666667</v>
      </c>
      <c r="BD42" s="22">
        <f t="shared" si="6"/>
        <v>6</v>
      </c>
      <c r="BE42" s="17" t="s">
        <v>2</v>
      </c>
      <c r="BF42" s="24">
        <v>1</v>
      </c>
      <c r="BG42" s="21">
        <v>10.7</v>
      </c>
      <c r="BH42" s="22">
        <f t="shared" si="7"/>
        <v>4</v>
      </c>
      <c r="BI42" s="17" t="s">
        <v>2</v>
      </c>
      <c r="BJ42" s="24">
        <v>1</v>
      </c>
      <c r="BK42" s="21">
        <v>13</v>
      </c>
      <c r="BL42" s="22">
        <f t="shared" si="8"/>
        <v>2</v>
      </c>
      <c r="BM42" s="17" t="s">
        <v>2</v>
      </c>
      <c r="BN42" s="24">
        <v>1</v>
      </c>
      <c r="BO42" s="23">
        <v>15</v>
      </c>
      <c r="BP42" s="22">
        <f t="shared" si="9"/>
        <v>2</v>
      </c>
      <c r="BQ42" s="17" t="s">
        <v>2</v>
      </c>
      <c r="BR42" s="24">
        <v>1</v>
      </c>
      <c r="BS42" s="21">
        <f t="shared" si="21"/>
        <v>11.412800000000001</v>
      </c>
      <c r="BT42" s="24">
        <f t="shared" si="17"/>
        <v>30</v>
      </c>
      <c r="BU42" s="27" t="str">
        <f t="shared" si="18"/>
        <v>Admis</v>
      </c>
      <c r="BV42" s="17" t="s">
        <v>2</v>
      </c>
      <c r="BW42" s="38">
        <v>2</v>
      </c>
      <c r="BX42" s="38">
        <f t="shared" si="19"/>
        <v>60</v>
      </c>
      <c r="BY42" s="27" t="str">
        <f t="shared" si="20"/>
        <v>Admis</v>
      </c>
    </row>
    <row r="43" spans="1:77" x14ac:dyDescent="0.55000000000000004">
      <c r="A43" s="18">
        <v>30</v>
      </c>
      <c r="B43" s="62" t="s">
        <v>213</v>
      </c>
      <c r="C43" s="76" t="s">
        <v>214</v>
      </c>
      <c r="D43" s="13" t="s">
        <v>215</v>
      </c>
      <c r="E43" s="13" t="s">
        <v>216</v>
      </c>
      <c r="F43" s="16">
        <v>38238</v>
      </c>
      <c r="G43" s="13" t="s">
        <v>158</v>
      </c>
      <c r="H43" s="13" t="s">
        <v>59</v>
      </c>
      <c r="I43" s="13" t="s">
        <v>72</v>
      </c>
      <c r="J43" s="159">
        <v>18</v>
      </c>
      <c r="K43" s="156">
        <v>4</v>
      </c>
      <c r="L43" s="17" t="s">
        <v>2</v>
      </c>
      <c r="M43" s="69">
        <v>2</v>
      </c>
      <c r="N43" s="45">
        <v>10.280000000000001</v>
      </c>
      <c r="O43" s="22">
        <f t="shared" si="0"/>
        <v>5</v>
      </c>
      <c r="P43" s="17" t="s">
        <v>2</v>
      </c>
      <c r="Q43" s="17">
        <v>1</v>
      </c>
      <c r="R43" s="21">
        <v>13.42</v>
      </c>
      <c r="S43" s="22">
        <f t="shared" si="10"/>
        <v>3</v>
      </c>
      <c r="T43" s="17" t="s">
        <v>2</v>
      </c>
      <c r="U43" s="17">
        <v>2</v>
      </c>
      <c r="V43" s="45">
        <v>11.023333333333333</v>
      </c>
      <c r="W43" s="156">
        <f t="shared" si="1"/>
        <v>4</v>
      </c>
      <c r="X43" s="17" t="s">
        <v>2</v>
      </c>
      <c r="Y43" s="17">
        <v>1</v>
      </c>
      <c r="Z43" s="45">
        <v>11.784000000000001</v>
      </c>
      <c r="AA43" s="22">
        <f t="shared" si="2"/>
        <v>5</v>
      </c>
      <c r="AB43" s="20" t="s">
        <v>2</v>
      </c>
      <c r="AC43" s="20">
        <v>1</v>
      </c>
      <c r="AD43" s="45">
        <v>10.64</v>
      </c>
      <c r="AE43" s="22">
        <f t="shared" si="3"/>
        <v>6</v>
      </c>
      <c r="AF43" s="17" t="s">
        <v>2</v>
      </c>
      <c r="AG43" s="17">
        <v>1</v>
      </c>
      <c r="AH43" s="21">
        <v>11.090666666666666</v>
      </c>
      <c r="AI43" s="22">
        <f t="shared" si="4"/>
        <v>3</v>
      </c>
      <c r="AJ43" s="17" t="s">
        <v>2</v>
      </c>
      <c r="AK43" s="24">
        <v>1</v>
      </c>
      <c r="AL43" s="21">
        <f t="shared" si="11"/>
        <v>12.126177777777777</v>
      </c>
      <c r="AM43" s="24">
        <f t="shared" si="12"/>
        <v>30</v>
      </c>
      <c r="AN43" s="27" t="str">
        <f t="shared" si="13"/>
        <v>Admis</v>
      </c>
      <c r="AO43" s="17" t="s">
        <v>2</v>
      </c>
      <c r="AP43" s="17"/>
      <c r="AQ43" s="45">
        <v>11.09</v>
      </c>
      <c r="AR43" s="29">
        <f t="shared" si="14"/>
        <v>6</v>
      </c>
      <c r="AS43" s="17" t="s">
        <v>2</v>
      </c>
      <c r="AT43" s="24">
        <v>2</v>
      </c>
      <c r="AU43" s="45">
        <v>10.219999999999999</v>
      </c>
      <c r="AV43" s="32">
        <f t="shared" si="5"/>
        <v>6</v>
      </c>
      <c r="AW43" s="17" t="s">
        <v>2</v>
      </c>
      <c r="AX43" s="233">
        <v>1</v>
      </c>
      <c r="AY43" s="57">
        <v>10.08</v>
      </c>
      <c r="AZ43" s="22">
        <f t="shared" si="15"/>
        <v>4</v>
      </c>
      <c r="BA43" s="17" t="s">
        <v>2</v>
      </c>
      <c r="BB43" s="17">
        <v>1</v>
      </c>
      <c r="BC43" s="21">
        <v>11.976000000000001</v>
      </c>
      <c r="BD43" s="22">
        <f t="shared" si="6"/>
        <v>6</v>
      </c>
      <c r="BE43" s="17" t="s">
        <v>2</v>
      </c>
      <c r="BF43" s="24">
        <v>2</v>
      </c>
      <c r="BG43" s="45">
        <v>11.6</v>
      </c>
      <c r="BH43" s="22">
        <f t="shared" si="7"/>
        <v>4</v>
      </c>
      <c r="BI43" s="17" t="s">
        <v>2</v>
      </c>
      <c r="BJ43" s="24">
        <v>1</v>
      </c>
      <c r="BK43" s="21">
        <v>12.63</v>
      </c>
      <c r="BL43" s="22">
        <f t="shared" si="8"/>
        <v>2</v>
      </c>
      <c r="BM43" s="17" t="s">
        <v>2</v>
      </c>
      <c r="BN43" s="24">
        <v>2</v>
      </c>
      <c r="BO43" s="23">
        <v>15</v>
      </c>
      <c r="BP43" s="22">
        <f t="shared" si="9"/>
        <v>2</v>
      </c>
      <c r="BQ43" s="17" t="s">
        <v>2</v>
      </c>
      <c r="BR43" s="24">
        <v>1</v>
      </c>
      <c r="BS43" s="21">
        <f t="shared" si="21"/>
        <v>11.389866666666666</v>
      </c>
      <c r="BT43" s="24">
        <f t="shared" si="17"/>
        <v>30</v>
      </c>
      <c r="BU43" s="27" t="str">
        <f t="shared" si="18"/>
        <v>Admis</v>
      </c>
      <c r="BV43" s="17" t="s">
        <v>2</v>
      </c>
      <c r="BW43" s="17"/>
      <c r="BX43" s="38">
        <f t="shared" si="19"/>
        <v>60</v>
      </c>
      <c r="BY43" s="27" t="str">
        <f t="shared" si="20"/>
        <v>Admis</v>
      </c>
    </row>
    <row r="44" spans="1:77" x14ac:dyDescent="0.55000000000000004">
      <c r="A44" s="18">
        <v>31</v>
      </c>
      <c r="B44" s="62" t="s">
        <v>217</v>
      </c>
      <c r="C44" s="76" t="s">
        <v>218</v>
      </c>
      <c r="D44" s="42" t="s">
        <v>215</v>
      </c>
      <c r="E44" s="42" t="s">
        <v>219</v>
      </c>
      <c r="F44" s="16">
        <v>37553</v>
      </c>
      <c r="G44" s="13" t="s">
        <v>220</v>
      </c>
      <c r="H44" s="13" t="s">
        <v>52</v>
      </c>
      <c r="I44" s="13" t="s">
        <v>72</v>
      </c>
      <c r="J44" s="162">
        <v>10</v>
      </c>
      <c r="K44" s="156">
        <v>4</v>
      </c>
      <c r="L44" s="17" t="s">
        <v>2</v>
      </c>
      <c r="M44" s="69">
        <v>1</v>
      </c>
      <c r="N44" s="157">
        <v>12.342000000000001</v>
      </c>
      <c r="O44" s="22">
        <f t="shared" si="0"/>
        <v>5</v>
      </c>
      <c r="P44" s="17" t="s">
        <v>2</v>
      </c>
      <c r="Q44" s="142">
        <v>2</v>
      </c>
      <c r="R44" s="28">
        <v>12.1</v>
      </c>
      <c r="S44" s="22">
        <f t="shared" si="10"/>
        <v>3</v>
      </c>
      <c r="T44" s="17" t="s">
        <v>2</v>
      </c>
      <c r="U44" s="17">
        <v>1</v>
      </c>
      <c r="V44" s="28">
        <v>12.574666666666667</v>
      </c>
      <c r="W44" s="156">
        <f t="shared" si="1"/>
        <v>4</v>
      </c>
      <c r="X44" s="17" t="s">
        <v>2</v>
      </c>
      <c r="Y44" s="17">
        <v>1</v>
      </c>
      <c r="Z44" s="161">
        <v>10.936</v>
      </c>
      <c r="AA44" s="22">
        <f t="shared" si="2"/>
        <v>5</v>
      </c>
      <c r="AB44" s="20" t="s">
        <v>2</v>
      </c>
      <c r="AC44" s="19">
        <v>1</v>
      </c>
      <c r="AD44" s="21">
        <v>10.29</v>
      </c>
      <c r="AE44" s="22">
        <f t="shared" si="3"/>
        <v>6</v>
      </c>
      <c r="AF44" s="17" t="s">
        <v>2</v>
      </c>
      <c r="AG44" s="17">
        <v>1</v>
      </c>
      <c r="AH44" s="21">
        <v>11.697333333333333</v>
      </c>
      <c r="AI44" s="22">
        <f t="shared" si="4"/>
        <v>3</v>
      </c>
      <c r="AJ44" s="17" t="s">
        <v>2</v>
      </c>
      <c r="AK44" s="24">
        <v>1</v>
      </c>
      <c r="AL44" s="25">
        <f t="shared" si="11"/>
        <v>11.327355555555554</v>
      </c>
      <c r="AM44" s="26">
        <f t="shared" si="12"/>
        <v>30</v>
      </c>
      <c r="AN44" s="27" t="str">
        <f t="shared" si="13"/>
        <v>Admis</v>
      </c>
      <c r="AO44" s="17" t="s">
        <v>2</v>
      </c>
      <c r="AP44" s="17">
        <v>2</v>
      </c>
      <c r="AQ44" s="28">
        <v>11.192</v>
      </c>
      <c r="AR44" s="29">
        <f t="shared" si="14"/>
        <v>6</v>
      </c>
      <c r="AS44" s="30" t="s">
        <v>2</v>
      </c>
      <c r="AT44" s="31">
        <v>1</v>
      </c>
      <c r="AU44" s="28">
        <v>12.01</v>
      </c>
      <c r="AV44" s="32">
        <f t="shared" si="5"/>
        <v>6</v>
      </c>
      <c r="AW44" s="30" t="s">
        <v>2</v>
      </c>
      <c r="AX44" s="33">
        <v>1</v>
      </c>
      <c r="AY44" s="50">
        <v>11.66</v>
      </c>
      <c r="AZ44" s="22">
        <f t="shared" si="15"/>
        <v>4</v>
      </c>
      <c r="BA44" s="17" t="s">
        <v>61</v>
      </c>
      <c r="BB44" s="24">
        <v>1</v>
      </c>
      <c r="BC44" s="21">
        <v>11.943333333333333</v>
      </c>
      <c r="BD44" s="22">
        <f t="shared" si="6"/>
        <v>6</v>
      </c>
      <c r="BE44" s="17" t="s">
        <v>2</v>
      </c>
      <c r="BF44" s="24">
        <v>1</v>
      </c>
      <c r="BG44" s="21">
        <v>10.41</v>
      </c>
      <c r="BH44" s="22">
        <f t="shared" si="7"/>
        <v>4</v>
      </c>
      <c r="BI44" s="17" t="s">
        <v>2</v>
      </c>
      <c r="BJ44" s="24">
        <v>1</v>
      </c>
      <c r="BK44" s="21">
        <v>13.79</v>
      </c>
      <c r="BL44" s="22">
        <f t="shared" si="8"/>
        <v>2</v>
      </c>
      <c r="BM44" s="17" t="s">
        <v>2</v>
      </c>
      <c r="BN44" s="24">
        <v>1</v>
      </c>
      <c r="BO44" s="23">
        <v>14</v>
      </c>
      <c r="BP44" s="22">
        <f t="shared" si="9"/>
        <v>2</v>
      </c>
      <c r="BQ44" s="17" t="s">
        <v>2</v>
      </c>
      <c r="BR44" s="24">
        <v>1</v>
      </c>
      <c r="BS44" s="25">
        <f t="shared" si="21"/>
        <v>11.824399999999997</v>
      </c>
      <c r="BT44" s="24">
        <f t="shared" si="17"/>
        <v>30</v>
      </c>
      <c r="BU44" s="27" t="str">
        <f t="shared" si="18"/>
        <v>Admis</v>
      </c>
      <c r="BV44" s="17" t="s">
        <v>2</v>
      </c>
      <c r="BW44" s="38">
        <v>2</v>
      </c>
      <c r="BX44" s="38">
        <f t="shared" si="19"/>
        <v>60</v>
      </c>
      <c r="BY44" s="27" t="str">
        <f t="shared" si="20"/>
        <v>Admis</v>
      </c>
    </row>
    <row r="45" spans="1:77" x14ac:dyDescent="0.55000000000000004">
      <c r="A45" s="18">
        <v>32</v>
      </c>
      <c r="B45" s="62" t="s">
        <v>221</v>
      </c>
      <c r="C45" s="96" t="s">
        <v>222</v>
      </c>
      <c r="D45" s="60" t="s">
        <v>215</v>
      </c>
      <c r="E45" s="60" t="s">
        <v>223</v>
      </c>
      <c r="F45" s="16">
        <v>35796</v>
      </c>
      <c r="G45" s="13" t="s">
        <v>224</v>
      </c>
      <c r="H45" s="13" t="s">
        <v>52</v>
      </c>
      <c r="I45" s="13" t="s">
        <v>72</v>
      </c>
      <c r="J45" s="159">
        <v>15.5</v>
      </c>
      <c r="K45" s="156">
        <v>4</v>
      </c>
      <c r="L45" s="17" t="s">
        <v>2</v>
      </c>
      <c r="M45" s="69">
        <v>2</v>
      </c>
      <c r="N45" s="50">
        <v>10</v>
      </c>
      <c r="O45" s="22">
        <f t="shared" si="0"/>
        <v>5</v>
      </c>
      <c r="P45" s="17" t="s">
        <v>60</v>
      </c>
      <c r="Q45" s="17">
        <v>2</v>
      </c>
      <c r="R45" s="47">
        <v>15</v>
      </c>
      <c r="S45" s="22">
        <f t="shared" si="10"/>
        <v>3</v>
      </c>
      <c r="T45" s="17" t="s">
        <v>61</v>
      </c>
      <c r="U45" s="17">
        <v>1</v>
      </c>
      <c r="V45" s="50">
        <v>10.1</v>
      </c>
      <c r="W45" s="156">
        <f t="shared" si="1"/>
        <v>4</v>
      </c>
      <c r="X45" s="17" t="s">
        <v>61</v>
      </c>
      <c r="Y45" s="17">
        <v>2</v>
      </c>
      <c r="Z45" s="47">
        <v>10.11</v>
      </c>
      <c r="AA45" s="22">
        <f t="shared" si="2"/>
        <v>5</v>
      </c>
      <c r="AB45" s="20" t="s">
        <v>60</v>
      </c>
      <c r="AC45" s="20">
        <v>2</v>
      </c>
      <c r="AD45" s="50">
        <v>10.62</v>
      </c>
      <c r="AE45" s="22">
        <f t="shared" si="3"/>
        <v>6</v>
      </c>
      <c r="AF45" s="17" t="s">
        <v>61</v>
      </c>
      <c r="AG45" s="17">
        <v>1</v>
      </c>
      <c r="AH45" s="50">
        <v>11.48</v>
      </c>
      <c r="AI45" s="22">
        <f t="shared" si="4"/>
        <v>3</v>
      </c>
      <c r="AJ45" s="17" t="s">
        <v>60</v>
      </c>
      <c r="AK45" s="24">
        <v>2</v>
      </c>
      <c r="AL45" s="21">
        <f t="shared" si="11"/>
        <v>11.536999999999999</v>
      </c>
      <c r="AM45" s="24">
        <f t="shared" si="12"/>
        <v>30</v>
      </c>
      <c r="AN45" s="27" t="str">
        <f t="shared" si="13"/>
        <v>Admis</v>
      </c>
      <c r="AO45" s="17" t="s">
        <v>2</v>
      </c>
      <c r="AP45" s="17">
        <v>2</v>
      </c>
      <c r="AQ45" s="50">
        <v>11.2</v>
      </c>
      <c r="AR45" s="29">
        <f t="shared" si="14"/>
        <v>6</v>
      </c>
      <c r="AS45" s="17" t="s">
        <v>60</v>
      </c>
      <c r="AT45" s="24">
        <v>2</v>
      </c>
      <c r="AU45" s="47">
        <v>11.83</v>
      </c>
      <c r="AV45" s="32">
        <f t="shared" si="5"/>
        <v>6</v>
      </c>
      <c r="AW45" s="17" t="s">
        <v>60</v>
      </c>
      <c r="AX45" s="233">
        <v>2</v>
      </c>
      <c r="AY45" s="50">
        <v>10</v>
      </c>
      <c r="AZ45" s="22">
        <f t="shared" si="15"/>
        <v>4</v>
      </c>
      <c r="BA45" s="17" t="s">
        <v>61</v>
      </c>
      <c r="BB45" s="24">
        <v>1</v>
      </c>
      <c r="BC45" s="50">
        <v>13.17</v>
      </c>
      <c r="BD45" s="22">
        <f t="shared" si="6"/>
        <v>6</v>
      </c>
      <c r="BE45" s="17" t="s">
        <v>60</v>
      </c>
      <c r="BF45" s="24">
        <v>2</v>
      </c>
      <c r="BG45" s="64">
        <v>11.37</v>
      </c>
      <c r="BH45" s="35">
        <f t="shared" si="7"/>
        <v>4</v>
      </c>
      <c r="BI45" s="36" t="s">
        <v>61</v>
      </c>
      <c r="BJ45" s="37">
        <v>1</v>
      </c>
      <c r="BK45" s="50">
        <v>10</v>
      </c>
      <c r="BL45" s="22">
        <f t="shared" si="8"/>
        <v>2</v>
      </c>
      <c r="BM45" s="17" t="s">
        <v>61</v>
      </c>
      <c r="BN45" s="24">
        <v>2</v>
      </c>
      <c r="BO45" s="48">
        <v>12</v>
      </c>
      <c r="BP45" s="22">
        <f t="shared" si="9"/>
        <v>2</v>
      </c>
      <c r="BQ45" s="17" t="s">
        <v>60</v>
      </c>
      <c r="BR45" s="24">
        <v>2</v>
      </c>
      <c r="BS45" s="21">
        <f t="shared" si="21"/>
        <v>11.556000000000001</v>
      </c>
      <c r="BT45" s="24">
        <f t="shared" si="17"/>
        <v>30</v>
      </c>
      <c r="BU45" s="27" t="str">
        <f t="shared" si="18"/>
        <v>Admis</v>
      </c>
      <c r="BV45" s="17" t="s">
        <v>61</v>
      </c>
      <c r="BW45" s="38">
        <v>2</v>
      </c>
      <c r="BX45" s="38">
        <f t="shared" si="19"/>
        <v>60</v>
      </c>
      <c r="BY45" s="27" t="str">
        <f t="shared" si="20"/>
        <v>Admis</v>
      </c>
    </row>
    <row r="46" spans="1:77" x14ac:dyDescent="0.55000000000000004">
      <c r="A46" s="18">
        <v>33</v>
      </c>
      <c r="B46" s="62" t="s">
        <v>229</v>
      </c>
      <c r="C46" s="96" t="s">
        <v>230</v>
      </c>
      <c r="D46" s="42" t="s">
        <v>215</v>
      </c>
      <c r="E46" s="42" t="s">
        <v>231</v>
      </c>
      <c r="F46" s="16">
        <v>36955</v>
      </c>
      <c r="G46" s="13" t="s">
        <v>232</v>
      </c>
      <c r="H46" s="13" t="s">
        <v>52</v>
      </c>
      <c r="I46" s="13" t="s">
        <v>72</v>
      </c>
      <c r="J46" s="159">
        <v>16</v>
      </c>
      <c r="K46" s="156">
        <v>4</v>
      </c>
      <c r="L46" s="17" t="s">
        <v>2</v>
      </c>
      <c r="M46" s="69">
        <v>2</v>
      </c>
      <c r="N46" s="57">
        <v>10</v>
      </c>
      <c r="O46" s="22">
        <f t="shared" si="0"/>
        <v>5</v>
      </c>
      <c r="P46" s="17" t="s">
        <v>2</v>
      </c>
      <c r="Q46" s="17">
        <v>2</v>
      </c>
      <c r="R46" s="47">
        <v>11.16</v>
      </c>
      <c r="S46" s="22">
        <f t="shared" si="10"/>
        <v>3</v>
      </c>
      <c r="T46" s="17" t="s">
        <v>61</v>
      </c>
      <c r="U46" s="17">
        <v>2</v>
      </c>
      <c r="V46" s="50">
        <v>10</v>
      </c>
      <c r="W46" s="156">
        <f t="shared" si="1"/>
        <v>4</v>
      </c>
      <c r="X46" s="17" t="s">
        <v>61</v>
      </c>
      <c r="Y46" s="17">
        <v>1</v>
      </c>
      <c r="Z46" s="47">
        <v>10.92</v>
      </c>
      <c r="AA46" s="22">
        <f t="shared" si="2"/>
        <v>5</v>
      </c>
      <c r="AB46" s="20" t="s">
        <v>61</v>
      </c>
      <c r="AC46" s="20">
        <v>1</v>
      </c>
      <c r="AD46" s="50">
        <v>11.26</v>
      </c>
      <c r="AE46" s="22">
        <f t="shared" si="3"/>
        <v>6</v>
      </c>
      <c r="AF46" s="17" t="s">
        <v>61</v>
      </c>
      <c r="AG46" s="17">
        <v>2</v>
      </c>
      <c r="AH46" s="50">
        <v>10</v>
      </c>
      <c r="AI46" s="22">
        <f t="shared" si="4"/>
        <v>3</v>
      </c>
      <c r="AJ46" s="17" t="s">
        <v>61</v>
      </c>
      <c r="AK46" s="24">
        <v>1</v>
      </c>
      <c r="AL46" s="21">
        <f t="shared" si="11"/>
        <v>11.321333333333333</v>
      </c>
      <c r="AM46" s="24">
        <f t="shared" si="12"/>
        <v>30</v>
      </c>
      <c r="AN46" s="27" t="str">
        <f t="shared" si="13"/>
        <v>Admis</v>
      </c>
      <c r="AO46" s="17" t="s">
        <v>2</v>
      </c>
      <c r="AP46" s="17">
        <v>2</v>
      </c>
      <c r="AQ46" s="50">
        <v>10</v>
      </c>
      <c r="AR46" s="29">
        <f t="shared" si="14"/>
        <v>6</v>
      </c>
      <c r="AS46" s="17" t="s">
        <v>61</v>
      </c>
      <c r="AT46" s="24">
        <v>1</v>
      </c>
      <c r="AU46" s="47">
        <v>10.14</v>
      </c>
      <c r="AV46" s="32">
        <f t="shared" si="5"/>
        <v>6</v>
      </c>
      <c r="AW46" s="17" t="s">
        <v>60</v>
      </c>
      <c r="AX46" s="233">
        <v>2</v>
      </c>
      <c r="AY46" s="50">
        <v>13.33</v>
      </c>
      <c r="AZ46" s="22">
        <f t="shared" si="15"/>
        <v>4</v>
      </c>
      <c r="BA46" s="17" t="s">
        <v>61</v>
      </c>
      <c r="BB46" s="24">
        <v>1</v>
      </c>
      <c r="BC46" s="50">
        <v>12.14</v>
      </c>
      <c r="BD46" s="22">
        <f t="shared" si="6"/>
        <v>6</v>
      </c>
      <c r="BE46" s="17" t="s">
        <v>61</v>
      </c>
      <c r="BF46" s="24">
        <v>1</v>
      </c>
      <c r="BG46" s="64">
        <v>11.8</v>
      </c>
      <c r="BH46" s="35">
        <f t="shared" si="7"/>
        <v>4</v>
      </c>
      <c r="BI46" s="36" t="s">
        <v>61</v>
      </c>
      <c r="BJ46" s="37">
        <v>1</v>
      </c>
      <c r="BK46" s="50">
        <v>10.47</v>
      </c>
      <c r="BL46" s="22">
        <f t="shared" si="8"/>
        <v>2</v>
      </c>
      <c r="BM46" s="17" t="s">
        <v>61</v>
      </c>
      <c r="BN46" s="24">
        <v>1</v>
      </c>
      <c r="BO46" s="48">
        <v>14.25</v>
      </c>
      <c r="BP46" s="22">
        <f t="shared" si="9"/>
        <v>2</v>
      </c>
      <c r="BQ46" s="17" t="s">
        <v>61</v>
      </c>
      <c r="BR46" s="24">
        <v>1</v>
      </c>
      <c r="BS46" s="21">
        <f t="shared" si="21"/>
        <v>11.454666666666666</v>
      </c>
      <c r="BT46" s="24">
        <f t="shared" si="17"/>
        <v>30</v>
      </c>
      <c r="BU46" s="27" t="str">
        <f t="shared" si="18"/>
        <v>Admis</v>
      </c>
      <c r="BV46" s="17" t="s">
        <v>61</v>
      </c>
      <c r="BW46" s="38">
        <v>2</v>
      </c>
      <c r="BX46" s="38">
        <f t="shared" si="19"/>
        <v>60</v>
      </c>
      <c r="BY46" s="27" t="str">
        <f t="shared" si="20"/>
        <v>Admis</v>
      </c>
    </row>
    <row r="47" spans="1:77" x14ac:dyDescent="0.55000000000000004">
      <c r="A47" s="18">
        <v>34</v>
      </c>
      <c r="B47" s="62" t="s">
        <v>237</v>
      </c>
      <c r="C47" s="76" t="s">
        <v>238</v>
      </c>
      <c r="D47" s="42" t="s">
        <v>215</v>
      </c>
      <c r="E47" s="42" t="s">
        <v>239</v>
      </c>
      <c r="F47" s="16">
        <v>35062</v>
      </c>
      <c r="G47" s="13" t="s">
        <v>240</v>
      </c>
      <c r="H47" s="13" t="s">
        <v>52</v>
      </c>
      <c r="I47" s="13" t="s">
        <v>72</v>
      </c>
      <c r="J47" s="160">
        <v>11.3</v>
      </c>
      <c r="K47" s="156">
        <v>4</v>
      </c>
      <c r="L47" s="17" t="s">
        <v>60</v>
      </c>
      <c r="M47" s="69">
        <v>2</v>
      </c>
      <c r="N47" s="123">
        <v>12.22</v>
      </c>
      <c r="O47" s="22">
        <f t="shared" si="0"/>
        <v>5</v>
      </c>
      <c r="P47" s="17" t="s">
        <v>60</v>
      </c>
      <c r="Q47" s="142">
        <v>2</v>
      </c>
      <c r="R47" s="160">
        <v>11.11</v>
      </c>
      <c r="S47" s="22">
        <f t="shared" si="10"/>
        <v>3</v>
      </c>
      <c r="T47" s="17" t="s">
        <v>60</v>
      </c>
      <c r="U47" s="17">
        <v>2</v>
      </c>
      <c r="V47" s="189">
        <v>12.4</v>
      </c>
      <c r="W47" s="156">
        <f t="shared" si="1"/>
        <v>4</v>
      </c>
      <c r="X47" s="17" t="s">
        <v>60</v>
      </c>
      <c r="Y47" s="17">
        <v>2</v>
      </c>
      <c r="Z47" s="165">
        <v>10.14</v>
      </c>
      <c r="AA47" s="22">
        <f t="shared" si="2"/>
        <v>5</v>
      </c>
      <c r="AB47" s="20" t="s">
        <v>61</v>
      </c>
      <c r="AC47" s="19">
        <v>2</v>
      </c>
      <c r="AD47" s="327">
        <v>7.88</v>
      </c>
      <c r="AE47" s="22">
        <f t="shared" si="3"/>
        <v>0</v>
      </c>
      <c r="AF47" s="17" t="s">
        <v>2</v>
      </c>
      <c r="AG47" s="17">
        <v>2</v>
      </c>
      <c r="AH47" s="50">
        <v>10.029999999999999</v>
      </c>
      <c r="AI47" s="22">
        <f t="shared" si="4"/>
        <v>3</v>
      </c>
      <c r="AJ47" s="17" t="s">
        <v>60</v>
      </c>
      <c r="AK47" s="24">
        <v>2</v>
      </c>
      <c r="AL47" s="25">
        <f t="shared" si="11"/>
        <v>10.576666666666666</v>
      </c>
      <c r="AM47" s="26">
        <f t="shared" si="12"/>
        <v>24</v>
      </c>
      <c r="AN47" s="27" t="str">
        <f t="shared" si="13"/>
        <v>Ajourné</v>
      </c>
      <c r="AO47" s="17" t="s">
        <v>2</v>
      </c>
      <c r="AP47" s="17">
        <v>2</v>
      </c>
      <c r="AQ47" s="28">
        <v>7.4589999999999996</v>
      </c>
      <c r="AR47" s="29">
        <f t="shared" si="14"/>
        <v>0</v>
      </c>
      <c r="AS47" s="30" t="s">
        <v>2</v>
      </c>
      <c r="AT47" s="31">
        <v>2</v>
      </c>
      <c r="AU47" s="46">
        <v>11.67</v>
      </c>
      <c r="AV47" s="32">
        <f t="shared" si="5"/>
        <v>6</v>
      </c>
      <c r="AW47" s="30" t="s">
        <v>61</v>
      </c>
      <c r="AX47" s="33">
        <v>2</v>
      </c>
      <c r="AY47" s="28">
        <v>12.66</v>
      </c>
      <c r="AZ47" s="22">
        <f t="shared" si="15"/>
        <v>4</v>
      </c>
      <c r="BA47" s="17" t="s">
        <v>2</v>
      </c>
      <c r="BB47" s="24">
        <v>2</v>
      </c>
      <c r="BC47" s="50">
        <v>11.75</v>
      </c>
      <c r="BD47" s="22">
        <f t="shared" si="6"/>
        <v>6</v>
      </c>
      <c r="BE47" s="17" t="s">
        <v>61</v>
      </c>
      <c r="BF47" s="24">
        <v>2</v>
      </c>
      <c r="BG47" s="64">
        <v>10</v>
      </c>
      <c r="BH47" s="35">
        <f t="shared" si="7"/>
        <v>4</v>
      </c>
      <c r="BI47" s="36" t="s">
        <v>61</v>
      </c>
      <c r="BJ47" s="37">
        <v>1</v>
      </c>
      <c r="BK47" s="86">
        <v>10</v>
      </c>
      <c r="BL47" s="22">
        <f t="shared" si="8"/>
        <v>2</v>
      </c>
      <c r="BM47" s="17" t="s">
        <v>2</v>
      </c>
      <c r="BN47" s="24">
        <v>2</v>
      </c>
      <c r="BO47" s="48">
        <v>12</v>
      </c>
      <c r="BP47" s="22">
        <f t="shared" si="9"/>
        <v>2</v>
      </c>
      <c r="BQ47" s="17" t="s">
        <v>60</v>
      </c>
      <c r="BR47" s="24">
        <v>2</v>
      </c>
      <c r="BS47" s="25">
        <f t="shared" si="21"/>
        <v>10.6638</v>
      </c>
      <c r="BT47" s="24">
        <f t="shared" si="17"/>
        <v>24</v>
      </c>
      <c r="BU47" s="27" t="str">
        <f t="shared" si="18"/>
        <v>Ajourné</v>
      </c>
      <c r="BV47" s="17" t="s">
        <v>2</v>
      </c>
      <c r="BW47" s="38">
        <v>1</v>
      </c>
      <c r="BX47" s="38">
        <f t="shared" si="19"/>
        <v>48</v>
      </c>
      <c r="BY47" s="27" t="str">
        <f t="shared" si="20"/>
        <v>Autorisé</v>
      </c>
    </row>
    <row r="48" spans="1:77" x14ac:dyDescent="0.55000000000000004">
      <c r="A48" s="18">
        <v>35</v>
      </c>
      <c r="B48" s="62" t="s">
        <v>249</v>
      </c>
      <c r="C48" s="76" t="s">
        <v>250</v>
      </c>
      <c r="D48" s="13" t="s">
        <v>251</v>
      </c>
      <c r="E48" s="13" t="s">
        <v>252</v>
      </c>
      <c r="F48" s="16">
        <v>38445</v>
      </c>
      <c r="G48" s="13" t="s">
        <v>71</v>
      </c>
      <c r="H48" s="13" t="s">
        <v>59</v>
      </c>
      <c r="I48" s="13" t="s">
        <v>72</v>
      </c>
      <c r="J48" s="330">
        <v>10.38</v>
      </c>
      <c r="K48" s="156">
        <v>4</v>
      </c>
      <c r="L48" s="17" t="s">
        <v>2</v>
      </c>
      <c r="M48" s="69">
        <v>2</v>
      </c>
      <c r="N48" s="57">
        <v>10</v>
      </c>
      <c r="O48" s="22">
        <f t="shared" si="0"/>
        <v>5</v>
      </c>
      <c r="P48" s="17" t="s">
        <v>2</v>
      </c>
      <c r="Q48" s="17">
        <v>2</v>
      </c>
      <c r="R48" s="45">
        <v>12.89</v>
      </c>
      <c r="S48" s="22">
        <f t="shared" si="10"/>
        <v>3</v>
      </c>
      <c r="T48" s="17" t="s">
        <v>2</v>
      </c>
      <c r="U48" s="17">
        <v>2</v>
      </c>
      <c r="V48" s="45">
        <v>10.228666666666665</v>
      </c>
      <c r="W48" s="156">
        <f t="shared" si="1"/>
        <v>4</v>
      </c>
      <c r="X48" s="17" t="s">
        <v>2</v>
      </c>
      <c r="Y48" s="17">
        <v>1</v>
      </c>
      <c r="Z48" s="45">
        <v>10.324000000000002</v>
      </c>
      <c r="AA48" s="22">
        <f t="shared" si="2"/>
        <v>5</v>
      </c>
      <c r="AB48" s="20" t="s">
        <v>2</v>
      </c>
      <c r="AC48" s="20">
        <v>2</v>
      </c>
      <c r="AD48" s="327">
        <v>10</v>
      </c>
      <c r="AE48" s="22">
        <f t="shared" si="3"/>
        <v>6</v>
      </c>
      <c r="AF48" s="17" t="s">
        <v>2</v>
      </c>
      <c r="AG48" s="17">
        <v>2</v>
      </c>
      <c r="AH48" s="21">
        <v>10.667333333333334</v>
      </c>
      <c r="AI48" s="22">
        <f t="shared" si="4"/>
        <v>3</v>
      </c>
      <c r="AJ48" s="17" t="s">
        <v>2</v>
      </c>
      <c r="AK48" s="24">
        <v>2</v>
      </c>
      <c r="AL48" s="21">
        <f t="shared" si="11"/>
        <v>10.49088888888889</v>
      </c>
      <c r="AM48" s="24">
        <f t="shared" si="12"/>
        <v>30</v>
      </c>
      <c r="AN48" s="27" t="str">
        <f t="shared" si="13"/>
        <v>Admis</v>
      </c>
      <c r="AO48" s="17" t="s">
        <v>2</v>
      </c>
      <c r="AP48" s="17">
        <v>2</v>
      </c>
      <c r="AQ48" s="45">
        <v>10</v>
      </c>
      <c r="AR48" s="29">
        <f t="shared" si="14"/>
        <v>6</v>
      </c>
      <c r="AS48" s="17" t="s">
        <v>2</v>
      </c>
      <c r="AT48" s="24">
        <v>2</v>
      </c>
      <c r="AU48" s="45">
        <v>11</v>
      </c>
      <c r="AV48" s="32">
        <f t="shared" si="5"/>
        <v>6</v>
      </c>
      <c r="AW48" s="17" t="s">
        <v>2</v>
      </c>
      <c r="AX48" s="233">
        <v>2</v>
      </c>
      <c r="AY48" s="45">
        <v>12.33</v>
      </c>
      <c r="AZ48" s="22">
        <f t="shared" si="15"/>
        <v>4</v>
      </c>
      <c r="BA48" s="17" t="s">
        <v>2</v>
      </c>
      <c r="BB48" s="24">
        <v>2</v>
      </c>
      <c r="BC48" s="21">
        <v>10</v>
      </c>
      <c r="BD48" s="22">
        <f t="shared" si="6"/>
        <v>6</v>
      </c>
      <c r="BE48" s="17" t="s">
        <v>2</v>
      </c>
      <c r="BF48" s="24">
        <v>1</v>
      </c>
      <c r="BG48" s="21">
        <v>10</v>
      </c>
      <c r="BH48" s="22">
        <f t="shared" si="7"/>
        <v>4</v>
      </c>
      <c r="BI48" s="17" t="s">
        <v>2</v>
      </c>
      <c r="BJ48" s="24">
        <v>1</v>
      </c>
      <c r="BK48" s="21">
        <v>10</v>
      </c>
      <c r="BL48" s="22">
        <f t="shared" si="8"/>
        <v>2</v>
      </c>
      <c r="BM48" s="17" t="s">
        <v>2</v>
      </c>
      <c r="BN48" s="24">
        <v>2</v>
      </c>
      <c r="BO48" s="23">
        <v>15</v>
      </c>
      <c r="BP48" s="22">
        <f t="shared" si="9"/>
        <v>2</v>
      </c>
      <c r="BQ48" s="17" t="s">
        <v>2</v>
      </c>
      <c r="BR48" s="24">
        <v>1</v>
      </c>
      <c r="BS48" s="21">
        <f t="shared" si="21"/>
        <v>10.843999999999999</v>
      </c>
      <c r="BT48" s="24">
        <f t="shared" si="17"/>
        <v>30</v>
      </c>
      <c r="BU48" s="27" t="str">
        <f t="shared" si="18"/>
        <v>Admis</v>
      </c>
      <c r="BV48" s="17" t="s">
        <v>2</v>
      </c>
      <c r="BW48" s="38">
        <v>2</v>
      </c>
      <c r="BX48" s="38">
        <f t="shared" si="19"/>
        <v>60</v>
      </c>
      <c r="BY48" s="27" t="str">
        <f t="shared" si="20"/>
        <v>Admis</v>
      </c>
    </row>
    <row r="49" spans="1:77" x14ac:dyDescent="0.55000000000000004">
      <c r="A49" s="18">
        <v>36</v>
      </c>
      <c r="B49" s="62" t="s">
        <v>253</v>
      </c>
      <c r="C49" s="76" t="s">
        <v>254</v>
      </c>
      <c r="D49" s="13" t="s">
        <v>255</v>
      </c>
      <c r="E49" s="13" t="s">
        <v>256</v>
      </c>
      <c r="F49" s="16">
        <v>36321</v>
      </c>
      <c r="G49" s="13" t="s">
        <v>257</v>
      </c>
      <c r="H49" s="13" t="s">
        <v>59</v>
      </c>
      <c r="I49" s="13" t="s">
        <v>72</v>
      </c>
      <c r="J49" s="330">
        <v>13.2</v>
      </c>
      <c r="K49" s="156">
        <v>4</v>
      </c>
      <c r="L49" s="17" t="s">
        <v>2</v>
      </c>
      <c r="M49" s="69">
        <v>2</v>
      </c>
      <c r="N49" s="57">
        <v>10</v>
      </c>
      <c r="O49" s="22">
        <f t="shared" si="0"/>
        <v>5</v>
      </c>
      <c r="P49" s="17" t="s">
        <v>2</v>
      </c>
      <c r="Q49" s="17">
        <v>2</v>
      </c>
      <c r="R49" s="45">
        <v>15.26</v>
      </c>
      <c r="S49" s="22">
        <f t="shared" si="10"/>
        <v>3</v>
      </c>
      <c r="T49" s="17" t="s">
        <v>2</v>
      </c>
      <c r="U49" s="17">
        <v>2</v>
      </c>
      <c r="V49" s="45">
        <v>10.968</v>
      </c>
      <c r="W49" s="156">
        <f t="shared" si="1"/>
        <v>4</v>
      </c>
      <c r="X49" s="17" t="s">
        <v>2</v>
      </c>
      <c r="Y49" s="17">
        <v>2</v>
      </c>
      <c r="Z49" s="45">
        <v>12.12</v>
      </c>
      <c r="AA49" s="22">
        <f t="shared" si="2"/>
        <v>5</v>
      </c>
      <c r="AB49" s="20" t="s">
        <v>2</v>
      </c>
      <c r="AC49" s="20">
        <v>2</v>
      </c>
      <c r="AD49" s="327">
        <v>10</v>
      </c>
      <c r="AE49" s="22">
        <f t="shared" si="3"/>
        <v>6</v>
      </c>
      <c r="AF49" s="17" t="s">
        <v>2</v>
      </c>
      <c r="AG49" s="17">
        <v>2</v>
      </c>
      <c r="AH49" s="21">
        <v>10.996</v>
      </c>
      <c r="AI49" s="22">
        <f t="shared" si="4"/>
        <v>3</v>
      </c>
      <c r="AJ49" s="17" t="s">
        <v>2</v>
      </c>
      <c r="AK49" s="24">
        <v>2</v>
      </c>
      <c r="AL49" s="21">
        <f t="shared" si="11"/>
        <v>11.534666666666668</v>
      </c>
      <c r="AM49" s="24">
        <f t="shared" si="12"/>
        <v>30</v>
      </c>
      <c r="AN49" s="27" t="str">
        <f t="shared" si="13"/>
        <v>Admis</v>
      </c>
      <c r="AO49" s="17" t="s">
        <v>2</v>
      </c>
      <c r="AP49" s="17"/>
      <c r="AQ49" s="45">
        <v>10</v>
      </c>
      <c r="AR49" s="29">
        <f t="shared" si="14"/>
        <v>6</v>
      </c>
      <c r="AS49" s="17" t="s">
        <v>2</v>
      </c>
      <c r="AT49" s="24">
        <v>2</v>
      </c>
      <c r="AU49" s="45">
        <v>11.916</v>
      </c>
      <c r="AV49" s="32">
        <f t="shared" si="5"/>
        <v>6</v>
      </c>
      <c r="AW49" s="17" t="s">
        <v>2</v>
      </c>
      <c r="AX49" s="233">
        <v>1</v>
      </c>
      <c r="AY49" s="45">
        <v>11.66</v>
      </c>
      <c r="AZ49" s="22">
        <f t="shared" si="15"/>
        <v>4</v>
      </c>
      <c r="BA49" s="17" t="s">
        <v>2</v>
      </c>
      <c r="BB49" s="24">
        <v>2</v>
      </c>
      <c r="BC49" s="21">
        <v>10</v>
      </c>
      <c r="BD49" s="22">
        <f t="shared" si="6"/>
        <v>6</v>
      </c>
      <c r="BE49" s="17" t="s">
        <v>2</v>
      </c>
      <c r="BF49" s="24">
        <v>1</v>
      </c>
      <c r="BG49" s="34">
        <v>10</v>
      </c>
      <c r="BH49" s="35">
        <f t="shared" si="7"/>
        <v>4</v>
      </c>
      <c r="BI49" s="36" t="s">
        <v>2</v>
      </c>
      <c r="BJ49" s="37">
        <v>2</v>
      </c>
      <c r="BK49" s="327">
        <v>10</v>
      </c>
      <c r="BL49" s="22">
        <f t="shared" si="8"/>
        <v>2</v>
      </c>
      <c r="BM49" s="17" t="s">
        <v>2</v>
      </c>
      <c r="BN49" s="24">
        <v>2</v>
      </c>
      <c r="BO49" s="333">
        <v>11.69</v>
      </c>
      <c r="BP49" s="22">
        <f t="shared" si="9"/>
        <v>2</v>
      </c>
      <c r="BQ49" s="17" t="s">
        <v>2</v>
      </c>
      <c r="BR49" s="24">
        <v>1</v>
      </c>
      <c r="BS49" s="21">
        <f t="shared" si="21"/>
        <v>10.7172</v>
      </c>
      <c r="BT49" s="24">
        <f t="shared" si="17"/>
        <v>30</v>
      </c>
      <c r="BU49" s="27" t="str">
        <f t="shared" si="18"/>
        <v>Admis</v>
      </c>
      <c r="BV49" s="17" t="s">
        <v>2</v>
      </c>
      <c r="BW49" s="38">
        <v>2</v>
      </c>
      <c r="BX49" s="38">
        <f t="shared" si="19"/>
        <v>60</v>
      </c>
      <c r="BY49" s="27" t="str">
        <f t="shared" si="20"/>
        <v>Admis</v>
      </c>
    </row>
    <row r="50" spans="1:77" x14ac:dyDescent="0.55000000000000004">
      <c r="A50" s="18">
        <v>37</v>
      </c>
      <c r="B50" s="62" t="s">
        <v>258</v>
      </c>
      <c r="C50" s="96" t="s">
        <v>259</v>
      </c>
      <c r="D50" s="42" t="s">
        <v>260</v>
      </c>
      <c r="E50" s="42" t="s">
        <v>261</v>
      </c>
      <c r="F50" s="16">
        <v>36315</v>
      </c>
      <c r="G50" s="13" t="s">
        <v>262</v>
      </c>
      <c r="H50" s="13" t="s">
        <v>52</v>
      </c>
      <c r="I50" s="13" t="s">
        <v>72</v>
      </c>
      <c r="J50" s="159">
        <v>17</v>
      </c>
      <c r="K50" s="156">
        <v>4</v>
      </c>
      <c r="L50" s="17" t="s">
        <v>2</v>
      </c>
      <c r="M50" s="69">
        <v>2</v>
      </c>
      <c r="N50" s="50">
        <v>10.17</v>
      </c>
      <c r="O50" s="22">
        <f t="shared" si="0"/>
        <v>5</v>
      </c>
      <c r="P50" s="17" t="s">
        <v>61</v>
      </c>
      <c r="Q50" s="17">
        <v>1</v>
      </c>
      <c r="R50" s="47">
        <v>12.69</v>
      </c>
      <c r="S50" s="22">
        <f t="shared" si="10"/>
        <v>3</v>
      </c>
      <c r="T50" s="17" t="s">
        <v>61</v>
      </c>
      <c r="U50" s="17">
        <v>1</v>
      </c>
      <c r="V50" s="50">
        <v>10.220000000000001</v>
      </c>
      <c r="W50" s="156">
        <f t="shared" si="1"/>
        <v>4</v>
      </c>
      <c r="X50" s="17" t="s">
        <v>61</v>
      </c>
      <c r="Y50" s="17">
        <v>2</v>
      </c>
      <c r="Z50" s="47">
        <v>14.02</v>
      </c>
      <c r="AA50" s="22">
        <f t="shared" si="2"/>
        <v>5</v>
      </c>
      <c r="AB50" s="20" t="s">
        <v>61</v>
      </c>
      <c r="AC50" s="20">
        <v>2</v>
      </c>
      <c r="AD50" s="50">
        <v>12.43</v>
      </c>
      <c r="AE50" s="22">
        <f t="shared" si="3"/>
        <v>6</v>
      </c>
      <c r="AF50" s="17" t="s">
        <v>61</v>
      </c>
      <c r="AG50" s="17">
        <v>1</v>
      </c>
      <c r="AH50" s="50">
        <v>10.8</v>
      </c>
      <c r="AI50" s="22">
        <f t="shared" si="4"/>
        <v>3</v>
      </c>
      <c r="AJ50" s="17" t="s">
        <v>61</v>
      </c>
      <c r="AK50" s="24">
        <v>1</v>
      </c>
      <c r="AL50" s="21">
        <f t="shared" si="11"/>
        <v>12.496</v>
      </c>
      <c r="AM50" s="24">
        <f t="shared" si="12"/>
        <v>30</v>
      </c>
      <c r="AN50" s="27" t="str">
        <f t="shared" si="13"/>
        <v>Admis</v>
      </c>
      <c r="AO50" s="17" t="s">
        <v>2</v>
      </c>
      <c r="AP50" s="17">
        <v>2</v>
      </c>
      <c r="AQ50" s="50">
        <v>10.99</v>
      </c>
      <c r="AR50" s="29">
        <f t="shared" si="14"/>
        <v>6</v>
      </c>
      <c r="AS50" s="17" t="s">
        <v>61</v>
      </c>
      <c r="AT50" s="17">
        <v>1</v>
      </c>
      <c r="AU50" s="47">
        <v>12.99</v>
      </c>
      <c r="AV50" s="32">
        <f t="shared" si="5"/>
        <v>6</v>
      </c>
      <c r="AW50" s="17" t="s">
        <v>61</v>
      </c>
      <c r="AX50" s="233">
        <v>2</v>
      </c>
      <c r="AY50" s="50">
        <v>15.33</v>
      </c>
      <c r="AZ50" s="22">
        <f t="shared" si="15"/>
        <v>4</v>
      </c>
      <c r="BA50" s="17" t="s">
        <v>61</v>
      </c>
      <c r="BB50" s="24">
        <v>1</v>
      </c>
      <c r="BC50" s="50">
        <v>13.99</v>
      </c>
      <c r="BD50" s="22">
        <f t="shared" si="6"/>
        <v>6</v>
      </c>
      <c r="BE50" s="17" t="s">
        <v>61</v>
      </c>
      <c r="BF50" s="24">
        <v>2</v>
      </c>
      <c r="BG50" s="64">
        <v>11.39</v>
      </c>
      <c r="BH50" s="35">
        <f t="shared" si="7"/>
        <v>4</v>
      </c>
      <c r="BI50" s="36" t="s">
        <v>61</v>
      </c>
      <c r="BJ50" s="37">
        <v>1</v>
      </c>
      <c r="BK50" s="50">
        <v>12.81</v>
      </c>
      <c r="BL50" s="22">
        <f t="shared" si="8"/>
        <v>2</v>
      </c>
      <c r="BM50" s="17" t="s">
        <v>61</v>
      </c>
      <c r="BN50" s="24">
        <v>2</v>
      </c>
      <c r="BO50" s="48">
        <v>14.25</v>
      </c>
      <c r="BP50" s="22">
        <f t="shared" si="9"/>
        <v>2</v>
      </c>
      <c r="BQ50" s="17" t="s">
        <v>61</v>
      </c>
      <c r="BR50" s="24">
        <v>1</v>
      </c>
      <c r="BS50" s="21">
        <f t="shared" si="21"/>
        <v>12.960666666666667</v>
      </c>
      <c r="BT50" s="24">
        <f t="shared" si="17"/>
        <v>30</v>
      </c>
      <c r="BU50" s="27" t="str">
        <f t="shared" si="18"/>
        <v>Admis</v>
      </c>
      <c r="BV50" s="17" t="s">
        <v>61</v>
      </c>
      <c r="BW50" s="38">
        <v>2</v>
      </c>
      <c r="BX50" s="38">
        <f t="shared" si="19"/>
        <v>60</v>
      </c>
      <c r="BY50" s="27" t="str">
        <f t="shared" si="20"/>
        <v>Admis</v>
      </c>
    </row>
    <row r="51" spans="1:77" x14ac:dyDescent="0.55000000000000004">
      <c r="A51" s="18">
        <v>38</v>
      </c>
      <c r="B51" s="62" t="s">
        <v>263</v>
      </c>
      <c r="C51" s="76" t="s">
        <v>264</v>
      </c>
      <c r="D51" s="13" t="s">
        <v>260</v>
      </c>
      <c r="E51" s="13" t="s">
        <v>265</v>
      </c>
      <c r="F51" s="16">
        <v>36161</v>
      </c>
      <c r="G51" s="13" t="s">
        <v>266</v>
      </c>
      <c r="H51" s="13" t="s">
        <v>52</v>
      </c>
      <c r="I51" s="13" t="s">
        <v>72</v>
      </c>
      <c r="J51" s="159">
        <v>13.5</v>
      </c>
      <c r="K51" s="156">
        <v>4</v>
      </c>
      <c r="L51" s="17" t="s">
        <v>2</v>
      </c>
      <c r="M51" s="69">
        <v>2</v>
      </c>
      <c r="N51" s="57">
        <v>11.954000000000001</v>
      </c>
      <c r="O51" s="22">
        <f t="shared" si="0"/>
        <v>5</v>
      </c>
      <c r="P51" s="17" t="s">
        <v>2</v>
      </c>
      <c r="Q51" s="17">
        <v>2</v>
      </c>
      <c r="R51" s="45">
        <v>13.15</v>
      </c>
      <c r="S51" s="22">
        <f t="shared" si="10"/>
        <v>3</v>
      </c>
      <c r="T51" s="17" t="s">
        <v>2</v>
      </c>
      <c r="U51" s="17">
        <v>1</v>
      </c>
      <c r="V51" s="45">
        <v>10.149333333333333</v>
      </c>
      <c r="W51" s="156">
        <f t="shared" si="1"/>
        <v>4</v>
      </c>
      <c r="X51" s="17" t="s">
        <v>2</v>
      </c>
      <c r="Y51" s="17">
        <v>1</v>
      </c>
      <c r="Z51" s="45">
        <v>10</v>
      </c>
      <c r="AA51" s="22">
        <f t="shared" si="2"/>
        <v>5</v>
      </c>
      <c r="AB51" s="20" t="s">
        <v>2</v>
      </c>
      <c r="AC51" s="20">
        <v>1</v>
      </c>
      <c r="AD51" s="21">
        <v>10.97</v>
      </c>
      <c r="AE51" s="22">
        <f t="shared" si="3"/>
        <v>6</v>
      </c>
      <c r="AF51" s="17" t="s">
        <v>2</v>
      </c>
      <c r="AG51" s="17">
        <v>2</v>
      </c>
      <c r="AH51" s="21">
        <v>12.449333333333334</v>
      </c>
      <c r="AI51" s="22">
        <f t="shared" si="4"/>
        <v>3</v>
      </c>
      <c r="AJ51" s="17" t="s">
        <v>2</v>
      </c>
      <c r="AK51" s="24">
        <v>2</v>
      </c>
      <c r="AL51" s="21">
        <f t="shared" si="11"/>
        <v>11.566177777777778</v>
      </c>
      <c r="AM51" s="24">
        <f t="shared" si="12"/>
        <v>30</v>
      </c>
      <c r="AN51" s="27" t="str">
        <f t="shared" si="13"/>
        <v>Admis</v>
      </c>
      <c r="AO51" s="17" t="s">
        <v>2</v>
      </c>
      <c r="AP51" s="17">
        <v>2</v>
      </c>
      <c r="AQ51" s="45">
        <v>10</v>
      </c>
      <c r="AR51" s="29">
        <f t="shared" si="14"/>
        <v>6</v>
      </c>
      <c r="AS51" s="17" t="s">
        <v>2</v>
      </c>
      <c r="AT51" s="24">
        <v>1</v>
      </c>
      <c r="AU51" s="45">
        <v>11.719999999999999</v>
      </c>
      <c r="AV51" s="32">
        <f t="shared" si="5"/>
        <v>6</v>
      </c>
      <c r="AW51" s="17" t="s">
        <v>2</v>
      </c>
      <c r="AX51" s="17">
        <v>2</v>
      </c>
      <c r="AY51" s="45">
        <v>10</v>
      </c>
      <c r="AZ51" s="22">
        <f t="shared" si="15"/>
        <v>4</v>
      </c>
      <c r="BA51" s="17" t="s">
        <v>2</v>
      </c>
      <c r="BB51" s="24">
        <v>2</v>
      </c>
      <c r="BC51" s="21">
        <v>11.14</v>
      </c>
      <c r="BD51" s="22">
        <f t="shared" si="6"/>
        <v>6</v>
      </c>
      <c r="BE51" s="17" t="s">
        <v>2</v>
      </c>
      <c r="BF51" s="24">
        <v>2</v>
      </c>
      <c r="BG51" s="21">
        <v>10.82</v>
      </c>
      <c r="BH51" s="22">
        <f t="shared" si="7"/>
        <v>4</v>
      </c>
      <c r="BI51" s="17" t="s">
        <v>2</v>
      </c>
      <c r="BJ51" s="24">
        <v>1</v>
      </c>
      <c r="BK51" s="21">
        <v>10</v>
      </c>
      <c r="BL51" s="22">
        <f t="shared" si="8"/>
        <v>2</v>
      </c>
      <c r="BM51" s="17" t="s">
        <v>2</v>
      </c>
      <c r="BN51" s="24">
        <v>1</v>
      </c>
      <c r="BO51" s="23">
        <v>15</v>
      </c>
      <c r="BP51" s="22">
        <f t="shared" si="9"/>
        <v>2</v>
      </c>
      <c r="BQ51" s="17" t="s">
        <v>2</v>
      </c>
      <c r="BR51" s="24">
        <v>1</v>
      </c>
      <c r="BS51" s="21">
        <f t="shared" si="21"/>
        <v>11.014666666666667</v>
      </c>
      <c r="BT51" s="24">
        <f t="shared" si="17"/>
        <v>30</v>
      </c>
      <c r="BU51" s="27" t="str">
        <f t="shared" si="18"/>
        <v>Admis</v>
      </c>
      <c r="BV51" s="17" t="s">
        <v>2</v>
      </c>
      <c r="BW51" s="38">
        <v>2</v>
      </c>
      <c r="BX51" s="38">
        <f t="shared" si="19"/>
        <v>60</v>
      </c>
      <c r="BY51" s="27" t="str">
        <f t="shared" si="20"/>
        <v>Admis</v>
      </c>
    </row>
    <row r="52" spans="1:77" x14ac:dyDescent="0.55000000000000004">
      <c r="A52" s="18">
        <v>39</v>
      </c>
      <c r="B52" s="62" t="s">
        <v>267</v>
      </c>
      <c r="C52" s="96" t="s">
        <v>268</v>
      </c>
      <c r="D52" s="13" t="s">
        <v>269</v>
      </c>
      <c r="E52" s="13" t="s">
        <v>270</v>
      </c>
      <c r="F52" s="66">
        <v>37354</v>
      </c>
      <c r="G52" s="13" t="s">
        <v>271</v>
      </c>
      <c r="H52" s="13" t="s">
        <v>52</v>
      </c>
      <c r="I52" s="13" t="s">
        <v>72</v>
      </c>
      <c r="J52" s="159">
        <v>18</v>
      </c>
      <c r="K52" s="156">
        <v>4</v>
      </c>
      <c r="L52" s="17" t="s">
        <v>2</v>
      </c>
      <c r="M52" s="69">
        <v>2</v>
      </c>
      <c r="N52" s="57">
        <v>12.937999999999999</v>
      </c>
      <c r="O52" s="22">
        <f t="shared" si="0"/>
        <v>5</v>
      </c>
      <c r="P52" s="17" t="s">
        <v>2</v>
      </c>
      <c r="Q52" s="17">
        <v>2</v>
      </c>
      <c r="R52" s="45">
        <v>14.21</v>
      </c>
      <c r="S52" s="22">
        <f t="shared" si="10"/>
        <v>3</v>
      </c>
      <c r="T52" s="17" t="s">
        <v>2</v>
      </c>
      <c r="U52" s="17">
        <v>1</v>
      </c>
      <c r="V52" s="45">
        <v>14.882666666666667</v>
      </c>
      <c r="W52" s="156">
        <f t="shared" si="1"/>
        <v>4</v>
      </c>
      <c r="X52" s="17" t="s">
        <v>2</v>
      </c>
      <c r="Y52" s="17">
        <v>1</v>
      </c>
      <c r="Z52" s="45">
        <v>11.17</v>
      </c>
      <c r="AA52" s="22">
        <f t="shared" si="2"/>
        <v>5</v>
      </c>
      <c r="AB52" s="20" t="s">
        <v>2</v>
      </c>
      <c r="AC52" s="18">
        <v>1</v>
      </c>
      <c r="AD52" s="21">
        <v>14.07</v>
      </c>
      <c r="AE52" s="22">
        <f t="shared" si="3"/>
        <v>6</v>
      </c>
      <c r="AF52" s="17" t="s">
        <v>2</v>
      </c>
      <c r="AG52" s="17">
        <v>1</v>
      </c>
      <c r="AH52" s="21">
        <v>13.504666666666667</v>
      </c>
      <c r="AI52" s="22">
        <f t="shared" si="4"/>
        <v>3</v>
      </c>
      <c r="AJ52" s="17" t="s">
        <v>2</v>
      </c>
      <c r="AK52" s="24">
        <v>2</v>
      </c>
      <c r="AL52" s="21">
        <f t="shared" si="11"/>
        <v>13.987822222222224</v>
      </c>
      <c r="AM52" s="24">
        <f t="shared" si="12"/>
        <v>30</v>
      </c>
      <c r="AN52" s="27" t="str">
        <f t="shared" si="13"/>
        <v>Admis</v>
      </c>
      <c r="AO52" s="17" t="s">
        <v>2</v>
      </c>
      <c r="AP52" s="17"/>
      <c r="AQ52" s="45">
        <v>12.108000000000001</v>
      </c>
      <c r="AR52" s="29">
        <f t="shared" si="14"/>
        <v>6</v>
      </c>
      <c r="AS52" s="17" t="s">
        <v>2</v>
      </c>
      <c r="AT52" s="24">
        <v>1</v>
      </c>
      <c r="AU52" s="45">
        <v>12.312000000000001</v>
      </c>
      <c r="AV52" s="32">
        <f t="shared" si="5"/>
        <v>6</v>
      </c>
      <c r="AW52" s="17" t="s">
        <v>2</v>
      </c>
      <c r="AX52" s="233">
        <v>1</v>
      </c>
      <c r="AY52" s="57">
        <v>11.57</v>
      </c>
      <c r="AZ52" s="22">
        <f t="shared" si="15"/>
        <v>4</v>
      </c>
      <c r="BA52" s="17" t="s">
        <v>2</v>
      </c>
      <c r="BB52" s="24">
        <v>1</v>
      </c>
      <c r="BC52" s="21">
        <v>13.034666666666666</v>
      </c>
      <c r="BD52" s="22">
        <f t="shared" si="6"/>
        <v>6</v>
      </c>
      <c r="BE52" s="17" t="s">
        <v>2</v>
      </c>
      <c r="BF52" s="24">
        <v>1</v>
      </c>
      <c r="BG52" s="21">
        <v>12.73</v>
      </c>
      <c r="BH52" s="22">
        <f t="shared" si="7"/>
        <v>4</v>
      </c>
      <c r="BI52" s="17" t="s">
        <v>2</v>
      </c>
      <c r="BJ52" s="24">
        <v>1</v>
      </c>
      <c r="BK52" s="21">
        <v>11.5</v>
      </c>
      <c r="BL52" s="22">
        <f t="shared" si="8"/>
        <v>2</v>
      </c>
      <c r="BM52" s="17" t="s">
        <v>2</v>
      </c>
      <c r="BN52" s="24">
        <v>2</v>
      </c>
      <c r="BO52" s="23">
        <v>15</v>
      </c>
      <c r="BP52" s="22">
        <f t="shared" si="9"/>
        <v>2</v>
      </c>
      <c r="BQ52" s="17" t="s">
        <v>2</v>
      </c>
      <c r="BR52" s="24">
        <v>1</v>
      </c>
      <c r="BS52" s="21">
        <f t="shared" si="21"/>
        <v>12.497600000000002</v>
      </c>
      <c r="BT52" s="24">
        <f t="shared" si="17"/>
        <v>30</v>
      </c>
      <c r="BU52" s="27" t="str">
        <f t="shared" si="18"/>
        <v>Admis</v>
      </c>
      <c r="BV52" s="17" t="s">
        <v>2</v>
      </c>
      <c r="BW52" s="38">
        <v>2</v>
      </c>
      <c r="BX52" s="38">
        <f t="shared" si="19"/>
        <v>60</v>
      </c>
      <c r="BY52" s="27" t="str">
        <f t="shared" si="20"/>
        <v>Admis</v>
      </c>
    </row>
    <row r="53" spans="1:77" x14ac:dyDescent="0.55000000000000004">
      <c r="A53" s="18">
        <v>40</v>
      </c>
      <c r="B53" s="62" t="s">
        <v>272</v>
      </c>
      <c r="C53" s="76" t="s">
        <v>268</v>
      </c>
      <c r="D53" s="71" t="s">
        <v>269</v>
      </c>
      <c r="E53" s="71" t="s">
        <v>273</v>
      </c>
      <c r="F53" s="63">
        <v>36153</v>
      </c>
      <c r="G53" s="62" t="s">
        <v>274</v>
      </c>
      <c r="H53" s="62" t="s">
        <v>52</v>
      </c>
      <c r="I53" s="13" t="s">
        <v>72</v>
      </c>
      <c r="J53" s="159">
        <v>16.5</v>
      </c>
      <c r="K53" s="156">
        <v>4</v>
      </c>
      <c r="L53" s="17" t="s">
        <v>2</v>
      </c>
      <c r="M53" s="69">
        <v>2</v>
      </c>
      <c r="N53" s="57">
        <v>10.725999999999999</v>
      </c>
      <c r="O53" s="22">
        <f t="shared" si="0"/>
        <v>5</v>
      </c>
      <c r="P53" s="17" t="s">
        <v>2</v>
      </c>
      <c r="Q53" s="17">
        <v>2</v>
      </c>
      <c r="R53" s="47">
        <v>10.79</v>
      </c>
      <c r="S53" s="22">
        <f t="shared" si="10"/>
        <v>3</v>
      </c>
      <c r="T53" s="17" t="s">
        <v>61</v>
      </c>
      <c r="U53" s="17">
        <v>1</v>
      </c>
      <c r="V53" s="50">
        <v>11.19</v>
      </c>
      <c r="W53" s="156">
        <f t="shared" si="1"/>
        <v>4</v>
      </c>
      <c r="X53" s="17" t="s">
        <v>61</v>
      </c>
      <c r="Y53" s="17">
        <v>2</v>
      </c>
      <c r="Z53" s="47">
        <v>12.42</v>
      </c>
      <c r="AA53" s="22">
        <f t="shared" si="2"/>
        <v>5</v>
      </c>
      <c r="AB53" s="20" t="s">
        <v>61</v>
      </c>
      <c r="AC53" s="20">
        <v>2</v>
      </c>
      <c r="AD53" s="50">
        <v>11.03</v>
      </c>
      <c r="AE53" s="22">
        <f t="shared" si="3"/>
        <v>6</v>
      </c>
      <c r="AF53" s="17" t="s">
        <v>61</v>
      </c>
      <c r="AG53" s="17">
        <v>1</v>
      </c>
      <c r="AH53" s="50">
        <v>10</v>
      </c>
      <c r="AI53" s="22">
        <f t="shared" si="4"/>
        <v>3</v>
      </c>
      <c r="AJ53" s="17" t="s">
        <v>61</v>
      </c>
      <c r="AK53" s="24">
        <v>2</v>
      </c>
      <c r="AL53" s="21">
        <f t="shared" si="11"/>
        <v>11.834666666666667</v>
      </c>
      <c r="AM53" s="24">
        <f t="shared" si="12"/>
        <v>30</v>
      </c>
      <c r="AN53" s="27" t="str">
        <f t="shared" si="13"/>
        <v>Admis</v>
      </c>
      <c r="AO53" s="17" t="s">
        <v>2</v>
      </c>
      <c r="AP53" s="17">
        <v>2</v>
      </c>
      <c r="AQ53" s="50">
        <v>10</v>
      </c>
      <c r="AR53" s="29">
        <f t="shared" si="14"/>
        <v>6</v>
      </c>
      <c r="AS53" s="17" t="s">
        <v>61</v>
      </c>
      <c r="AT53" s="24">
        <v>2</v>
      </c>
      <c r="AU53" s="47">
        <v>14.44</v>
      </c>
      <c r="AV53" s="32">
        <f t="shared" si="5"/>
        <v>6</v>
      </c>
      <c r="AW53" s="17" t="s">
        <v>61</v>
      </c>
      <c r="AX53" s="233">
        <v>2</v>
      </c>
      <c r="AY53" s="50">
        <v>10.83</v>
      </c>
      <c r="AZ53" s="22">
        <f t="shared" si="15"/>
        <v>4</v>
      </c>
      <c r="BA53" s="17" t="s">
        <v>61</v>
      </c>
      <c r="BB53" s="24">
        <v>1</v>
      </c>
      <c r="BC53" s="50">
        <v>11.53</v>
      </c>
      <c r="BD53" s="22">
        <f t="shared" si="6"/>
        <v>6</v>
      </c>
      <c r="BE53" s="17" t="s">
        <v>61</v>
      </c>
      <c r="BF53" s="24">
        <v>1</v>
      </c>
      <c r="BG53" s="64">
        <v>10.220000000000001</v>
      </c>
      <c r="BH53" s="35">
        <f t="shared" si="7"/>
        <v>4</v>
      </c>
      <c r="BI53" s="36" t="s">
        <v>61</v>
      </c>
      <c r="BJ53" s="37">
        <v>1</v>
      </c>
      <c r="BK53" s="50">
        <v>10</v>
      </c>
      <c r="BL53" s="22">
        <f t="shared" si="8"/>
        <v>2</v>
      </c>
      <c r="BM53" s="17" t="s">
        <v>60</v>
      </c>
      <c r="BN53" s="24">
        <v>2</v>
      </c>
      <c r="BO53" s="48">
        <v>14.25</v>
      </c>
      <c r="BP53" s="22">
        <f t="shared" si="9"/>
        <v>2</v>
      </c>
      <c r="BQ53" s="17" t="s">
        <v>61</v>
      </c>
      <c r="BR53" s="24">
        <v>1</v>
      </c>
      <c r="BS53" s="21">
        <f t="shared" si="21"/>
        <v>11.617333333333333</v>
      </c>
      <c r="BT53" s="24">
        <f t="shared" si="17"/>
        <v>30</v>
      </c>
      <c r="BU53" s="27" t="str">
        <f t="shared" si="18"/>
        <v>Admis</v>
      </c>
      <c r="BV53" s="17" t="s">
        <v>61</v>
      </c>
      <c r="BW53" s="38">
        <v>1</v>
      </c>
      <c r="BX53" s="38">
        <f t="shared" si="19"/>
        <v>60</v>
      </c>
      <c r="BY53" s="27" t="str">
        <f t="shared" si="20"/>
        <v>Admis</v>
      </c>
    </row>
    <row r="54" spans="1:77" x14ac:dyDescent="0.55000000000000004">
      <c r="A54" s="18">
        <v>41</v>
      </c>
      <c r="B54" s="62" t="s">
        <v>276</v>
      </c>
      <c r="C54" s="76" t="s">
        <v>277</v>
      </c>
      <c r="D54" s="13" t="s">
        <v>278</v>
      </c>
      <c r="E54" s="13" t="s">
        <v>279</v>
      </c>
      <c r="F54" s="16">
        <v>36009</v>
      </c>
      <c r="G54" s="13" t="s">
        <v>280</v>
      </c>
      <c r="H54" s="13" t="s">
        <v>59</v>
      </c>
      <c r="I54" s="13" t="s">
        <v>72</v>
      </c>
      <c r="J54" s="331">
        <v>11.58</v>
      </c>
      <c r="K54" s="156">
        <v>4</v>
      </c>
      <c r="L54" s="17" t="s">
        <v>2</v>
      </c>
      <c r="M54" s="69">
        <v>1</v>
      </c>
      <c r="N54" s="157">
        <v>10.524000000000001</v>
      </c>
      <c r="O54" s="22">
        <f t="shared" si="0"/>
        <v>5</v>
      </c>
      <c r="P54" s="17" t="s">
        <v>2</v>
      </c>
      <c r="Q54" s="142">
        <v>2</v>
      </c>
      <c r="R54" s="28">
        <v>13.68</v>
      </c>
      <c r="S54" s="22">
        <f t="shared" si="10"/>
        <v>3</v>
      </c>
      <c r="T54" s="17" t="s">
        <v>2</v>
      </c>
      <c r="U54" s="17">
        <v>2</v>
      </c>
      <c r="V54" s="28">
        <v>12.702</v>
      </c>
      <c r="W54" s="156">
        <f t="shared" si="1"/>
        <v>4</v>
      </c>
      <c r="X54" s="17" t="s">
        <v>2</v>
      </c>
      <c r="Y54" s="17">
        <v>2</v>
      </c>
      <c r="Z54" s="329">
        <v>10</v>
      </c>
      <c r="AA54" s="22">
        <f t="shared" si="2"/>
        <v>5</v>
      </c>
      <c r="AB54" s="20" t="s">
        <v>2</v>
      </c>
      <c r="AC54" s="20">
        <v>2</v>
      </c>
      <c r="AD54" s="21">
        <v>10</v>
      </c>
      <c r="AE54" s="22">
        <f t="shared" si="3"/>
        <v>6</v>
      </c>
      <c r="AF54" s="17" t="s">
        <v>2</v>
      </c>
      <c r="AG54" s="17">
        <v>2</v>
      </c>
      <c r="AH54" s="21">
        <v>11.835333333333333</v>
      </c>
      <c r="AI54" s="22">
        <f t="shared" si="4"/>
        <v>3</v>
      </c>
      <c r="AJ54" s="17" t="s">
        <v>2</v>
      </c>
      <c r="AK54" s="24">
        <v>1</v>
      </c>
      <c r="AL54" s="25">
        <f t="shared" si="11"/>
        <v>11.2098</v>
      </c>
      <c r="AM54" s="26">
        <f t="shared" si="12"/>
        <v>30</v>
      </c>
      <c r="AN54" s="27" t="str">
        <f t="shared" si="13"/>
        <v>Admis</v>
      </c>
      <c r="AO54" s="17" t="s">
        <v>2</v>
      </c>
      <c r="AP54" s="17"/>
      <c r="AQ54" s="28">
        <v>10</v>
      </c>
      <c r="AR54" s="29">
        <f t="shared" si="14"/>
        <v>6</v>
      </c>
      <c r="AS54" s="30" t="s">
        <v>2</v>
      </c>
      <c r="AT54" s="31">
        <v>1</v>
      </c>
      <c r="AU54" s="28">
        <v>10.219999999999999</v>
      </c>
      <c r="AV54" s="32">
        <f t="shared" si="5"/>
        <v>6</v>
      </c>
      <c r="AW54" s="30" t="s">
        <v>2</v>
      </c>
      <c r="AX54" s="33">
        <v>1</v>
      </c>
      <c r="AY54" s="58">
        <v>10</v>
      </c>
      <c r="AZ54" s="22">
        <f t="shared" si="15"/>
        <v>4</v>
      </c>
      <c r="BA54" s="17" t="s">
        <v>2</v>
      </c>
      <c r="BB54" s="24">
        <v>1</v>
      </c>
      <c r="BC54" s="21">
        <v>10.211333333333334</v>
      </c>
      <c r="BD54" s="22">
        <f t="shared" si="6"/>
        <v>6</v>
      </c>
      <c r="BE54" s="17" t="s">
        <v>2</v>
      </c>
      <c r="BF54" s="24">
        <v>1</v>
      </c>
      <c r="BG54" s="21">
        <v>10.130000000000001</v>
      </c>
      <c r="BH54" s="22">
        <f t="shared" si="7"/>
        <v>4</v>
      </c>
      <c r="BI54" s="17" t="s">
        <v>2</v>
      </c>
      <c r="BJ54" s="24">
        <v>1</v>
      </c>
      <c r="BK54" s="21">
        <v>10.81</v>
      </c>
      <c r="BL54" s="22">
        <f t="shared" si="8"/>
        <v>2</v>
      </c>
      <c r="BM54" s="17" t="s">
        <v>2</v>
      </c>
      <c r="BN54" s="24">
        <v>2</v>
      </c>
      <c r="BO54" s="23">
        <v>14</v>
      </c>
      <c r="BP54" s="22">
        <f t="shared" si="9"/>
        <v>2</v>
      </c>
      <c r="BQ54" s="17" t="s">
        <v>2</v>
      </c>
      <c r="BR54" s="24">
        <v>1</v>
      </c>
      <c r="BS54" s="25">
        <f t="shared" si="21"/>
        <v>10.424266666666666</v>
      </c>
      <c r="BT54" s="24">
        <f t="shared" si="17"/>
        <v>30</v>
      </c>
      <c r="BU54" s="27" t="str">
        <f t="shared" si="18"/>
        <v>Admis</v>
      </c>
      <c r="BV54" s="17" t="s">
        <v>2</v>
      </c>
      <c r="BW54" s="38">
        <v>2</v>
      </c>
      <c r="BX54" s="38">
        <f t="shared" si="19"/>
        <v>60</v>
      </c>
      <c r="BY54" s="27" t="str">
        <f t="shared" si="20"/>
        <v>Admis</v>
      </c>
    </row>
    <row r="55" spans="1:77" x14ac:dyDescent="0.55000000000000004">
      <c r="A55" s="18">
        <v>42</v>
      </c>
      <c r="B55" s="62" t="s">
        <v>281</v>
      </c>
      <c r="C55" s="76" t="s">
        <v>282</v>
      </c>
      <c r="D55" s="13" t="s">
        <v>283</v>
      </c>
      <c r="E55" s="13" t="s">
        <v>284</v>
      </c>
      <c r="F55" s="16">
        <v>38428</v>
      </c>
      <c r="G55" s="13" t="s">
        <v>71</v>
      </c>
      <c r="H55" s="13" t="s">
        <v>59</v>
      </c>
      <c r="I55" s="13" t="s">
        <v>72</v>
      </c>
      <c r="J55" s="159">
        <v>17</v>
      </c>
      <c r="K55" s="156">
        <v>4</v>
      </c>
      <c r="L55" s="17" t="s">
        <v>2</v>
      </c>
      <c r="M55" s="69">
        <v>2</v>
      </c>
      <c r="N55" s="57">
        <v>12.426</v>
      </c>
      <c r="O55" s="22">
        <f t="shared" si="0"/>
        <v>5</v>
      </c>
      <c r="P55" s="17" t="s">
        <v>2</v>
      </c>
      <c r="Q55" s="17">
        <v>2</v>
      </c>
      <c r="R55" s="45">
        <v>12.89</v>
      </c>
      <c r="S55" s="22">
        <f t="shared" si="10"/>
        <v>3</v>
      </c>
      <c r="T55" s="17" t="s">
        <v>2</v>
      </c>
      <c r="U55" s="17">
        <v>2</v>
      </c>
      <c r="V55" s="45">
        <v>12.37</v>
      </c>
      <c r="W55" s="156">
        <f t="shared" si="1"/>
        <v>4</v>
      </c>
      <c r="X55" s="17" t="s">
        <v>2</v>
      </c>
      <c r="Y55" s="17">
        <v>1</v>
      </c>
      <c r="Z55" s="45">
        <v>13.78</v>
      </c>
      <c r="AA55" s="22">
        <f t="shared" si="2"/>
        <v>5</v>
      </c>
      <c r="AB55" s="20" t="s">
        <v>2</v>
      </c>
      <c r="AC55" s="20">
        <v>2</v>
      </c>
      <c r="AD55" s="21">
        <v>10.73</v>
      </c>
      <c r="AE55" s="22">
        <f t="shared" si="3"/>
        <v>6</v>
      </c>
      <c r="AF55" s="17" t="s">
        <v>2</v>
      </c>
      <c r="AG55" s="17">
        <v>1</v>
      </c>
      <c r="AH55" s="21">
        <v>11.772666666666666</v>
      </c>
      <c r="AI55" s="22">
        <f t="shared" si="4"/>
        <v>3</v>
      </c>
      <c r="AJ55" s="17" t="s">
        <v>2</v>
      </c>
      <c r="AK55" s="24">
        <v>2</v>
      </c>
      <c r="AL55" s="21">
        <f t="shared" si="11"/>
        <v>12.895933333333334</v>
      </c>
      <c r="AM55" s="24">
        <f t="shared" si="12"/>
        <v>30</v>
      </c>
      <c r="AN55" s="27" t="str">
        <f t="shared" si="13"/>
        <v>Admis</v>
      </c>
      <c r="AO55" s="17" t="s">
        <v>2</v>
      </c>
      <c r="AP55" s="17"/>
      <c r="AQ55" s="45">
        <v>12.599</v>
      </c>
      <c r="AR55" s="29">
        <f t="shared" si="14"/>
        <v>6</v>
      </c>
      <c r="AS55" s="17" t="s">
        <v>2</v>
      </c>
      <c r="AT55" s="24">
        <v>1</v>
      </c>
      <c r="AU55" s="45">
        <v>11.36</v>
      </c>
      <c r="AV55" s="32">
        <f t="shared" si="5"/>
        <v>6</v>
      </c>
      <c r="AW55" s="17" t="s">
        <v>2</v>
      </c>
      <c r="AX55" s="233">
        <v>2</v>
      </c>
      <c r="AY55" s="57">
        <v>10.67</v>
      </c>
      <c r="AZ55" s="22">
        <f t="shared" si="15"/>
        <v>4</v>
      </c>
      <c r="BA55" s="17" t="s">
        <v>2</v>
      </c>
      <c r="BB55" s="24">
        <v>1</v>
      </c>
      <c r="BC55" s="21">
        <v>11.086</v>
      </c>
      <c r="BD55" s="22">
        <f t="shared" si="6"/>
        <v>6</v>
      </c>
      <c r="BE55" s="17" t="s">
        <v>2</v>
      </c>
      <c r="BF55" s="24">
        <v>1</v>
      </c>
      <c r="BG55" s="21">
        <v>11.68</v>
      </c>
      <c r="BH55" s="22">
        <f t="shared" si="7"/>
        <v>4</v>
      </c>
      <c r="BI55" s="17" t="s">
        <v>2</v>
      </c>
      <c r="BJ55" s="24">
        <v>1</v>
      </c>
      <c r="BK55" s="21">
        <v>10</v>
      </c>
      <c r="BL55" s="22">
        <f t="shared" si="8"/>
        <v>2</v>
      </c>
      <c r="BM55" s="17" t="s">
        <v>2</v>
      </c>
      <c r="BN55" s="24">
        <v>1</v>
      </c>
      <c r="BO55" s="23">
        <v>17</v>
      </c>
      <c r="BP55" s="22">
        <f t="shared" si="9"/>
        <v>2</v>
      </c>
      <c r="BQ55" s="17" t="s">
        <v>2</v>
      </c>
      <c r="BR55" s="24">
        <v>1</v>
      </c>
      <c r="BS55" s="21">
        <f t="shared" si="21"/>
        <v>11.788999999999998</v>
      </c>
      <c r="BT55" s="24">
        <f t="shared" si="17"/>
        <v>30</v>
      </c>
      <c r="BU55" s="27" t="str">
        <f t="shared" si="18"/>
        <v>Admis</v>
      </c>
      <c r="BV55" s="17" t="s">
        <v>2</v>
      </c>
      <c r="BW55" s="38">
        <v>2</v>
      </c>
      <c r="BX55" s="38">
        <f t="shared" si="19"/>
        <v>60</v>
      </c>
      <c r="BY55" s="27" t="str">
        <f t="shared" si="20"/>
        <v>Admis</v>
      </c>
    </row>
    <row r="56" spans="1:77" x14ac:dyDescent="0.55000000000000004">
      <c r="A56" s="18">
        <v>43</v>
      </c>
      <c r="B56" s="62" t="s">
        <v>290</v>
      </c>
      <c r="C56" s="96" t="s">
        <v>291</v>
      </c>
      <c r="D56" s="42" t="s">
        <v>292</v>
      </c>
      <c r="E56" s="42" t="s">
        <v>293</v>
      </c>
      <c r="F56" s="16">
        <v>36980</v>
      </c>
      <c r="G56" s="13" t="s">
        <v>294</v>
      </c>
      <c r="H56" s="13" t="s">
        <v>52</v>
      </c>
      <c r="I56" s="13" t="s">
        <v>72</v>
      </c>
      <c r="J56" s="162">
        <v>10</v>
      </c>
      <c r="K56" s="156">
        <v>4</v>
      </c>
      <c r="L56" s="17" t="s">
        <v>2</v>
      </c>
      <c r="M56" s="69">
        <v>1</v>
      </c>
      <c r="N56" s="123">
        <v>10.63</v>
      </c>
      <c r="O56" s="22">
        <f t="shared" si="0"/>
        <v>5</v>
      </c>
      <c r="P56" s="17" t="s">
        <v>61</v>
      </c>
      <c r="Q56" s="142">
        <v>2</v>
      </c>
      <c r="R56" s="160">
        <v>11.42</v>
      </c>
      <c r="S56" s="22">
        <f t="shared" si="10"/>
        <v>3</v>
      </c>
      <c r="T56" s="17" t="s">
        <v>61</v>
      </c>
      <c r="U56" s="17">
        <v>1</v>
      </c>
      <c r="V56" s="189">
        <v>10.27</v>
      </c>
      <c r="W56" s="156">
        <f t="shared" si="1"/>
        <v>4</v>
      </c>
      <c r="X56" s="17" t="s">
        <v>61</v>
      </c>
      <c r="Y56" s="17">
        <v>1</v>
      </c>
      <c r="Z56" s="47">
        <v>10</v>
      </c>
      <c r="AA56" s="22">
        <f t="shared" si="2"/>
        <v>5</v>
      </c>
      <c r="AB56" s="20" t="s">
        <v>61</v>
      </c>
      <c r="AC56" s="19">
        <v>1</v>
      </c>
      <c r="AD56" s="50">
        <v>11.03</v>
      </c>
      <c r="AE56" s="22">
        <f t="shared" si="3"/>
        <v>6</v>
      </c>
      <c r="AF56" s="17" t="s">
        <v>61</v>
      </c>
      <c r="AG56" s="17">
        <v>1</v>
      </c>
      <c r="AH56" s="50">
        <v>12.07</v>
      </c>
      <c r="AI56" s="22">
        <f t="shared" si="4"/>
        <v>3</v>
      </c>
      <c r="AJ56" s="17" t="s">
        <v>61</v>
      </c>
      <c r="AK56" s="24">
        <v>2</v>
      </c>
      <c r="AL56" s="25">
        <f t="shared" si="11"/>
        <v>10.696</v>
      </c>
      <c r="AM56" s="26">
        <f t="shared" si="12"/>
        <v>30</v>
      </c>
      <c r="AN56" s="27" t="str">
        <f t="shared" si="13"/>
        <v>Admis</v>
      </c>
      <c r="AO56" s="17" t="s">
        <v>2</v>
      </c>
      <c r="AP56" s="17">
        <v>2</v>
      </c>
      <c r="AQ56" s="61">
        <v>10</v>
      </c>
      <c r="AR56" s="29">
        <f t="shared" si="14"/>
        <v>6</v>
      </c>
      <c r="AS56" s="30" t="s">
        <v>60</v>
      </c>
      <c r="AT56" s="31">
        <v>2</v>
      </c>
      <c r="AU56" s="46">
        <v>10.75</v>
      </c>
      <c r="AV56" s="32">
        <f t="shared" si="5"/>
        <v>6</v>
      </c>
      <c r="AW56" s="30" t="s">
        <v>61</v>
      </c>
      <c r="AX56" s="33">
        <v>1</v>
      </c>
      <c r="AY56" s="50">
        <v>11.33</v>
      </c>
      <c r="AZ56" s="22">
        <f t="shared" si="15"/>
        <v>4</v>
      </c>
      <c r="BA56" s="17" t="s">
        <v>61</v>
      </c>
      <c r="BB56" s="24">
        <v>1</v>
      </c>
      <c r="BC56" s="50">
        <v>10.65</v>
      </c>
      <c r="BD56" s="22">
        <f t="shared" si="6"/>
        <v>6</v>
      </c>
      <c r="BE56" s="17" t="s">
        <v>61</v>
      </c>
      <c r="BF56" s="24">
        <v>1</v>
      </c>
      <c r="BG56" s="64">
        <v>10.75</v>
      </c>
      <c r="BH56" s="35">
        <f t="shared" si="7"/>
        <v>4</v>
      </c>
      <c r="BI56" s="36" t="s">
        <v>61</v>
      </c>
      <c r="BJ56" s="37">
        <v>2</v>
      </c>
      <c r="BK56" s="50">
        <v>10</v>
      </c>
      <c r="BL56" s="22">
        <f t="shared" si="8"/>
        <v>2</v>
      </c>
      <c r="BM56" s="17" t="s">
        <v>61</v>
      </c>
      <c r="BN56" s="24">
        <v>2</v>
      </c>
      <c r="BO56" s="48">
        <v>14</v>
      </c>
      <c r="BP56" s="22">
        <f t="shared" si="9"/>
        <v>2</v>
      </c>
      <c r="BQ56" s="17" t="s">
        <v>61</v>
      </c>
      <c r="BR56" s="24">
        <v>1</v>
      </c>
      <c r="BS56" s="25">
        <f t="shared" si="21"/>
        <v>10.824000000000002</v>
      </c>
      <c r="BT56" s="24">
        <f>BP56+BL56+BH56+BD56+AZ56+AV56+AR56</f>
        <v>30</v>
      </c>
      <c r="BU56" s="27" t="str">
        <f t="shared" si="18"/>
        <v>Admis</v>
      </c>
      <c r="BV56" s="17" t="s">
        <v>61</v>
      </c>
      <c r="BW56" s="38">
        <v>2</v>
      </c>
      <c r="BX56" s="38">
        <f t="shared" si="19"/>
        <v>60</v>
      </c>
      <c r="BY56" s="27" t="str">
        <f t="shared" si="20"/>
        <v>Admis</v>
      </c>
    </row>
    <row r="57" spans="1:77" x14ac:dyDescent="0.55000000000000004">
      <c r="A57" s="18">
        <v>44</v>
      </c>
      <c r="B57" s="62" t="s">
        <v>295</v>
      </c>
      <c r="C57" s="76" t="s">
        <v>296</v>
      </c>
      <c r="D57" s="13" t="s">
        <v>297</v>
      </c>
      <c r="E57" s="13" t="s">
        <v>298</v>
      </c>
      <c r="F57" s="16">
        <v>37276</v>
      </c>
      <c r="G57" s="13" t="s">
        <v>179</v>
      </c>
      <c r="H57" s="13" t="s">
        <v>59</v>
      </c>
      <c r="I57" s="13" t="s">
        <v>72</v>
      </c>
      <c r="J57" s="159">
        <v>14</v>
      </c>
      <c r="K57" s="156">
        <v>4</v>
      </c>
      <c r="L57" s="17" t="s">
        <v>2</v>
      </c>
      <c r="M57" s="69">
        <v>2</v>
      </c>
      <c r="N57" s="57">
        <v>10.58</v>
      </c>
      <c r="O57" s="22">
        <f t="shared" si="0"/>
        <v>5</v>
      </c>
      <c r="P57" s="17" t="s">
        <v>2</v>
      </c>
      <c r="Q57" s="17">
        <v>2</v>
      </c>
      <c r="R57" s="45">
        <v>10</v>
      </c>
      <c r="S57" s="22">
        <f t="shared" si="10"/>
        <v>3</v>
      </c>
      <c r="T57" s="17" t="s">
        <v>2</v>
      </c>
      <c r="U57" s="17">
        <v>2</v>
      </c>
      <c r="V57" s="45">
        <v>10.286000000000001</v>
      </c>
      <c r="W57" s="156">
        <f t="shared" si="1"/>
        <v>4</v>
      </c>
      <c r="X57" s="17" t="s">
        <v>2</v>
      </c>
      <c r="Y57" s="17">
        <v>1</v>
      </c>
      <c r="Z57" s="45">
        <v>8.2360000000000007</v>
      </c>
      <c r="AA57" s="22">
        <f t="shared" si="2"/>
        <v>0</v>
      </c>
      <c r="AB57" s="20" t="s">
        <v>2</v>
      </c>
      <c r="AC57" s="20">
        <v>2</v>
      </c>
      <c r="AD57" s="21">
        <v>7.73</v>
      </c>
      <c r="AE57" s="22">
        <f t="shared" si="3"/>
        <v>0</v>
      </c>
      <c r="AF57" s="17" t="s">
        <v>2</v>
      </c>
      <c r="AG57" s="17">
        <v>2</v>
      </c>
      <c r="AH57" s="21">
        <v>10.731999999999999</v>
      </c>
      <c r="AI57" s="22">
        <f t="shared" si="4"/>
        <v>3</v>
      </c>
      <c r="AJ57" s="17" t="s">
        <v>2</v>
      </c>
      <c r="AK57" s="24">
        <v>2</v>
      </c>
      <c r="AL57" s="21">
        <f t="shared" si="11"/>
        <v>9.9933333333333358</v>
      </c>
      <c r="AM57" s="24">
        <f t="shared" si="12"/>
        <v>19</v>
      </c>
      <c r="AN57" s="27" t="str">
        <f t="shared" si="13"/>
        <v>Ajourné</v>
      </c>
      <c r="AO57" s="17" t="s">
        <v>2</v>
      </c>
      <c r="AP57" s="17">
        <v>2</v>
      </c>
      <c r="AQ57" s="45">
        <v>10.157</v>
      </c>
      <c r="AR57" s="29">
        <f t="shared" si="14"/>
        <v>6</v>
      </c>
      <c r="AS57" s="17" t="s">
        <v>2</v>
      </c>
      <c r="AT57" s="24">
        <v>2</v>
      </c>
      <c r="AU57" s="45">
        <v>11.6</v>
      </c>
      <c r="AV57" s="32">
        <f t="shared" si="5"/>
        <v>6</v>
      </c>
      <c r="AW57" s="17" t="s">
        <v>2</v>
      </c>
      <c r="AX57" s="233">
        <v>2</v>
      </c>
      <c r="AY57" s="45">
        <v>11</v>
      </c>
      <c r="AZ57" s="22">
        <f t="shared" si="15"/>
        <v>4</v>
      </c>
      <c r="BA57" s="17" t="s">
        <v>2</v>
      </c>
      <c r="BB57" s="24">
        <v>2</v>
      </c>
      <c r="BC57" s="327">
        <v>10</v>
      </c>
      <c r="BD57" s="22">
        <f t="shared" si="6"/>
        <v>6</v>
      </c>
      <c r="BE57" s="17" t="s">
        <v>2</v>
      </c>
      <c r="BF57" s="24">
        <v>2</v>
      </c>
      <c r="BG57" s="21">
        <v>10</v>
      </c>
      <c r="BH57" s="22">
        <f t="shared" si="7"/>
        <v>4</v>
      </c>
      <c r="BI57" s="17" t="s">
        <v>2</v>
      </c>
      <c r="BJ57" s="24">
        <v>1</v>
      </c>
      <c r="BK57" s="21">
        <v>10</v>
      </c>
      <c r="BL57" s="22">
        <f t="shared" si="8"/>
        <v>2</v>
      </c>
      <c r="BM57" s="17" t="s">
        <v>2</v>
      </c>
      <c r="BN57" s="24">
        <v>2</v>
      </c>
      <c r="BO57" s="333">
        <v>10.220000000000001</v>
      </c>
      <c r="BP57" s="22">
        <f t="shared" si="9"/>
        <v>2</v>
      </c>
      <c r="BQ57" s="17" t="s">
        <v>2</v>
      </c>
      <c r="BR57" s="24">
        <v>1</v>
      </c>
      <c r="BS57" s="21">
        <f t="shared" si="21"/>
        <v>10.499400000000001</v>
      </c>
      <c r="BT57" s="24">
        <f t="shared" si="17"/>
        <v>30</v>
      </c>
      <c r="BU57" s="27" t="str">
        <f t="shared" si="18"/>
        <v>Admis</v>
      </c>
      <c r="BV57" s="17" t="s">
        <v>2</v>
      </c>
      <c r="BW57" s="38">
        <v>2</v>
      </c>
      <c r="BX57" s="38">
        <f t="shared" si="19"/>
        <v>49</v>
      </c>
      <c r="BY57" s="27" t="str">
        <f t="shared" si="20"/>
        <v>Autorisé</v>
      </c>
    </row>
    <row r="58" spans="1:77" x14ac:dyDescent="0.55000000000000004">
      <c r="A58" s="18">
        <v>45</v>
      </c>
      <c r="B58" s="62" t="s">
        <v>299</v>
      </c>
      <c r="C58" s="96" t="s">
        <v>300</v>
      </c>
      <c r="D58" s="42" t="s">
        <v>301</v>
      </c>
      <c r="E58" s="42" t="s">
        <v>302</v>
      </c>
      <c r="F58" s="16">
        <v>37618</v>
      </c>
      <c r="G58" s="13" t="s">
        <v>208</v>
      </c>
      <c r="H58" s="13" t="s">
        <v>52</v>
      </c>
      <c r="I58" s="13" t="s">
        <v>72</v>
      </c>
      <c r="J58" s="159">
        <v>17.5</v>
      </c>
      <c r="K58" s="156">
        <v>4</v>
      </c>
      <c r="L58" s="17" t="s">
        <v>2</v>
      </c>
      <c r="M58" s="69">
        <v>2</v>
      </c>
      <c r="N58" s="50">
        <v>10.81</v>
      </c>
      <c r="O58" s="22">
        <f t="shared" si="0"/>
        <v>5</v>
      </c>
      <c r="P58" s="17" t="s">
        <v>61</v>
      </c>
      <c r="Q58" s="17">
        <v>2</v>
      </c>
      <c r="R58" s="47">
        <v>10</v>
      </c>
      <c r="S58" s="22">
        <f t="shared" si="10"/>
        <v>3</v>
      </c>
      <c r="T58" s="17" t="s">
        <v>61</v>
      </c>
      <c r="U58" s="17">
        <v>2</v>
      </c>
      <c r="V58" s="50">
        <v>10</v>
      </c>
      <c r="W58" s="156">
        <f t="shared" si="1"/>
        <v>4</v>
      </c>
      <c r="X58" s="17" t="s">
        <v>61</v>
      </c>
      <c r="Y58" s="17">
        <v>1</v>
      </c>
      <c r="Z58" s="47">
        <v>10.92</v>
      </c>
      <c r="AA58" s="22">
        <f t="shared" si="2"/>
        <v>5</v>
      </c>
      <c r="AB58" s="20" t="s">
        <v>61</v>
      </c>
      <c r="AC58" s="20">
        <v>1</v>
      </c>
      <c r="AD58" s="50">
        <v>10</v>
      </c>
      <c r="AE58" s="22">
        <f t="shared" si="3"/>
        <v>6</v>
      </c>
      <c r="AF58" s="17" t="s">
        <v>61</v>
      </c>
      <c r="AG58" s="17">
        <v>2</v>
      </c>
      <c r="AH58" s="50">
        <v>11</v>
      </c>
      <c r="AI58" s="22">
        <f t="shared" si="4"/>
        <v>3</v>
      </c>
      <c r="AJ58" s="17" t="s">
        <v>61</v>
      </c>
      <c r="AK58" s="24">
        <v>2</v>
      </c>
      <c r="AL58" s="21">
        <f t="shared" si="11"/>
        <v>11.388333333333332</v>
      </c>
      <c r="AM58" s="24">
        <f t="shared" si="12"/>
        <v>30</v>
      </c>
      <c r="AN58" s="27" t="str">
        <f t="shared" si="13"/>
        <v>Admis</v>
      </c>
      <c r="AO58" s="17" t="s">
        <v>2</v>
      </c>
      <c r="AP58" s="17">
        <v>2</v>
      </c>
      <c r="AQ58" s="50">
        <v>10</v>
      </c>
      <c r="AR58" s="29">
        <f t="shared" si="14"/>
        <v>6</v>
      </c>
      <c r="AS58" s="17" t="s">
        <v>61</v>
      </c>
      <c r="AT58" s="24">
        <v>1</v>
      </c>
      <c r="AU58" s="47">
        <v>13.45</v>
      </c>
      <c r="AV58" s="32">
        <f t="shared" si="5"/>
        <v>6</v>
      </c>
      <c r="AW58" s="17" t="s">
        <v>61</v>
      </c>
      <c r="AX58" s="233">
        <v>2</v>
      </c>
      <c r="AY58" s="50">
        <v>10</v>
      </c>
      <c r="AZ58" s="22">
        <f t="shared" si="15"/>
        <v>4</v>
      </c>
      <c r="BA58" s="17" t="s">
        <v>61</v>
      </c>
      <c r="BB58" s="24">
        <v>2</v>
      </c>
      <c r="BC58" s="50">
        <v>11.37</v>
      </c>
      <c r="BD58" s="22">
        <f t="shared" si="6"/>
        <v>6</v>
      </c>
      <c r="BE58" s="17" t="s">
        <v>61</v>
      </c>
      <c r="BF58" s="24">
        <v>2</v>
      </c>
      <c r="BG58" s="64">
        <v>10</v>
      </c>
      <c r="BH58" s="35">
        <f t="shared" si="7"/>
        <v>4</v>
      </c>
      <c r="BI58" s="36" t="s">
        <v>61</v>
      </c>
      <c r="BJ58" s="37">
        <v>1</v>
      </c>
      <c r="BK58" s="50">
        <v>10</v>
      </c>
      <c r="BL58" s="22">
        <f t="shared" si="8"/>
        <v>2</v>
      </c>
      <c r="BM58" s="17" t="s">
        <v>61</v>
      </c>
      <c r="BN58" s="24">
        <v>2</v>
      </c>
      <c r="BO58" s="48">
        <v>14.5</v>
      </c>
      <c r="BP58" s="22">
        <f t="shared" si="9"/>
        <v>2</v>
      </c>
      <c r="BQ58" s="17" t="s">
        <v>61</v>
      </c>
      <c r="BR58" s="24">
        <v>1</v>
      </c>
      <c r="BS58" s="21">
        <f t="shared" si="21"/>
        <v>11.263999999999999</v>
      </c>
      <c r="BT58" s="24">
        <f t="shared" si="17"/>
        <v>30</v>
      </c>
      <c r="BU58" s="27" t="str">
        <f t="shared" si="18"/>
        <v>Admis</v>
      </c>
      <c r="BV58" s="17" t="s">
        <v>61</v>
      </c>
      <c r="BW58" s="38">
        <v>2</v>
      </c>
      <c r="BX58" s="38">
        <f t="shared" si="19"/>
        <v>60</v>
      </c>
      <c r="BY58" s="27" t="str">
        <f t="shared" si="20"/>
        <v>Admis</v>
      </c>
    </row>
    <row r="59" spans="1:77" x14ac:dyDescent="0.55000000000000004">
      <c r="A59" s="18">
        <v>46</v>
      </c>
      <c r="B59" s="62" t="s">
        <v>303</v>
      </c>
      <c r="C59" s="96" t="s">
        <v>304</v>
      </c>
      <c r="D59" s="42" t="s">
        <v>301</v>
      </c>
      <c r="E59" s="42" t="s">
        <v>305</v>
      </c>
      <c r="F59" s="16">
        <v>37066</v>
      </c>
      <c r="G59" s="13" t="s">
        <v>163</v>
      </c>
      <c r="H59" s="13" t="s">
        <v>52</v>
      </c>
      <c r="I59" s="13" t="s">
        <v>72</v>
      </c>
      <c r="J59" s="159">
        <v>19.5</v>
      </c>
      <c r="K59" s="156">
        <v>4</v>
      </c>
      <c r="L59" s="17" t="s">
        <v>2</v>
      </c>
      <c r="M59" s="69">
        <v>2</v>
      </c>
      <c r="N59" s="47">
        <v>10.36</v>
      </c>
      <c r="O59" s="22">
        <f t="shared" si="0"/>
        <v>5</v>
      </c>
      <c r="P59" s="17" t="s">
        <v>61</v>
      </c>
      <c r="Q59" s="17">
        <v>1</v>
      </c>
      <c r="R59" s="47">
        <v>10.79</v>
      </c>
      <c r="S59" s="22">
        <f t="shared" si="10"/>
        <v>3</v>
      </c>
      <c r="T59" s="17" t="s">
        <v>61</v>
      </c>
      <c r="U59" s="17">
        <v>1</v>
      </c>
      <c r="V59" s="47">
        <v>10</v>
      </c>
      <c r="W59" s="156">
        <f t="shared" si="1"/>
        <v>4</v>
      </c>
      <c r="X59" s="17" t="s">
        <v>61</v>
      </c>
      <c r="Y59" s="17">
        <v>1</v>
      </c>
      <c r="Z59" s="47">
        <v>14.54</v>
      </c>
      <c r="AA59" s="22">
        <f t="shared" si="2"/>
        <v>5</v>
      </c>
      <c r="AB59" s="20" t="s">
        <v>61</v>
      </c>
      <c r="AC59" s="20">
        <v>2</v>
      </c>
      <c r="AD59" s="47">
        <v>11.94</v>
      </c>
      <c r="AE59" s="22">
        <f t="shared" si="3"/>
        <v>6</v>
      </c>
      <c r="AF59" s="17" t="s">
        <v>61</v>
      </c>
      <c r="AG59" s="17">
        <v>2</v>
      </c>
      <c r="AH59" s="50">
        <v>10</v>
      </c>
      <c r="AI59" s="22">
        <f t="shared" si="4"/>
        <v>3</v>
      </c>
      <c r="AJ59" s="17" t="s">
        <v>61</v>
      </c>
      <c r="AK59" s="17">
        <v>1</v>
      </c>
      <c r="AL59" s="21">
        <f t="shared" si="11"/>
        <v>12.550333333333333</v>
      </c>
      <c r="AM59" s="24">
        <f t="shared" si="12"/>
        <v>30</v>
      </c>
      <c r="AN59" s="27" t="str">
        <f t="shared" si="13"/>
        <v>Admis</v>
      </c>
      <c r="AO59" s="17" t="s">
        <v>2</v>
      </c>
      <c r="AP59" s="17">
        <v>2</v>
      </c>
      <c r="AQ59" s="47">
        <v>10</v>
      </c>
      <c r="AR59" s="29">
        <f t="shared" si="14"/>
        <v>6</v>
      </c>
      <c r="AS59" s="17" t="s">
        <v>61</v>
      </c>
      <c r="AT59" s="24">
        <v>2</v>
      </c>
      <c r="AU59" s="47">
        <v>10</v>
      </c>
      <c r="AV59" s="32">
        <f t="shared" si="5"/>
        <v>6</v>
      </c>
      <c r="AW59" s="17" t="s">
        <v>61</v>
      </c>
      <c r="AX59" s="233">
        <v>1</v>
      </c>
      <c r="AY59" s="47">
        <v>10</v>
      </c>
      <c r="AZ59" s="22">
        <f t="shared" si="15"/>
        <v>4</v>
      </c>
      <c r="BA59" s="17" t="s">
        <v>61</v>
      </c>
      <c r="BB59" s="17">
        <v>2</v>
      </c>
      <c r="BC59" s="50">
        <v>12.76</v>
      </c>
      <c r="BD59" s="22">
        <f t="shared" si="6"/>
        <v>6</v>
      </c>
      <c r="BE59" s="17" t="s">
        <v>61</v>
      </c>
      <c r="BF59" s="17">
        <v>1</v>
      </c>
      <c r="BG59" s="49">
        <v>10</v>
      </c>
      <c r="BH59" s="35">
        <f t="shared" si="7"/>
        <v>4</v>
      </c>
      <c r="BI59" s="36" t="s">
        <v>61</v>
      </c>
      <c r="BJ59" s="37">
        <v>1</v>
      </c>
      <c r="BK59" s="50">
        <v>12.81</v>
      </c>
      <c r="BL59" s="22">
        <f t="shared" si="8"/>
        <v>2</v>
      </c>
      <c r="BM59" s="17" t="s">
        <v>61</v>
      </c>
      <c r="BN59" s="24">
        <v>1</v>
      </c>
      <c r="BO59" s="48">
        <v>14.25</v>
      </c>
      <c r="BP59" s="22">
        <f t="shared" si="9"/>
        <v>2</v>
      </c>
      <c r="BQ59" s="17" t="s">
        <v>61</v>
      </c>
      <c r="BR59" s="17">
        <v>1</v>
      </c>
      <c r="BS59" s="21">
        <f t="shared" si="21"/>
        <v>11.022666666666668</v>
      </c>
      <c r="BT59" s="24">
        <f t="shared" si="17"/>
        <v>30</v>
      </c>
      <c r="BU59" s="27" t="str">
        <f t="shared" si="18"/>
        <v>Admis</v>
      </c>
      <c r="BV59" s="17" t="s">
        <v>61</v>
      </c>
      <c r="BW59" s="17">
        <v>2</v>
      </c>
      <c r="BX59" s="38">
        <f t="shared" si="19"/>
        <v>60</v>
      </c>
      <c r="BY59" s="27" t="str">
        <f t="shared" si="20"/>
        <v>Admis</v>
      </c>
    </row>
    <row r="60" spans="1:77" x14ac:dyDescent="0.55000000000000004">
      <c r="A60" s="18">
        <v>47</v>
      </c>
      <c r="B60" s="62" t="s">
        <v>306</v>
      </c>
      <c r="C60" s="76" t="s">
        <v>307</v>
      </c>
      <c r="D60" s="13" t="s">
        <v>308</v>
      </c>
      <c r="E60" s="13" t="s">
        <v>309</v>
      </c>
      <c r="F60" s="16">
        <v>38036</v>
      </c>
      <c r="G60" s="13" t="s">
        <v>310</v>
      </c>
      <c r="H60" s="13" t="s">
        <v>59</v>
      </c>
      <c r="I60" s="13" t="s">
        <v>72</v>
      </c>
      <c r="J60" s="159">
        <v>16</v>
      </c>
      <c r="K60" s="156">
        <v>4</v>
      </c>
      <c r="L60" s="17" t="s">
        <v>2</v>
      </c>
      <c r="M60" s="69">
        <v>2</v>
      </c>
      <c r="N60" s="57">
        <v>10.196</v>
      </c>
      <c r="O60" s="22">
        <f t="shared" si="0"/>
        <v>5</v>
      </c>
      <c r="P60" s="17" t="s">
        <v>2</v>
      </c>
      <c r="Q60" s="17">
        <v>2</v>
      </c>
      <c r="R60" s="45">
        <v>10</v>
      </c>
      <c r="S60" s="22">
        <f t="shared" si="10"/>
        <v>3</v>
      </c>
      <c r="T60" s="17" t="s">
        <v>2</v>
      </c>
      <c r="U60" s="17">
        <v>1</v>
      </c>
      <c r="V60" s="45">
        <v>11.600000000000001</v>
      </c>
      <c r="W60" s="156">
        <f t="shared" si="1"/>
        <v>4</v>
      </c>
      <c r="X60" s="17" t="s">
        <v>2</v>
      </c>
      <c r="Y60" s="17">
        <v>1</v>
      </c>
      <c r="Z60" s="45">
        <v>11.3</v>
      </c>
      <c r="AA60" s="22">
        <f t="shared" si="2"/>
        <v>5</v>
      </c>
      <c r="AB60" s="20" t="s">
        <v>2</v>
      </c>
      <c r="AC60" s="20">
        <v>1</v>
      </c>
      <c r="AD60" s="21">
        <v>10</v>
      </c>
      <c r="AE60" s="22">
        <f t="shared" si="3"/>
        <v>6</v>
      </c>
      <c r="AF60" s="17" t="s">
        <v>2</v>
      </c>
      <c r="AG60" s="17">
        <v>2</v>
      </c>
      <c r="AH60" s="21">
        <v>11.201333333333332</v>
      </c>
      <c r="AI60" s="22">
        <f t="shared" si="4"/>
        <v>3</v>
      </c>
      <c r="AJ60" s="17" t="s">
        <v>2</v>
      </c>
      <c r="AK60" s="24">
        <v>1</v>
      </c>
      <c r="AL60" s="21">
        <f t="shared" si="11"/>
        <v>11.3828</v>
      </c>
      <c r="AM60" s="24">
        <f t="shared" si="12"/>
        <v>30</v>
      </c>
      <c r="AN60" s="27" t="str">
        <f t="shared" si="13"/>
        <v>Admis</v>
      </c>
      <c r="AO60" s="17" t="s">
        <v>2</v>
      </c>
      <c r="AP60" s="17">
        <v>2</v>
      </c>
      <c r="AQ60" s="45">
        <v>11.087</v>
      </c>
      <c r="AR60" s="29">
        <f t="shared" si="14"/>
        <v>6</v>
      </c>
      <c r="AS60" s="17" t="s">
        <v>2</v>
      </c>
      <c r="AT60" s="24">
        <v>2</v>
      </c>
      <c r="AU60" s="45">
        <v>11.13</v>
      </c>
      <c r="AV60" s="32">
        <f t="shared" si="5"/>
        <v>6</v>
      </c>
      <c r="AW60" s="17" t="s">
        <v>2</v>
      </c>
      <c r="AX60" s="233">
        <v>1</v>
      </c>
      <c r="AY60" s="45">
        <v>10</v>
      </c>
      <c r="AZ60" s="22">
        <f t="shared" si="15"/>
        <v>4</v>
      </c>
      <c r="BA60" s="17" t="s">
        <v>2</v>
      </c>
      <c r="BB60" s="24">
        <v>2</v>
      </c>
      <c r="BC60" s="327">
        <v>8.4286666666666665</v>
      </c>
      <c r="BD60" s="22">
        <f t="shared" si="6"/>
        <v>0</v>
      </c>
      <c r="BE60" s="17" t="s">
        <v>2</v>
      </c>
      <c r="BF60" s="24">
        <v>2</v>
      </c>
      <c r="BG60" s="34">
        <v>10.62</v>
      </c>
      <c r="BH60" s="35">
        <f t="shared" si="7"/>
        <v>4</v>
      </c>
      <c r="BI60" s="36" t="s">
        <v>2</v>
      </c>
      <c r="BJ60" s="37">
        <v>2</v>
      </c>
      <c r="BK60" s="21">
        <v>11.25</v>
      </c>
      <c r="BL60" s="22">
        <f t="shared" si="8"/>
        <v>2</v>
      </c>
      <c r="BM60" s="17" t="s">
        <v>2</v>
      </c>
      <c r="BN60" s="24">
        <v>2</v>
      </c>
      <c r="BO60" s="23">
        <v>14</v>
      </c>
      <c r="BP60" s="22">
        <f t="shared" si="9"/>
        <v>2</v>
      </c>
      <c r="BQ60" s="17" t="s">
        <v>2</v>
      </c>
      <c r="BR60" s="24">
        <v>1</v>
      </c>
      <c r="BS60" s="21">
        <f t="shared" si="21"/>
        <v>10.5618</v>
      </c>
      <c r="BT60" s="24">
        <f t="shared" si="17"/>
        <v>24</v>
      </c>
      <c r="BU60" s="27" t="str">
        <f t="shared" si="18"/>
        <v>Ajourné</v>
      </c>
      <c r="BV60" s="17" t="s">
        <v>2</v>
      </c>
      <c r="BW60" s="38">
        <v>2</v>
      </c>
      <c r="BX60" s="38">
        <f t="shared" si="19"/>
        <v>54</v>
      </c>
      <c r="BY60" s="27" t="str">
        <f t="shared" si="20"/>
        <v>Autorisé</v>
      </c>
    </row>
    <row r="61" spans="1:77" x14ac:dyDescent="0.55000000000000004">
      <c r="A61" s="18">
        <v>48</v>
      </c>
      <c r="B61" s="62" t="s">
        <v>311</v>
      </c>
      <c r="C61" s="76" t="s">
        <v>312</v>
      </c>
      <c r="D61" s="13" t="s">
        <v>313</v>
      </c>
      <c r="E61" s="13" t="s">
        <v>314</v>
      </c>
      <c r="F61" s="16">
        <v>36692</v>
      </c>
      <c r="G61" s="13" t="s">
        <v>315</v>
      </c>
      <c r="H61" s="13" t="s">
        <v>59</v>
      </c>
      <c r="I61" s="13" t="s">
        <v>72</v>
      </c>
      <c r="J61" s="159">
        <v>11</v>
      </c>
      <c r="K61" s="156">
        <v>4</v>
      </c>
      <c r="L61" s="17" t="s">
        <v>2</v>
      </c>
      <c r="M61" s="69">
        <v>2</v>
      </c>
      <c r="N61" s="57">
        <v>10</v>
      </c>
      <c r="O61" s="22">
        <f t="shared" si="0"/>
        <v>5</v>
      </c>
      <c r="P61" s="17" t="s">
        <v>2</v>
      </c>
      <c r="Q61" s="17">
        <v>2</v>
      </c>
      <c r="R61" s="45">
        <v>14.47</v>
      </c>
      <c r="S61" s="22">
        <f t="shared" si="10"/>
        <v>3</v>
      </c>
      <c r="T61" s="17" t="s">
        <v>2</v>
      </c>
      <c r="U61" s="17">
        <v>2</v>
      </c>
      <c r="V61" s="45">
        <v>13.550666666666668</v>
      </c>
      <c r="W61" s="156">
        <f t="shared" si="1"/>
        <v>4</v>
      </c>
      <c r="X61" s="17" t="s">
        <v>2</v>
      </c>
      <c r="Y61" s="17">
        <v>2</v>
      </c>
      <c r="Z61" s="45">
        <v>12.112</v>
      </c>
      <c r="AA61" s="22">
        <f t="shared" si="2"/>
        <v>5</v>
      </c>
      <c r="AB61" s="20" t="s">
        <v>2</v>
      </c>
      <c r="AC61" s="20">
        <v>2</v>
      </c>
      <c r="AD61" s="21">
        <v>10</v>
      </c>
      <c r="AE61" s="22">
        <f t="shared" si="3"/>
        <v>6</v>
      </c>
      <c r="AF61" s="17" t="s">
        <v>2</v>
      </c>
      <c r="AG61" s="17">
        <v>2</v>
      </c>
      <c r="AH61" s="21">
        <v>12.486666666666666</v>
      </c>
      <c r="AI61" s="22">
        <f t="shared" si="4"/>
        <v>3</v>
      </c>
      <c r="AJ61" s="17" t="s">
        <v>2</v>
      </c>
      <c r="AK61" s="24">
        <v>2</v>
      </c>
      <c r="AL61" s="21">
        <f t="shared" si="11"/>
        <v>11.654422222222221</v>
      </c>
      <c r="AM61" s="24">
        <f t="shared" si="12"/>
        <v>30</v>
      </c>
      <c r="AN61" s="27" t="str">
        <f t="shared" si="13"/>
        <v>Admis</v>
      </c>
      <c r="AO61" s="17" t="s">
        <v>2</v>
      </c>
      <c r="AP61" s="17">
        <v>2</v>
      </c>
      <c r="AQ61" s="45">
        <v>10.739000000000001</v>
      </c>
      <c r="AR61" s="29">
        <f t="shared" si="14"/>
        <v>6</v>
      </c>
      <c r="AS61" s="17" t="s">
        <v>2</v>
      </c>
      <c r="AT61" s="24">
        <v>2</v>
      </c>
      <c r="AU61" s="45">
        <v>10</v>
      </c>
      <c r="AV61" s="32">
        <f t="shared" si="5"/>
        <v>6</v>
      </c>
      <c r="AW61" s="17" t="s">
        <v>2</v>
      </c>
      <c r="AX61" s="233">
        <v>2</v>
      </c>
      <c r="AY61" s="45">
        <v>10</v>
      </c>
      <c r="AZ61" s="22">
        <f t="shared" si="15"/>
        <v>4</v>
      </c>
      <c r="BA61" s="17" t="s">
        <v>2</v>
      </c>
      <c r="BB61" s="24">
        <v>2</v>
      </c>
      <c r="BC61" s="21">
        <v>10.000666666666667</v>
      </c>
      <c r="BD61" s="22">
        <f t="shared" si="6"/>
        <v>6</v>
      </c>
      <c r="BE61" s="17" t="s">
        <v>2</v>
      </c>
      <c r="BF61" s="24">
        <v>2</v>
      </c>
      <c r="BG61" s="21">
        <v>12.33</v>
      </c>
      <c r="BH61" s="22">
        <f t="shared" si="7"/>
        <v>4</v>
      </c>
      <c r="BI61" s="17" t="s">
        <v>2</v>
      </c>
      <c r="BJ61" s="24">
        <v>1</v>
      </c>
      <c r="BK61" s="327">
        <v>10</v>
      </c>
      <c r="BL61" s="22">
        <f t="shared" si="8"/>
        <v>2</v>
      </c>
      <c r="BM61" s="17" t="s">
        <v>2</v>
      </c>
      <c r="BN61" s="24">
        <v>2</v>
      </c>
      <c r="BO61" s="333">
        <v>10.119999999999999</v>
      </c>
      <c r="BP61" s="22">
        <f t="shared" si="9"/>
        <v>2</v>
      </c>
      <c r="BQ61" s="17" t="s">
        <v>2</v>
      </c>
      <c r="BR61" s="24">
        <v>1</v>
      </c>
      <c r="BS61" s="21">
        <f t="shared" si="21"/>
        <v>10.4666</v>
      </c>
      <c r="BT61" s="24">
        <f t="shared" si="17"/>
        <v>30</v>
      </c>
      <c r="BU61" s="27" t="str">
        <f t="shared" si="18"/>
        <v>Admis</v>
      </c>
      <c r="BV61" s="17" t="s">
        <v>2</v>
      </c>
      <c r="BW61" s="38">
        <v>2</v>
      </c>
      <c r="BX61" s="38">
        <f t="shared" si="19"/>
        <v>60</v>
      </c>
      <c r="BY61" s="27" t="str">
        <f t="shared" si="20"/>
        <v>Admis</v>
      </c>
    </row>
    <row r="62" spans="1:77" x14ac:dyDescent="0.55000000000000004">
      <c r="A62" s="18">
        <v>49</v>
      </c>
      <c r="B62" s="62" t="s">
        <v>316</v>
      </c>
      <c r="C62" s="76" t="s">
        <v>317</v>
      </c>
      <c r="D62" s="13" t="s">
        <v>318</v>
      </c>
      <c r="E62" s="13" t="s">
        <v>319</v>
      </c>
      <c r="F62" s="16">
        <v>37308</v>
      </c>
      <c r="G62" s="13" t="s">
        <v>320</v>
      </c>
      <c r="H62" s="13" t="s">
        <v>59</v>
      </c>
      <c r="I62" s="13" t="s">
        <v>72</v>
      </c>
      <c r="J62" s="159">
        <v>18</v>
      </c>
      <c r="K62" s="156">
        <v>4</v>
      </c>
      <c r="L62" s="17" t="s">
        <v>2</v>
      </c>
      <c r="M62" s="69">
        <v>2</v>
      </c>
      <c r="N62" s="57">
        <v>12.362</v>
      </c>
      <c r="O62" s="22">
        <f t="shared" si="0"/>
        <v>5</v>
      </c>
      <c r="P62" s="17" t="s">
        <v>2</v>
      </c>
      <c r="Q62" s="17">
        <v>2</v>
      </c>
      <c r="R62" s="45">
        <v>14.73</v>
      </c>
      <c r="S62" s="22">
        <f t="shared" si="10"/>
        <v>3</v>
      </c>
      <c r="T62" s="17" t="s">
        <v>2</v>
      </c>
      <c r="U62" s="17">
        <v>2</v>
      </c>
      <c r="V62" s="45">
        <v>10.953333333333333</v>
      </c>
      <c r="W62" s="156">
        <f t="shared" si="1"/>
        <v>4</v>
      </c>
      <c r="X62" s="17" t="s">
        <v>2</v>
      </c>
      <c r="Y62" s="17">
        <v>1</v>
      </c>
      <c r="Z62" s="45">
        <v>10.144</v>
      </c>
      <c r="AA62" s="22">
        <f t="shared" si="2"/>
        <v>5</v>
      </c>
      <c r="AB62" s="20" t="s">
        <v>2</v>
      </c>
      <c r="AC62" s="20">
        <v>1</v>
      </c>
      <c r="AD62" s="45">
        <v>11.32</v>
      </c>
      <c r="AE62" s="22">
        <f t="shared" si="3"/>
        <v>6</v>
      </c>
      <c r="AF62" s="17" t="s">
        <v>2</v>
      </c>
      <c r="AG62" s="17">
        <v>1</v>
      </c>
      <c r="AH62" s="21">
        <v>12.167333333333334</v>
      </c>
      <c r="AI62" s="22">
        <f t="shared" si="4"/>
        <v>3</v>
      </c>
      <c r="AJ62" s="17" t="s">
        <v>2</v>
      </c>
      <c r="AK62" s="24">
        <v>2</v>
      </c>
      <c r="AL62" s="21">
        <f t="shared" si="11"/>
        <v>12.565177777777778</v>
      </c>
      <c r="AM62" s="24">
        <f t="shared" si="12"/>
        <v>30</v>
      </c>
      <c r="AN62" s="27" t="str">
        <f t="shared" si="13"/>
        <v>Admis</v>
      </c>
      <c r="AO62" s="17" t="s">
        <v>2</v>
      </c>
      <c r="AP62" s="17"/>
      <c r="AQ62" s="45">
        <v>12.382999999999999</v>
      </c>
      <c r="AR62" s="29">
        <f t="shared" si="14"/>
        <v>6</v>
      </c>
      <c r="AS62" s="17" t="s">
        <v>2</v>
      </c>
      <c r="AT62" s="24">
        <v>1</v>
      </c>
      <c r="AU62" s="45">
        <v>12.8</v>
      </c>
      <c r="AV62" s="32">
        <f t="shared" si="5"/>
        <v>6</v>
      </c>
      <c r="AW62" s="17" t="s">
        <v>2</v>
      </c>
      <c r="AX62" s="233">
        <v>2</v>
      </c>
      <c r="AY62" s="57">
        <v>10.5</v>
      </c>
      <c r="AZ62" s="22">
        <f t="shared" si="15"/>
        <v>4</v>
      </c>
      <c r="BA62" s="17" t="s">
        <v>2</v>
      </c>
      <c r="BB62" s="17">
        <v>1</v>
      </c>
      <c r="BC62" s="21">
        <v>10.199999999999999</v>
      </c>
      <c r="BD62" s="22">
        <f t="shared" si="6"/>
        <v>6</v>
      </c>
      <c r="BE62" s="17" t="s">
        <v>2</v>
      </c>
      <c r="BF62" s="24">
        <v>1</v>
      </c>
      <c r="BG62" s="45">
        <v>10</v>
      </c>
      <c r="BH62" s="22">
        <f t="shared" si="7"/>
        <v>4</v>
      </c>
      <c r="BI62" s="17" t="s">
        <v>2</v>
      </c>
      <c r="BJ62" s="24">
        <v>1</v>
      </c>
      <c r="BK62" s="21">
        <v>13.12</v>
      </c>
      <c r="BL62" s="22">
        <f t="shared" si="8"/>
        <v>2</v>
      </c>
      <c r="BM62" s="17" t="s">
        <v>2</v>
      </c>
      <c r="BN62" s="24">
        <v>2</v>
      </c>
      <c r="BO62" s="23">
        <v>14</v>
      </c>
      <c r="BP62" s="22">
        <f t="shared" si="9"/>
        <v>2</v>
      </c>
      <c r="BQ62" s="17" t="s">
        <v>2</v>
      </c>
      <c r="BR62" s="24">
        <v>1</v>
      </c>
      <c r="BS62" s="21">
        <f t="shared" si="21"/>
        <v>11.617933333333333</v>
      </c>
      <c r="BT62" s="24">
        <f t="shared" si="17"/>
        <v>30</v>
      </c>
      <c r="BU62" s="27" t="str">
        <f t="shared" si="18"/>
        <v>Admis</v>
      </c>
      <c r="BV62" s="17" t="s">
        <v>2</v>
      </c>
      <c r="BW62" s="17"/>
      <c r="BX62" s="38">
        <f t="shared" si="19"/>
        <v>60</v>
      </c>
      <c r="BY62" s="27" t="str">
        <f t="shared" si="20"/>
        <v>Admis</v>
      </c>
    </row>
    <row r="63" spans="1:77" x14ac:dyDescent="0.55000000000000004">
      <c r="A63" s="18">
        <v>50</v>
      </c>
      <c r="B63" s="62" t="s">
        <v>321</v>
      </c>
      <c r="C63" s="96" t="s">
        <v>322</v>
      </c>
      <c r="D63" s="42" t="s">
        <v>323</v>
      </c>
      <c r="E63" s="42" t="s">
        <v>324</v>
      </c>
      <c r="F63" s="16">
        <v>36523</v>
      </c>
      <c r="G63" s="13" t="s">
        <v>179</v>
      </c>
      <c r="H63" s="13" t="s">
        <v>52</v>
      </c>
      <c r="I63" s="13" t="s">
        <v>72</v>
      </c>
      <c r="J63" s="160">
        <v>11.62</v>
      </c>
      <c r="K63" s="156">
        <v>4</v>
      </c>
      <c r="L63" s="17" t="s">
        <v>60</v>
      </c>
      <c r="M63" s="69">
        <v>2</v>
      </c>
      <c r="N63" s="157">
        <v>10</v>
      </c>
      <c r="O63" s="22">
        <f t="shared" si="0"/>
        <v>5</v>
      </c>
      <c r="P63" s="17" t="s">
        <v>2</v>
      </c>
      <c r="Q63" s="142">
        <v>2</v>
      </c>
      <c r="R63" s="160">
        <v>14.66</v>
      </c>
      <c r="S63" s="22">
        <f t="shared" si="10"/>
        <v>3</v>
      </c>
      <c r="T63" s="17" t="s">
        <v>60</v>
      </c>
      <c r="U63" s="17">
        <v>2</v>
      </c>
      <c r="V63" s="189">
        <v>10.62</v>
      </c>
      <c r="W63" s="156">
        <f t="shared" si="1"/>
        <v>4</v>
      </c>
      <c r="X63" s="17" t="s">
        <v>60</v>
      </c>
      <c r="Y63" s="17">
        <v>2</v>
      </c>
      <c r="Z63" s="47">
        <v>13.62</v>
      </c>
      <c r="AA63" s="22">
        <f t="shared" si="2"/>
        <v>5</v>
      </c>
      <c r="AB63" s="20" t="s">
        <v>60</v>
      </c>
      <c r="AC63" s="19">
        <v>2</v>
      </c>
      <c r="AD63" s="50">
        <v>10</v>
      </c>
      <c r="AE63" s="22">
        <f t="shared" si="3"/>
        <v>6</v>
      </c>
      <c r="AF63" s="17" t="s">
        <v>60</v>
      </c>
      <c r="AG63" s="17">
        <v>2</v>
      </c>
      <c r="AH63" s="50">
        <v>11.55</v>
      </c>
      <c r="AI63" s="22">
        <f t="shared" si="4"/>
        <v>3</v>
      </c>
      <c r="AJ63" s="17" t="s">
        <v>60</v>
      </c>
      <c r="AK63" s="24">
        <v>2</v>
      </c>
      <c r="AL63" s="25">
        <f t="shared" si="11"/>
        <v>11.522999999999998</v>
      </c>
      <c r="AM63" s="26">
        <f t="shared" si="12"/>
        <v>30</v>
      </c>
      <c r="AN63" s="27" t="str">
        <f t="shared" si="13"/>
        <v>Admis</v>
      </c>
      <c r="AO63" s="17" t="s">
        <v>2</v>
      </c>
      <c r="AP63" s="17">
        <v>2</v>
      </c>
      <c r="AQ63" s="51">
        <v>0</v>
      </c>
      <c r="AR63" s="29">
        <f t="shared" si="14"/>
        <v>0</v>
      </c>
      <c r="AS63" s="17" t="s">
        <v>2</v>
      </c>
      <c r="AT63" s="24">
        <v>2</v>
      </c>
      <c r="AU63" s="46">
        <v>10.8</v>
      </c>
      <c r="AV63" s="32">
        <f t="shared" si="5"/>
        <v>6</v>
      </c>
      <c r="AW63" s="30" t="s">
        <v>61</v>
      </c>
      <c r="AX63" s="33">
        <v>1</v>
      </c>
      <c r="AY63" s="50">
        <v>12</v>
      </c>
      <c r="AZ63" s="22">
        <f t="shared" si="15"/>
        <v>4</v>
      </c>
      <c r="BA63" s="17" t="s">
        <v>60</v>
      </c>
      <c r="BB63" s="24">
        <v>2</v>
      </c>
      <c r="BC63" s="50">
        <v>13.5</v>
      </c>
      <c r="BD63" s="22">
        <f t="shared" si="6"/>
        <v>6</v>
      </c>
      <c r="BE63" s="17" t="s">
        <v>60</v>
      </c>
      <c r="BF63" s="24">
        <v>2</v>
      </c>
      <c r="BG63" s="64">
        <v>10.53</v>
      </c>
      <c r="BH63" s="35">
        <f t="shared" si="7"/>
        <v>4</v>
      </c>
      <c r="BI63" s="36" t="s">
        <v>60</v>
      </c>
      <c r="BJ63" s="37">
        <v>2</v>
      </c>
      <c r="BK63" s="50">
        <v>12.5</v>
      </c>
      <c r="BL63" s="22">
        <f t="shared" si="8"/>
        <v>2</v>
      </c>
      <c r="BM63" s="17" t="s">
        <v>60</v>
      </c>
      <c r="BN63" s="24">
        <v>2</v>
      </c>
      <c r="BO63" s="48">
        <v>12</v>
      </c>
      <c r="BP63" s="22">
        <f t="shared" si="9"/>
        <v>2</v>
      </c>
      <c r="BQ63" s="17" t="s">
        <v>60</v>
      </c>
      <c r="BR63" s="24">
        <v>2</v>
      </c>
      <c r="BS63" s="25">
        <f t="shared" si="21"/>
        <v>9.4973333333333336</v>
      </c>
      <c r="BT63" s="24">
        <f t="shared" si="17"/>
        <v>24</v>
      </c>
      <c r="BU63" s="27" t="str">
        <f t="shared" si="18"/>
        <v>Ajourné</v>
      </c>
      <c r="BV63" s="17" t="s">
        <v>2</v>
      </c>
      <c r="BW63" s="38">
        <v>2</v>
      </c>
      <c r="BX63" s="38">
        <f t="shared" si="19"/>
        <v>54</v>
      </c>
      <c r="BY63" s="27" t="str">
        <f t="shared" si="20"/>
        <v>Autorisé</v>
      </c>
    </row>
    <row r="64" spans="1:77" x14ac:dyDescent="0.55000000000000004">
      <c r="A64" s="18">
        <v>51</v>
      </c>
      <c r="B64" s="62" t="s">
        <v>325</v>
      </c>
      <c r="C64" s="96" t="s">
        <v>326</v>
      </c>
      <c r="D64" s="71" t="s">
        <v>327</v>
      </c>
      <c r="E64" s="71" t="s">
        <v>328</v>
      </c>
      <c r="F64" s="63">
        <v>38081</v>
      </c>
      <c r="G64" s="62" t="s">
        <v>329</v>
      </c>
      <c r="H64" s="62" t="s">
        <v>52</v>
      </c>
      <c r="I64" s="13" t="s">
        <v>72</v>
      </c>
      <c r="J64" s="160">
        <v>10</v>
      </c>
      <c r="K64" s="156">
        <v>4</v>
      </c>
      <c r="L64" s="17" t="s">
        <v>61</v>
      </c>
      <c r="M64" s="69">
        <v>2</v>
      </c>
      <c r="N64" s="160">
        <v>10</v>
      </c>
      <c r="O64" s="22">
        <f t="shared" si="0"/>
        <v>5</v>
      </c>
      <c r="P64" s="17" t="s">
        <v>61</v>
      </c>
      <c r="Q64" s="142">
        <v>2</v>
      </c>
      <c r="R64" s="160">
        <v>10.47</v>
      </c>
      <c r="S64" s="22">
        <f t="shared" si="10"/>
        <v>3</v>
      </c>
      <c r="T64" s="17" t="s">
        <v>61</v>
      </c>
      <c r="U64" s="17">
        <v>1</v>
      </c>
      <c r="V64" s="188">
        <v>10.45</v>
      </c>
      <c r="W64" s="156">
        <f t="shared" si="1"/>
        <v>4</v>
      </c>
      <c r="X64" s="17" t="s">
        <v>61</v>
      </c>
      <c r="Y64" s="17">
        <v>2</v>
      </c>
      <c r="Z64" s="47">
        <v>10.039999999999999</v>
      </c>
      <c r="AA64" s="22">
        <f t="shared" si="2"/>
        <v>5</v>
      </c>
      <c r="AB64" s="20" t="s">
        <v>61</v>
      </c>
      <c r="AC64" s="19">
        <v>1</v>
      </c>
      <c r="AD64" s="47">
        <v>10.06</v>
      </c>
      <c r="AE64" s="22">
        <f t="shared" si="3"/>
        <v>6</v>
      </c>
      <c r="AF64" s="17" t="s">
        <v>61</v>
      </c>
      <c r="AG64" s="17">
        <v>1</v>
      </c>
      <c r="AH64" s="50">
        <v>10.039999999999999</v>
      </c>
      <c r="AI64" s="22">
        <f t="shared" si="4"/>
        <v>3</v>
      </c>
      <c r="AJ64" s="17" t="s">
        <v>61</v>
      </c>
      <c r="AK64" s="17">
        <v>1</v>
      </c>
      <c r="AL64" s="25">
        <f t="shared" si="11"/>
        <v>10.129666666666667</v>
      </c>
      <c r="AM64" s="26">
        <f t="shared" si="12"/>
        <v>30</v>
      </c>
      <c r="AN64" s="27" t="str">
        <f t="shared" si="13"/>
        <v>Admis</v>
      </c>
      <c r="AO64" s="17" t="s">
        <v>61</v>
      </c>
      <c r="AP64" s="17">
        <v>2</v>
      </c>
      <c r="AQ64" s="28">
        <v>10.901</v>
      </c>
      <c r="AR64" s="29">
        <f t="shared" si="14"/>
        <v>6</v>
      </c>
      <c r="AS64" s="30" t="s">
        <v>2</v>
      </c>
      <c r="AT64" s="31">
        <v>1</v>
      </c>
      <c r="AU64" s="46">
        <v>12.17</v>
      </c>
      <c r="AV64" s="32">
        <f t="shared" si="5"/>
        <v>6</v>
      </c>
      <c r="AW64" s="30" t="s">
        <v>61</v>
      </c>
      <c r="AX64" s="33">
        <v>2</v>
      </c>
      <c r="AY64" s="47">
        <v>10</v>
      </c>
      <c r="AZ64" s="22">
        <f t="shared" si="15"/>
        <v>4</v>
      </c>
      <c r="BA64" s="17" t="s">
        <v>61</v>
      </c>
      <c r="BB64" s="17">
        <v>1</v>
      </c>
      <c r="BC64" s="50">
        <v>10</v>
      </c>
      <c r="BD64" s="22">
        <f t="shared" si="6"/>
        <v>6</v>
      </c>
      <c r="BE64" s="17" t="s">
        <v>61</v>
      </c>
      <c r="BF64" s="17">
        <v>1</v>
      </c>
      <c r="BG64" s="45">
        <v>11.66</v>
      </c>
      <c r="BH64" s="22">
        <f t="shared" si="7"/>
        <v>4</v>
      </c>
      <c r="BI64" s="17" t="s">
        <v>2</v>
      </c>
      <c r="BJ64" s="24">
        <v>1</v>
      </c>
      <c r="BK64" s="50">
        <v>10</v>
      </c>
      <c r="BL64" s="22">
        <f t="shared" si="8"/>
        <v>2</v>
      </c>
      <c r="BM64" s="17" t="s">
        <v>61</v>
      </c>
      <c r="BN64" s="24">
        <v>2</v>
      </c>
      <c r="BO64" s="48">
        <v>14.5</v>
      </c>
      <c r="BP64" s="22">
        <f t="shared" si="9"/>
        <v>2</v>
      </c>
      <c r="BQ64" s="17" t="s">
        <v>61</v>
      </c>
      <c r="BR64" s="17">
        <v>1</v>
      </c>
      <c r="BS64" s="25">
        <f t="shared" si="21"/>
        <v>11.135533333333333</v>
      </c>
      <c r="BT64" s="24">
        <f t="shared" si="17"/>
        <v>30</v>
      </c>
      <c r="BU64" s="27" t="str">
        <f t="shared" si="18"/>
        <v>Admis</v>
      </c>
      <c r="BV64" s="17" t="s">
        <v>2</v>
      </c>
      <c r="BW64" s="17">
        <v>2</v>
      </c>
      <c r="BX64" s="38">
        <f t="shared" si="19"/>
        <v>60</v>
      </c>
      <c r="BY64" s="27" t="str">
        <f t="shared" si="20"/>
        <v>Admis</v>
      </c>
    </row>
    <row r="65" spans="1:77" x14ac:dyDescent="0.55000000000000004">
      <c r="A65" s="18">
        <v>52</v>
      </c>
      <c r="B65" s="62" t="s">
        <v>334</v>
      </c>
      <c r="C65" s="76" t="s">
        <v>335</v>
      </c>
      <c r="D65" s="13" t="s">
        <v>336</v>
      </c>
      <c r="E65" s="13" t="s">
        <v>337</v>
      </c>
      <c r="F65" s="16">
        <v>37836</v>
      </c>
      <c r="G65" s="13" t="s">
        <v>169</v>
      </c>
      <c r="H65" s="13" t="s">
        <v>52</v>
      </c>
      <c r="I65" s="13" t="s">
        <v>72</v>
      </c>
      <c r="J65" s="159">
        <v>17</v>
      </c>
      <c r="K65" s="156">
        <v>4</v>
      </c>
      <c r="L65" s="17" t="s">
        <v>2</v>
      </c>
      <c r="M65" s="69">
        <v>2</v>
      </c>
      <c r="N65" s="45">
        <v>10</v>
      </c>
      <c r="O65" s="22">
        <f t="shared" si="0"/>
        <v>5</v>
      </c>
      <c r="P65" s="17" t="s">
        <v>2</v>
      </c>
      <c r="Q65" s="17">
        <v>1</v>
      </c>
      <c r="R65" s="45">
        <v>14.21</v>
      </c>
      <c r="S65" s="22">
        <f t="shared" si="10"/>
        <v>3</v>
      </c>
      <c r="T65" s="17" t="s">
        <v>2</v>
      </c>
      <c r="U65" s="17">
        <v>1</v>
      </c>
      <c r="V65" s="45">
        <v>11.123999999999999</v>
      </c>
      <c r="W65" s="156">
        <f t="shared" si="1"/>
        <v>4</v>
      </c>
      <c r="X65" s="17" t="s">
        <v>2</v>
      </c>
      <c r="Y65" s="17">
        <v>1</v>
      </c>
      <c r="Z65" s="45">
        <v>12.138000000000002</v>
      </c>
      <c r="AA65" s="22">
        <f t="shared" si="2"/>
        <v>5</v>
      </c>
      <c r="AB65" s="20" t="s">
        <v>2</v>
      </c>
      <c r="AC65" s="20">
        <v>1</v>
      </c>
      <c r="AD65" s="21">
        <v>10</v>
      </c>
      <c r="AE65" s="22">
        <f t="shared" si="3"/>
        <v>6</v>
      </c>
      <c r="AF65" s="17" t="s">
        <v>2</v>
      </c>
      <c r="AG65" s="17">
        <v>1</v>
      </c>
      <c r="AH65" s="21">
        <v>10.427999999999999</v>
      </c>
      <c r="AI65" s="22">
        <f t="shared" si="4"/>
        <v>3</v>
      </c>
      <c r="AJ65" s="17" t="s">
        <v>2</v>
      </c>
      <c r="AK65" s="24">
        <v>1</v>
      </c>
      <c r="AL65" s="21">
        <f t="shared" si="11"/>
        <v>11.903333333333332</v>
      </c>
      <c r="AM65" s="24">
        <f t="shared" si="12"/>
        <v>30</v>
      </c>
      <c r="AN65" s="27" t="str">
        <f t="shared" si="13"/>
        <v>Admis</v>
      </c>
      <c r="AO65" s="17" t="s">
        <v>2</v>
      </c>
      <c r="AP65" s="17"/>
      <c r="AQ65" s="45">
        <v>11.651</v>
      </c>
      <c r="AR65" s="29">
        <f t="shared" si="14"/>
        <v>6</v>
      </c>
      <c r="AS65" s="17" t="s">
        <v>2</v>
      </c>
      <c r="AT65" s="24">
        <v>1</v>
      </c>
      <c r="AU65" s="45">
        <v>11.348000000000001</v>
      </c>
      <c r="AV65" s="32">
        <f t="shared" si="5"/>
        <v>6</v>
      </c>
      <c r="AW65" s="17" t="s">
        <v>2</v>
      </c>
      <c r="AX65" s="233">
        <v>1</v>
      </c>
      <c r="AY65" s="57">
        <v>10</v>
      </c>
      <c r="AZ65" s="22">
        <f t="shared" si="15"/>
        <v>4</v>
      </c>
      <c r="BA65" s="17" t="s">
        <v>2</v>
      </c>
      <c r="BB65" s="24">
        <v>1</v>
      </c>
      <c r="BC65" s="21">
        <v>10.419333333333332</v>
      </c>
      <c r="BD65" s="22">
        <f t="shared" si="6"/>
        <v>6</v>
      </c>
      <c r="BE65" s="17" t="s">
        <v>2</v>
      </c>
      <c r="BF65" s="24">
        <v>1</v>
      </c>
      <c r="BG65" s="21">
        <v>11.05</v>
      </c>
      <c r="BH65" s="22">
        <f t="shared" si="7"/>
        <v>4</v>
      </c>
      <c r="BI65" s="17" t="s">
        <v>2</v>
      </c>
      <c r="BJ65" s="24">
        <v>1</v>
      </c>
      <c r="BK65" s="21">
        <v>11.5</v>
      </c>
      <c r="BL65" s="22">
        <f t="shared" si="8"/>
        <v>2</v>
      </c>
      <c r="BM65" s="17" t="s">
        <v>2</v>
      </c>
      <c r="BN65" s="24">
        <v>2</v>
      </c>
      <c r="BO65" s="23">
        <v>14</v>
      </c>
      <c r="BP65" s="22">
        <f t="shared" si="9"/>
        <v>2</v>
      </c>
      <c r="BQ65" s="17" t="s">
        <v>2</v>
      </c>
      <c r="BR65" s="24">
        <v>1</v>
      </c>
      <c r="BS65" s="21">
        <f t="shared" si="21"/>
        <v>11.190333333333335</v>
      </c>
      <c r="BT65" s="24">
        <f t="shared" si="17"/>
        <v>30</v>
      </c>
      <c r="BU65" s="27" t="str">
        <f t="shared" si="18"/>
        <v>Admis</v>
      </c>
      <c r="BV65" s="17" t="s">
        <v>2</v>
      </c>
      <c r="BW65" s="38">
        <v>2</v>
      </c>
      <c r="BX65" s="38">
        <f t="shared" si="19"/>
        <v>60</v>
      </c>
      <c r="BY65" s="27" t="str">
        <f t="shared" si="20"/>
        <v>Admis</v>
      </c>
    </row>
    <row r="66" spans="1:77" x14ac:dyDescent="0.55000000000000004">
      <c r="A66" s="18">
        <v>53</v>
      </c>
      <c r="B66" s="62" t="s">
        <v>338</v>
      </c>
      <c r="C66" s="76" t="s">
        <v>339</v>
      </c>
      <c r="D66" s="13" t="s">
        <v>340</v>
      </c>
      <c r="E66" s="13" t="s">
        <v>341</v>
      </c>
      <c r="F66" s="16">
        <v>32085</v>
      </c>
      <c r="G66" s="13" t="s">
        <v>208</v>
      </c>
      <c r="H66" s="13" t="s">
        <v>59</v>
      </c>
      <c r="I66" s="13" t="s">
        <v>72</v>
      </c>
      <c r="J66" s="159">
        <v>13.5</v>
      </c>
      <c r="K66" s="156">
        <v>4</v>
      </c>
      <c r="L66" s="17" t="s">
        <v>2</v>
      </c>
      <c r="M66" s="69">
        <v>2</v>
      </c>
      <c r="N66" s="57">
        <v>10</v>
      </c>
      <c r="O66" s="22">
        <f t="shared" si="0"/>
        <v>5</v>
      </c>
      <c r="P66" s="17" t="s">
        <v>2</v>
      </c>
      <c r="Q66" s="17">
        <v>2</v>
      </c>
      <c r="R66" s="45">
        <v>13.68</v>
      </c>
      <c r="S66" s="22">
        <f t="shared" si="10"/>
        <v>3</v>
      </c>
      <c r="T66" s="17" t="s">
        <v>2</v>
      </c>
      <c r="U66" s="17">
        <v>1</v>
      </c>
      <c r="V66" s="45">
        <v>11.057333333333332</v>
      </c>
      <c r="W66" s="156">
        <f t="shared" si="1"/>
        <v>4</v>
      </c>
      <c r="X66" s="17" t="s">
        <v>2</v>
      </c>
      <c r="Y66" s="17">
        <v>1</v>
      </c>
      <c r="Z66" s="45">
        <v>10.856</v>
      </c>
      <c r="AA66" s="22">
        <f t="shared" si="2"/>
        <v>5</v>
      </c>
      <c r="AB66" s="20" t="s">
        <v>2</v>
      </c>
      <c r="AC66" s="20">
        <v>1</v>
      </c>
      <c r="AD66" s="21">
        <v>10.23</v>
      </c>
      <c r="AE66" s="22">
        <f t="shared" si="3"/>
        <v>6</v>
      </c>
      <c r="AF66" s="17" t="s">
        <v>2</v>
      </c>
      <c r="AG66" s="17">
        <v>1</v>
      </c>
      <c r="AH66" s="21">
        <v>11.618</v>
      </c>
      <c r="AI66" s="22">
        <f t="shared" si="4"/>
        <v>3</v>
      </c>
      <c r="AJ66" s="17" t="s">
        <v>2</v>
      </c>
      <c r="AK66" s="24">
        <v>1</v>
      </c>
      <c r="AL66" s="21">
        <f t="shared" si="11"/>
        <v>11.326111111111111</v>
      </c>
      <c r="AM66" s="24">
        <f t="shared" si="12"/>
        <v>30</v>
      </c>
      <c r="AN66" s="27" t="str">
        <f t="shared" si="13"/>
        <v>Admis</v>
      </c>
      <c r="AO66" s="17" t="s">
        <v>2</v>
      </c>
      <c r="AP66" s="17"/>
      <c r="AQ66" s="45">
        <v>10</v>
      </c>
      <c r="AR66" s="29">
        <f t="shared" si="14"/>
        <v>6</v>
      </c>
      <c r="AS66" s="17" t="s">
        <v>2</v>
      </c>
      <c r="AT66" s="17">
        <v>2</v>
      </c>
      <c r="AU66" s="329">
        <v>10</v>
      </c>
      <c r="AV66" s="32">
        <f t="shared" si="5"/>
        <v>6</v>
      </c>
      <c r="AW66" s="17" t="s">
        <v>2</v>
      </c>
      <c r="AX66" s="233">
        <v>2</v>
      </c>
      <c r="AY66" s="45">
        <v>10.5</v>
      </c>
      <c r="AZ66" s="22">
        <f t="shared" si="15"/>
        <v>4</v>
      </c>
      <c r="BA66" s="17" t="s">
        <v>2</v>
      </c>
      <c r="BB66" s="24">
        <v>2</v>
      </c>
      <c r="BC66" s="327">
        <v>11.24</v>
      </c>
      <c r="BD66" s="22">
        <f t="shared" si="6"/>
        <v>6</v>
      </c>
      <c r="BE66" s="17" t="s">
        <v>2</v>
      </c>
      <c r="BF66" s="24">
        <v>2</v>
      </c>
      <c r="BG66" s="34">
        <v>10</v>
      </c>
      <c r="BH66" s="35">
        <f t="shared" si="7"/>
        <v>4</v>
      </c>
      <c r="BI66" s="36" t="s">
        <v>2</v>
      </c>
      <c r="BJ66" s="37">
        <v>2</v>
      </c>
      <c r="BK66" s="21">
        <v>11.62</v>
      </c>
      <c r="BL66" s="22">
        <f t="shared" si="8"/>
        <v>2</v>
      </c>
      <c r="BM66" s="17" t="s">
        <v>2</v>
      </c>
      <c r="BN66" s="24">
        <v>2</v>
      </c>
      <c r="BO66" s="23">
        <v>13</v>
      </c>
      <c r="BP66" s="22">
        <f t="shared" si="9"/>
        <v>2</v>
      </c>
      <c r="BQ66" s="17" t="s">
        <v>2</v>
      </c>
      <c r="BR66" s="24">
        <v>1</v>
      </c>
      <c r="BS66" s="21">
        <f t="shared" si="21"/>
        <v>10.622666666666667</v>
      </c>
      <c r="BT66" s="24">
        <f t="shared" si="17"/>
        <v>30</v>
      </c>
      <c r="BU66" s="27" t="str">
        <f t="shared" si="18"/>
        <v>Admis</v>
      </c>
      <c r="BV66" s="17" t="s">
        <v>2</v>
      </c>
      <c r="BW66" s="38">
        <v>2</v>
      </c>
      <c r="BX66" s="38">
        <f t="shared" si="19"/>
        <v>60</v>
      </c>
      <c r="BY66" s="27" t="str">
        <f t="shared" si="20"/>
        <v>Admis</v>
      </c>
    </row>
    <row r="67" spans="1:77" x14ac:dyDescent="0.55000000000000004">
      <c r="A67" s="18">
        <v>54</v>
      </c>
      <c r="B67" s="62" t="s">
        <v>346</v>
      </c>
      <c r="C67" s="76" t="s">
        <v>347</v>
      </c>
      <c r="D67" s="13" t="s">
        <v>344</v>
      </c>
      <c r="E67" s="13" t="s">
        <v>348</v>
      </c>
      <c r="F67" s="16">
        <v>37265</v>
      </c>
      <c r="G67" s="13" t="s">
        <v>101</v>
      </c>
      <c r="H67" s="13" t="s">
        <v>59</v>
      </c>
      <c r="I67" s="13" t="s">
        <v>72</v>
      </c>
      <c r="J67" s="159">
        <v>18</v>
      </c>
      <c r="K67" s="156">
        <v>4</v>
      </c>
      <c r="L67" s="17" t="s">
        <v>2</v>
      </c>
      <c r="M67" s="69">
        <v>2</v>
      </c>
      <c r="N67" s="45">
        <v>10</v>
      </c>
      <c r="O67" s="22">
        <f t="shared" si="0"/>
        <v>5</v>
      </c>
      <c r="P67" s="17" t="s">
        <v>2</v>
      </c>
      <c r="Q67" s="17">
        <v>1</v>
      </c>
      <c r="R67" s="45">
        <v>10</v>
      </c>
      <c r="S67" s="22">
        <f t="shared" si="10"/>
        <v>3</v>
      </c>
      <c r="T67" s="17" t="s">
        <v>2</v>
      </c>
      <c r="U67" s="17">
        <v>1</v>
      </c>
      <c r="V67" s="45">
        <v>14.952000000000002</v>
      </c>
      <c r="W67" s="156">
        <f t="shared" si="1"/>
        <v>4</v>
      </c>
      <c r="X67" s="17" t="s">
        <v>2</v>
      </c>
      <c r="Y67" s="17">
        <v>2</v>
      </c>
      <c r="Z67" s="45">
        <v>13.198</v>
      </c>
      <c r="AA67" s="22">
        <f t="shared" si="2"/>
        <v>5</v>
      </c>
      <c r="AB67" s="20" t="s">
        <v>2</v>
      </c>
      <c r="AC67" s="20">
        <v>2</v>
      </c>
      <c r="AD67" s="21">
        <v>10.57</v>
      </c>
      <c r="AE67" s="22">
        <f t="shared" si="3"/>
        <v>6</v>
      </c>
      <c r="AF67" s="17" t="s">
        <v>2</v>
      </c>
      <c r="AG67" s="17">
        <v>1</v>
      </c>
      <c r="AH67" s="21">
        <v>12.454666666666666</v>
      </c>
      <c r="AI67" s="22">
        <f t="shared" si="4"/>
        <v>3</v>
      </c>
      <c r="AJ67" s="17" t="s">
        <v>2</v>
      </c>
      <c r="AK67" s="24">
        <v>2</v>
      </c>
      <c r="AL67" s="21">
        <f t="shared" si="11"/>
        <v>12.619400000000001</v>
      </c>
      <c r="AM67" s="24">
        <f t="shared" si="12"/>
        <v>30</v>
      </c>
      <c r="AN67" s="27" t="str">
        <f t="shared" si="13"/>
        <v>Admis</v>
      </c>
      <c r="AO67" s="17" t="s">
        <v>2</v>
      </c>
      <c r="AP67" s="17">
        <v>2</v>
      </c>
      <c r="AQ67" s="45">
        <v>11.57</v>
      </c>
      <c r="AR67" s="29">
        <f t="shared" si="14"/>
        <v>6</v>
      </c>
      <c r="AS67" s="17" t="s">
        <v>2</v>
      </c>
      <c r="AT67" s="24">
        <v>1</v>
      </c>
      <c r="AU67" s="45">
        <v>11.315999999999999</v>
      </c>
      <c r="AV67" s="32">
        <f t="shared" si="5"/>
        <v>6</v>
      </c>
      <c r="AW67" s="17" t="s">
        <v>2</v>
      </c>
      <c r="AX67" s="17">
        <v>1</v>
      </c>
      <c r="AY67" s="45">
        <v>14.33</v>
      </c>
      <c r="AZ67" s="22">
        <f t="shared" si="15"/>
        <v>4</v>
      </c>
      <c r="BA67" s="17" t="s">
        <v>2</v>
      </c>
      <c r="BB67" s="24">
        <v>2</v>
      </c>
      <c r="BC67" s="21">
        <v>10.802</v>
      </c>
      <c r="BD67" s="22">
        <f t="shared" ref="BD67:BD122" si="22">IF(BC67&gt;=10,6,0)</f>
        <v>6</v>
      </c>
      <c r="BE67" s="17" t="s">
        <v>2</v>
      </c>
      <c r="BF67" s="24">
        <v>1</v>
      </c>
      <c r="BG67" s="64">
        <v>10.35</v>
      </c>
      <c r="BH67" s="35">
        <f t="shared" ref="BH67:BH122" si="23">IF(BG67&gt;=10,4,0)</f>
        <v>4</v>
      </c>
      <c r="BI67" s="36" t="s">
        <v>61</v>
      </c>
      <c r="BJ67" s="37"/>
      <c r="BK67" s="21">
        <v>11.5</v>
      </c>
      <c r="BL67" s="22">
        <f t="shared" ref="BL67:BL122" si="24">IF(BK67&gt;=10,2,0)</f>
        <v>2</v>
      </c>
      <c r="BM67" s="17" t="s">
        <v>2</v>
      </c>
      <c r="BN67" s="24">
        <v>2</v>
      </c>
      <c r="BO67" s="23">
        <v>17</v>
      </c>
      <c r="BP67" s="22">
        <f t="shared" si="9"/>
        <v>2</v>
      </c>
      <c r="BQ67" s="17" t="s">
        <v>2</v>
      </c>
      <c r="BR67" s="24">
        <v>1</v>
      </c>
      <c r="BS67" s="21">
        <f t="shared" si="21"/>
        <v>11.928266666666666</v>
      </c>
      <c r="BT67" s="24">
        <f t="shared" si="17"/>
        <v>30</v>
      </c>
      <c r="BU67" s="27" t="str">
        <f t="shared" si="18"/>
        <v>Admis</v>
      </c>
      <c r="BV67" s="17" t="s">
        <v>2</v>
      </c>
      <c r="BW67" s="38">
        <v>2</v>
      </c>
      <c r="BX67" s="38">
        <f t="shared" si="19"/>
        <v>60</v>
      </c>
      <c r="BY67" s="27" t="str">
        <f t="shared" si="20"/>
        <v>Admis</v>
      </c>
    </row>
    <row r="68" spans="1:77" x14ac:dyDescent="0.55000000000000004">
      <c r="A68" s="18">
        <v>55</v>
      </c>
      <c r="B68" s="62" t="s">
        <v>349</v>
      </c>
      <c r="C68" s="76" t="s">
        <v>350</v>
      </c>
      <c r="D68" s="13" t="s">
        <v>351</v>
      </c>
      <c r="E68" s="13" t="s">
        <v>352</v>
      </c>
      <c r="F68" s="16">
        <v>39273</v>
      </c>
      <c r="G68" s="13" t="s">
        <v>130</v>
      </c>
      <c r="H68" s="13" t="s">
        <v>59</v>
      </c>
      <c r="I68" s="13" t="s">
        <v>72</v>
      </c>
      <c r="J68" s="162">
        <v>12</v>
      </c>
      <c r="K68" s="156">
        <v>4</v>
      </c>
      <c r="L68" s="17" t="s">
        <v>2</v>
      </c>
      <c r="M68" s="69">
        <v>1</v>
      </c>
      <c r="N68" s="161">
        <v>10</v>
      </c>
      <c r="O68" s="22">
        <f t="shared" si="0"/>
        <v>5</v>
      </c>
      <c r="P68" s="17" t="s">
        <v>2</v>
      </c>
      <c r="Q68" s="142">
        <v>1</v>
      </c>
      <c r="R68" s="28">
        <v>11.57</v>
      </c>
      <c r="S68" s="22">
        <f t="shared" si="10"/>
        <v>3</v>
      </c>
      <c r="T68" s="17" t="s">
        <v>2</v>
      </c>
      <c r="U68" s="17">
        <v>2</v>
      </c>
      <c r="V68" s="28">
        <v>14.185333333333332</v>
      </c>
      <c r="W68" s="156">
        <f t="shared" si="1"/>
        <v>4</v>
      </c>
      <c r="X68" s="17" t="s">
        <v>2</v>
      </c>
      <c r="Y68" s="17">
        <v>2</v>
      </c>
      <c r="Z68" s="161">
        <v>11.600000000000001</v>
      </c>
      <c r="AA68" s="22">
        <f t="shared" si="2"/>
        <v>5</v>
      </c>
      <c r="AB68" s="20" t="s">
        <v>2</v>
      </c>
      <c r="AC68" s="19">
        <v>1</v>
      </c>
      <c r="AD68" s="21">
        <v>11.44</v>
      </c>
      <c r="AE68" s="22">
        <f t="shared" si="3"/>
        <v>6</v>
      </c>
      <c r="AF68" s="17" t="s">
        <v>2</v>
      </c>
      <c r="AG68" s="17">
        <v>1</v>
      </c>
      <c r="AH68" s="21">
        <v>13.215333333333334</v>
      </c>
      <c r="AI68" s="22">
        <f t="shared" si="4"/>
        <v>3</v>
      </c>
      <c r="AJ68" s="17" t="s">
        <v>2</v>
      </c>
      <c r="AK68" s="24">
        <v>2</v>
      </c>
      <c r="AL68" s="25">
        <f t="shared" ref="AL68:AL123" si="25">(J68*4+N68*5+R68*3+V68*4+Z68*5+AD68*6+AH68*3)/30</f>
        <v>11.857911111111113</v>
      </c>
      <c r="AM68" s="26">
        <f t="shared" ref="AM68:AM123" si="26">AI68+AE68+AA68+W68+S68+O68+K68</f>
        <v>30</v>
      </c>
      <c r="AN68" s="27" t="str">
        <f t="shared" ref="AN68:AN123" si="27">IF(AM68&gt;=30,"Admis","Ajourné")</f>
        <v>Admis</v>
      </c>
      <c r="AO68" s="17" t="s">
        <v>2</v>
      </c>
      <c r="AP68" s="17">
        <v>2</v>
      </c>
      <c r="AQ68" s="28">
        <v>11.934000000000001</v>
      </c>
      <c r="AR68" s="29">
        <f t="shared" si="14"/>
        <v>6</v>
      </c>
      <c r="AS68" s="30" t="s">
        <v>2</v>
      </c>
      <c r="AT68" s="31">
        <v>1</v>
      </c>
      <c r="AU68" s="28">
        <v>12.478</v>
      </c>
      <c r="AV68" s="32">
        <f t="shared" si="5"/>
        <v>6</v>
      </c>
      <c r="AW68" s="30" t="s">
        <v>2</v>
      </c>
      <c r="AX68" s="33">
        <v>1</v>
      </c>
      <c r="AY68" s="28">
        <v>10.83</v>
      </c>
      <c r="AZ68" s="22">
        <f t="shared" si="15"/>
        <v>4</v>
      </c>
      <c r="BA68" s="17" t="s">
        <v>2</v>
      </c>
      <c r="BB68" s="24">
        <v>2</v>
      </c>
      <c r="BC68" s="21">
        <v>10.773333333333333</v>
      </c>
      <c r="BD68" s="22">
        <f t="shared" si="22"/>
        <v>6</v>
      </c>
      <c r="BE68" s="17" t="s">
        <v>2</v>
      </c>
      <c r="BF68" s="24">
        <v>1</v>
      </c>
      <c r="BG68" s="21">
        <v>10.69</v>
      </c>
      <c r="BH68" s="22">
        <f t="shared" si="23"/>
        <v>4</v>
      </c>
      <c r="BI68" s="17" t="s">
        <v>2</v>
      </c>
      <c r="BJ68" s="24">
        <v>1</v>
      </c>
      <c r="BK68" s="21">
        <v>13.09</v>
      </c>
      <c r="BL68" s="22">
        <f t="shared" si="24"/>
        <v>2</v>
      </c>
      <c r="BM68" s="17" t="s">
        <v>2</v>
      </c>
      <c r="BN68" s="24">
        <v>1</v>
      </c>
      <c r="BO68" s="23">
        <v>13</v>
      </c>
      <c r="BP68" s="22">
        <f t="shared" si="9"/>
        <v>2</v>
      </c>
      <c r="BQ68" s="17" t="s">
        <v>2</v>
      </c>
      <c r="BR68" s="24">
        <v>1</v>
      </c>
      <c r="BS68" s="25">
        <f t="shared" si="21"/>
        <v>11.645733333333334</v>
      </c>
      <c r="BT68" s="24">
        <f t="shared" ref="BT68:BT123" si="28">BP68+BL68+BH68+BD68+AZ68+AV68+AR68</f>
        <v>30</v>
      </c>
      <c r="BU68" s="27" t="str">
        <f t="shared" ref="BU68:BU123" si="29">IF(BT68&gt;=30,"Admis","Ajourné")</f>
        <v>Admis</v>
      </c>
      <c r="BV68" s="17" t="s">
        <v>2</v>
      </c>
      <c r="BW68" s="38">
        <v>2</v>
      </c>
      <c r="BX68" s="38">
        <f t="shared" ref="BX68:BX123" si="30">AM68+BT68</f>
        <v>60</v>
      </c>
      <c r="BY68" s="27" t="str">
        <f t="shared" ref="BY68:BY123" si="31">IF(BX68&gt;=60,"Admis",IF(BX68&gt;=48,"Autorisé","Ajourné"))</f>
        <v>Admis</v>
      </c>
    </row>
    <row r="69" spans="1:77" x14ac:dyDescent="0.55000000000000004">
      <c r="A69" s="18">
        <v>56</v>
      </c>
      <c r="B69" s="62" t="s">
        <v>353</v>
      </c>
      <c r="C69" s="76" t="s">
        <v>354</v>
      </c>
      <c r="D69" s="13" t="s">
        <v>355</v>
      </c>
      <c r="E69" s="13" t="s">
        <v>356</v>
      </c>
      <c r="F69" s="65">
        <v>37990</v>
      </c>
      <c r="G69" s="13" t="s">
        <v>135</v>
      </c>
      <c r="H69" s="13" t="s">
        <v>59</v>
      </c>
      <c r="I69" s="13" t="s">
        <v>72</v>
      </c>
      <c r="J69" s="159">
        <v>15</v>
      </c>
      <c r="K69" s="156">
        <v>4</v>
      </c>
      <c r="L69" s="17" t="s">
        <v>2</v>
      </c>
      <c r="M69" s="69">
        <v>2</v>
      </c>
      <c r="N69" s="21">
        <v>10</v>
      </c>
      <c r="O69" s="22">
        <f t="shared" si="0"/>
        <v>5</v>
      </c>
      <c r="P69" s="17" t="s">
        <v>61</v>
      </c>
      <c r="Q69" s="17">
        <v>1</v>
      </c>
      <c r="R69" s="45">
        <v>10.79</v>
      </c>
      <c r="S69" s="22">
        <f t="shared" si="10"/>
        <v>3</v>
      </c>
      <c r="T69" s="17" t="s">
        <v>61</v>
      </c>
      <c r="U69" s="17">
        <v>1</v>
      </c>
      <c r="V69" s="45">
        <v>10.746666666666666</v>
      </c>
      <c r="W69" s="156">
        <f t="shared" si="1"/>
        <v>4</v>
      </c>
      <c r="X69" s="17" t="s">
        <v>2</v>
      </c>
      <c r="Y69" s="17">
        <v>2</v>
      </c>
      <c r="Z69" s="45">
        <v>16.36</v>
      </c>
      <c r="AA69" s="22">
        <f t="shared" si="2"/>
        <v>5</v>
      </c>
      <c r="AB69" s="20" t="s">
        <v>61</v>
      </c>
      <c r="AC69" s="20">
        <v>2</v>
      </c>
      <c r="AD69" s="327">
        <v>3.26</v>
      </c>
      <c r="AE69" s="22">
        <f t="shared" si="3"/>
        <v>0</v>
      </c>
      <c r="AF69" s="17" t="s">
        <v>2</v>
      </c>
      <c r="AG69" s="17">
        <v>2</v>
      </c>
      <c r="AH69" s="21">
        <v>10.63</v>
      </c>
      <c r="AI69" s="22">
        <f t="shared" si="4"/>
        <v>3</v>
      </c>
      <c r="AJ69" s="17" t="s">
        <v>61</v>
      </c>
      <c r="AK69" s="24">
        <v>2</v>
      </c>
      <c r="AL69" s="21">
        <f t="shared" si="25"/>
        <v>10.620222222222223</v>
      </c>
      <c r="AM69" s="24">
        <f t="shared" si="26"/>
        <v>24</v>
      </c>
      <c r="AN69" s="27" t="str">
        <f t="shared" si="27"/>
        <v>Ajourné</v>
      </c>
      <c r="AO69" s="17" t="s">
        <v>2</v>
      </c>
      <c r="AP69" s="17">
        <v>2</v>
      </c>
      <c r="AQ69" s="21">
        <v>10.050000000000001</v>
      </c>
      <c r="AR69" s="29">
        <f t="shared" si="14"/>
        <v>6</v>
      </c>
      <c r="AS69" s="17" t="s">
        <v>61</v>
      </c>
      <c r="AT69" s="24">
        <v>2</v>
      </c>
      <c r="AU69" s="45">
        <v>13.6</v>
      </c>
      <c r="AV69" s="32">
        <f t="shared" si="5"/>
        <v>6</v>
      </c>
      <c r="AW69" s="17" t="s">
        <v>61</v>
      </c>
      <c r="AX69" s="233">
        <v>2</v>
      </c>
      <c r="AY69" s="21">
        <v>13</v>
      </c>
      <c r="AZ69" s="22">
        <f t="shared" si="15"/>
        <v>4</v>
      </c>
      <c r="BA69" s="17" t="s">
        <v>61</v>
      </c>
      <c r="BB69" s="24">
        <v>1</v>
      </c>
      <c r="BC69" s="21">
        <v>13.19</v>
      </c>
      <c r="BD69" s="22">
        <f t="shared" si="22"/>
        <v>6</v>
      </c>
      <c r="BE69" s="17" t="s">
        <v>61</v>
      </c>
      <c r="BF69" s="24">
        <v>2</v>
      </c>
      <c r="BG69" s="34">
        <v>10.39</v>
      </c>
      <c r="BH69" s="35">
        <f t="shared" si="23"/>
        <v>4</v>
      </c>
      <c r="BI69" s="36" t="s">
        <v>61</v>
      </c>
      <c r="BJ69" s="37">
        <v>1</v>
      </c>
      <c r="BK69" s="21">
        <v>10.09</v>
      </c>
      <c r="BL69" s="22">
        <f t="shared" si="24"/>
        <v>2</v>
      </c>
      <c r="BM69" s="17" t="s">
        <v>61</v>
      </c>
      <c r="BN69" s="24">
        <v>2</v>
      </c>
      <c r="BO69" s="23">
        <v>14.25</v>
      </c>
      <c r="BP69" s="22">
        <f t="shared" si="9"/>
        <v>2</v>
      </c>
      <c r="BQ69" s="17" t="s">
        <v>61</v>
      </c>
      <c r="BR69" s="24">
        <v>1</v>
      </c>
      <c r="BS69" s="21">
        <f t="shared" si="21"/>
        <v>12.109333333333334</v>
      </c>
      <c r="BT69" s="24">
        <f t="shared" si="28"/>
        <v>30</v>
      </c>
      <c r="BU69" s="27" t="str">
        <f t="shared" si="29"/>
        <v>Admis</v>
      </c>
      <c r="BV69" s="17" t="s">
        <v>61</v>
      </c>
      <c r="BW69" s="38">
        <v>2</v>
      </c>
      <c r="BX69" s="38">
        <f t="shared" si="30"/>
        <v>54</v>
      </c>
      <c r="BY69" s="27" t="str">
        <f t="shared" si="31"/>
        <v>Autorisé</v>
      </c>
    </row>
    <row r="70" spans="1:77" x14ac:dyDescent="0.55000000000000004">
      <c r="A70" s="18">
        <v>57</v>
      </c>
      <c r="B70" s="62" t="s">
        <v>357</v>
      </c>
      <c r="C70" s="96" t="s">
        <v>358</v>
      </c>
      <c r="D70" s="42" t="s">
        <v>359</v>
      </c>
      <c r="E70" s="42" t="s">
        <v>360</v>
      </c>
      <c r="F70" s="16">
        <v>38163</v>
      </c>
      <c r="G70" s="13" t="s">
        <v>71</v>
      </c>
      <c r="H70" s="13" t="s">
        <v>59</v>
      </c>
      <c r="I70" s="13" t="s">
        <v>72</v>
      </c>
      <c r="J70" s="159">
        <v>15</v>
      </c>
      <c r="K70" s="156">
        <v>4</v>
      </c>
      <c r="L70" s="17" t="s">
        <v>2</v>
      </c>
      <c r="M70" s="69">
        <v>2</v>
      </c>
      <c r="N70" s="50">
        <v>10</v>
      </c>
      <c r="O70" s="22">
        <f t="shared" si="0"/>
        <v>5</v>
      </c>
      <c r="P70" s="17" t="s">
        <v>61</v>
      </c>
      <c r="Q70" s="17">
        <v>1</v>
      </c>
      <c r="R70" s="47">
        <v>10.15</v>
      </c>
      <c r="S70" s="22">
        <f t="shared" si="10"/>
        <v>3</v>
      </c>
      <c r="T70" s="17" t="s">
        <v>61</v>
      </c>
      <c r="U70" s="17">
        <v>1</v>
      </c>
      <c r="V70" s="50">
        <v>10.24</v>
      </c>
      <c r="W70" s="156">
        <f t="shared" si="1"/>
        <v>4</v>
      </c>
      <c r="X70" s="17" t="s">
        <v>61</v>
      </c>
      <c r="Y70" s="17">
        <v>1</v>
      </c>
      <c r="Z70" s="47">
        <v>11</v>
      </c>
      <c r="AA70" s="22">
        <f t="shared" si="2"/>
        <v>5</v>
      </c>
      <c r="AB70" s="20" t="s">
        <v>61</v>
      </c>
      <c r="AC70" s="20">
        <v>1</v>
      </c>
      <c r="AD70" s="50">
        <v>10</v>
      </c>
      <c r="AE70" s="22">
        <f t="shared" si="3"/>
        <v>6</v>
      </c>
      <c r="AF70" s="17" t="s">
        <v>61</v>
      </c>
      <c r="AG70" s="17">
        <v>1</v>
      </c>
      <c r="AH70" s="50">
        <v>10</v>
      </c>
      <c r="AI70" s="22">
        <f t="shared" si="4"/>
        <v>3</v>
      </c>
      <c r="AJ70" s="17" t="s">
        <v>61</v>
      </c>
      <c r="AK70" s="24">
        <v>1</v>
      </c>
      <c r="AL70" s="21">
        <f t="shared" si="25"/>
        <v>10.880333333333333</v>
      </c>
      <c r="AM70" s="24">
        <f t="shared" si="26"/>
        <v>30</v>
      </c>
      <c r="AN70" s="27" t="str">
        <f t="shared" si="27"/>
        <v>Admis</v>
      </c>
      <c r="AO70" s="17" t="s">
        <v>2</v>
      </c>
      <c r="AP70" s="17">
        <v>2</v>
      </c>
      <c r="AQ70" s="50">
        <v>10</v>
      </c>
      <c r="AR70" s="29">
        <f t="shared" si="14"/>
        <v>6</v>
      </c>
      <c r="AS70" s="17" t="s">
        <v>61</v>
      </c>
      <c r="AT70" s="24">
        <v>1</v>
      </c>
      <c r="AU70" s="47">
        <v>10</v>
      </c>
      <c r="AV70" s="32">
        <f t="shared" si="5"/>
        <v>6</v>
      </c>
      <c r="AW70" s="17" t="s">
        <v>61</v>
      </c>
      <c r="AX70" s="233">
        <v>1</v>
      </c>
      <c r="AY70" s="50">
        <v>10</v>
      </c>
      <c r="AZ70" s="22">
        <f t="shared" si="15"/>
        <v>4</v>
      </c>
      <c r="BA70" s="17" t="s">
        <v>61</v>
      </c>
      <c r="BB70" s="24">
        <v>2</v>
      </c>
      <c r="BC70" s="50">
        <v>15.67</v>
      </c>
      <c r="BD70" s="22">
        <f t="shared" si="22"/>
        <v>6</v>
      </c>
      <c r="BE70" s="17" t="s">
        <v>61</v>
      </c>
      <c r="BF70" s="24">
        <v>2</v>
      </c>
      <c r="BG70" s="64">
        <v>11.53</v>
      </c>
      <c r="BH70" s="35">
        <f t="shared" si="23"/>
        <v>4</v>
      </c>
      <c r="BI70" s="36" t="s">
        <v>61</v>
      </c>
      <c r="BJ70" s="37">
        <v>1</v>
      </c>
      <c r="BK70" s="50">
        <v>10.57</v>
      </c>
      <c r="BL70" s="22">
        <f t="shared" si="24"/>
        <v>2</v>
      </c>
      <c r="BM70" s="17" t="s">
        <v>61</v>
      </c>
      <c r="BN70" s="24">
        <v>2</v>
      </c>
      <c r="BO70" s="48">
        <v>14.5</v>
      </c>
      <c r="BP70" s="22">
        <f t="shared" si="9"/>
        <v>2</v>
      </c>
      <c r="BQ70" s="17" t="s">
        <v>61</v>
      </c>
      <c r="BR70" s="24">
        <v>1</v>
      </c>
      <c r="BS70" s="21">
        <f t="shared" si="21"/>
        <v>11.675999999999998</v>
      </c>
      <c r="BT70" s="24">
        <f t="shared" si="28"/>
        <v>30</v>
      </c>
      <c r="BU70" s="27" t="str">
        <f t="shared" si="29"/>
        <v>Admis</v>
      </c>
      <c r="BV70" s="17" t="s">
        <v>61</v>
      </c>
      <c r="BW70" s="38">
        <v>2</v>
      </c>
      <c r="BX70" s="38">
        <f t="shared" si="30"/>
        <v>60</v>
      </c>
      <c r="BY70" s="27" t="str">
        <f t="shared" si="31"/>
        <v>Admis</v>
      </c>
    </row>
    <row r="71" spans="1:77" x14ac:dyDescent="0.55000000000000004">
      <c r="A71" s="18">
        <v>58</v>
      </c>
      <c r="B71" s="62" t="s">
        <v>366</v>
      </c>
      <c r="C71" s="96" t="s">
        <v>367</v>
      </c>
      <c r="D71" s="42" t="s">
        <v>368</v>
      </c>
      <c r="E71" s="42" t="s">
        <v>369</v>
      </c>
      <c r="F71" s="16">
        <v>37484</v>
      </c>
      <c r="G71" s="13" t="s">
        <v>370</v>
      </c>
      <c r="H71" s="13" t="s">
        <v>52</v>
      </c>
      <c r="I71" s="13" t="s">
        <v>72</v>
      </c>
      <c r="J71" s="162">
        <v>12</v>
      </c>
      <c r="K71" s="156">
        <v>4</v>
      </c>
      <c r="L71" s="17" t="s">
        <v>2</v>
      </c>
      <c r="M71" s="69">
        <v>1</v>
      </c>
      <c r="N71" s="123">
        <v>10.9</v>
      </c>
      <c r="O71" s="22">
        <f t="shared" si="0"/>
        <v>5</v>
      </c>
      <c r="P71" s="17" t="s">
        <v>61</v>
      </c>
      <c r="Q71" s="142">
        <v>1</v>
      </c>
      <c r="R71" s="160">
        <v>11.42</v>
      </c>
      <c r="S71" s="22">
        <f t="shared" si="10"/>
        <v>3</v>
      </c>
      <c r="T71" s="17" t="s">
        <v>61</v>
      </c>
      <c r="U71" s="17">
        <v>1</v>
      </c>
      <c r="V71" s="189">
        <v>10</v>
      </c>
      <c r="W71" s="156">
        <f t="shared" si="1"/>
        <v>4</v>
      </c>
      <c r="X71" s="17" t="s">
        <v>61</v>
      </c>
      <c r="Y71" s="17">
        <v>1</v>
      </c>
      <c r="Z71" s="165">
        <v>10.33</v>
      </c>
      <c r="AA71" s="22">
        <f t="shared" si="2"/>
        <v>5</v>
      </c>
      <c r="AB71" s="20" t="s">
        <v>61</v>
      </c>
      <c r="AC71" s="19">
        <v>1</v>
      </c>
      <c r="AD71" s="50">
        <v>12.58</v>
      </c>
      <c r="AE71" s="22">
        <f t="shared" si="3"/>
        <v>6</v>
      </c>
      <c r="AF71" s="17" t="s">
        <v>61</v>
      </c>
      <c r="AG71" s="17">
        <v>1</v>
      </c>
      <c r="AH71" s="50">
        <v>12.44</v>
      </c>
      <c r="AI71" s="22">
        <f t="shared" si="4"/>
        <v>3</v>
      </c>
      <c r="AJ71" s="17" t="s">
        <v>61</v>
      </c>
      <c r="AK71" s="24">
        <v>1</v>
      </c>
      <c r="AL71" s="25">
        <f t="shared" si="25"/>
        <v>11.373666666666667</v>
      </c>
      <c r="AM71" s="26">
        <f t="shared" si="26"/>
        <v>30</v>
      </c>
      <c r="AN71" s="27" t="str">
        <f t="shared" si="27"/>
        <v>Admis</v>
      </c>
      <c r="AO71" s="17" t="s">
        <v>2</v>
      </c>
      <c r="AP71" s="17">
        <v>2</v>
      </c>
      <c r="AQ71" s="61">
        <v>10.58</v>
      </c>
      <c r="AR71" s="29">
        <f t="shared" si="14"/>
        <v>6</v>
      </c>
      <c r="AS71" s="30" t="s">
        <v>61</v>
      </c>
      <c r="AT71" s="31">
        <v>1</v>
      </c>
      <c r="AU71" s="46">
        <v>12.23</v>
      </c>
      <c r="AV71" s="32">
        <f t="shared" si="5"/>
        <v>6</v>
      </c>
      <c r="AW71" s="30" t="s">
        <v>61</v>
      </c>
      <c r="AX71" s="33">
        <v>1</v>
      </c>
      <c r="AY71" s="50">
        <v>12.76</v>
      </c>
      <c r="AZ71" s="22">
        <f t="shared" si="15"/>
        <v>4</v>
      </c>
      <c r="BA71" s="17" t="s">
        <v>61</v>
      </c>
      <c r="BB71" s="24">
        <v>2</v>
      </c>
      <c r="BC71" s="50">
        <v>15.46</v>
      </c>
      <c r="BD71" s="22">
        <f t="shared" si="22"/>
        <v>6</v>
      </c>
      <c r="BE71" s="17" t="s">
        <v>61</v>
      </c>
      <c r="BF71" s="24">
        <v>2</v>
      </c>
      <c r="BG71" s="64">
        <v>12.52</v>
      </c>
      <c r="BH71" s="35">
        <f t="shared" si="23"/>
        <v>4</v>
      </c>
      <c r="BI71" s="36" t="s">
        <v>61</v>
      </c>
      <c r="BJ71" s="37">
        <v>1</v>
      </c>
      <c r="BK71" s="50">
        <v>11.81</v>
      </c>
      <c r="BL71" s="22">
        <f t="shared" si="24"/>
        <v>2</v>
      </c>
      <c r="BM71" s="17" t="s">
        <v>61</v>
      </c>
      <c r="BN71" s="24">
        <v>1</v>
      </c>
      <c r="BO71" s="48">
        <v>14.5</v>
      </c>
      <c r="BP71" s="22">
        <f t="shared" si="9"/>
        <v>2</v>
      </c>
      <c r="BQ71" s="17" t="s">
        <v>61</v>
      </c>
      <c r="BR71" s="24">
        <v>1</v>
      </c>
      <c r="BS71" s="25">
        <f t="shared" si="21"/>
        <v>12.778666666666668</v>
      </c>
      <c r="BT71" s="24">
        <f t="shared" si="28"/>
        <v>30</v>
      </c>
      <c r="BU71" s="27" t="str">
        <f t="shared" si="29"/>
        <v>Admis</v>
      </c>
      <c r="BV71" s="17" t="s">
        <v>61</v>
      </c>
      <c r="BW71" s="38">
        <v>2</v>
      </c>
      <c r="BX71" s="38">
        <f t="shared" si="30"/>
        <v>60</v>
      </c>
      <c r="BY71" s="27" t="str">
        <f t="shared" si="31"/>
        <v>Admis</v>
      </c>
    </row>
    <row r="72" spans="1:77" s="198" customFormat="1" x14ac:dyDescent="0.5">
      <c r="A72" s="18">
        <v>59</v>
      </c>
      <c r="B72" s="62" t="s">
        <v>371</v>
      </c>
      <c r="C72" s="140" t="s">
        <v>371</v>
      </c>
      <c r="D72" s="71" t="s">
        <v>372</v>
      </c>
      <c r="E72" s="71" t="s">
        <v>373</v>
      </c>
      <c r="F72" s="78">
        <v>37608</v>
      </c>
      <c r="G72" s="62" t="s">
        <v>135</v>
      </c>
      <c r="H72" s="62" t="s">
        <v>59</v>
      </c>
      <c r="I72" s="13" t="s">
        <v>72</v>
      </c>
      <c r="J72" s="25">
        <v>14.64</v>
      </c>
      <c r="K72" s="156">
        <v>4</v>
      </c>
      <c r="L72" s="69" t="s">
        <v>60</v>
      </c>
      <c r="M72" s="69">
        <v>2</v>
      </c>
      <c r="N72" s="25">
        <v>11.1</v>
      </c>
      <c r="O72" s="22">
        <f t="shared" si="0"/>
        <v>5</v>
      </c>
      <c r="P72" s="69" t="s">
        <v>60</v>
      </c>
      <c r="Q72" s="175">
        <v>2</v>
      </c>
      <c r="R72" s="25">
        <v>15.45</v>
      </c>
      <c r="S72" s="22">
        <f t="shared" si="10"/>
        <v>3</v>
      </c>
      <c r="T72" s="69" t="s">
        <v>60</v>
      </c>
      <c r="U72" s="69">
        <v>2</v>
      </c>
      <c r="V72" s="190">
        <v>14.15</v>
      </c>
      <c r="W72" s="156">
        <f t="shared" si="1"/>
        <v>4</v>
      </c>
      <c r="X72" s="69" t="s">
        <v>60</v>
      </c>
      <c r="Y72" s="69">
        <v>2</v>
      </c>
      <c r="Z72" s="200">
        <v>10.53</v>
      </c>
      <c r="AA72" s="22">
        <f t="shared" si="2"/>
        <v>5</v>
      </c>
      <c r="AB72" s="18" t="s">
        <v>60</v>
      </c>
      <c r="AC72" s="70">
        <v>2</v>
      </c>
      <c r="AD72" s="21">
        <v>10</v>
      </c>
      <c r="AE72" s="22">
        <f t="shared" si="3"/>
        <v>6</v>
      </c>
      <c r="AF72" s="69" t="s">
        <v>60</v>
      </c>
      <c r="AG72" s="69">
        <v>2</v>
      </c>
      <c r="AH72" s="21">
        <v>12.11</v>
      </c>
      <c r="AI72" s="22">
        <f t="shared" si="4"/>
        <v>3</v>
      </c>
      <c r="AJ72" s="69" t="s">
        <v>60</v>
      </c>
      <c r="AK72" s="24">
        <v>2</v>
      </c>
      <c r="AL72" s="25">
        <f t="shared" si="25"/>
        <v>12.199666666666666</v>
      </c>
      <c r="AM72" s="26">
        <f t="shared" si="26"/>
        <v>30</v>
      </c>
      <c r="AN72" s="96" t="str">
        <f t="shared" si="27"/>
        <v>Admis</v>
      </c>
      <c r="AO72" s="69" t="s">
        <v>61</v>
      </c>
      <c r="AP72" s="69">
        <v>2</v>
      </c>
      <c r="AQ72" s="306"/>
      <c r="AR72" s="29">
        <f t="shared" si="14"/>
        <v>0</v>
      </c>
      <c r="AS72" s="307"/>
      <c r="AT72" s="80"/>
      <c r="AU72" s="51">
        <v>11.16</v>
      </c>
      <c r="AV72" s="32">
        <f t="shared" si="5"/>
        <v>6</v>
      </c>
      <c r="AW72" s="80" t="s">
        <v>60</v>
      </c>
      <c r="AX72" s="31">
        <v>2</v>
      </c>
      <c r="AY72" s="21">
        <v>12.93</v>
      </c>
      <c r="AZ72" s="22">
        <f t="shared" si="15"/>
        <v>4</v>
      </c>
      <c r="BA72" s="69" t="s">
        <v>60</v>
      </c>
      <c r="BB72" s="24">
        <v>2</v>
      </c>
      <c r="BC72" s="21">
        <v>12.72</v>
      </c>
      <c r="BD72" s="22">
        <f t="shared" si="22"/>
        <v>6</v>
      </c>
      <c r="BE72" s="69" t="s">
        <v>60</v>
      </c>
      <c r="BF72" s="24">
        <v>2</v>
      </c>
      <c r="BG72" s="34">
        <v>10.86</v>
      </c>
      <c r="BH72" s="35">
        <f t="shared" si="23"/>
        <v>4</v>
      </c>
      <c r="BI72" s="97" t="s">
        <v>61</v>
      </c>
      <c r="BJ72" s="37">
        <v>1</v>
      </c>
      <c r="BK72" s="21">
        <v>10.92</v>
      </c>
      <c r="BL72" s="22">
        <f t="shared" si="24"/>
        <v>2</v>
      </c>
      <c r="BM72" s="69" t="s">
        <v>60</v>
      </c>
      <c r="BN72" s="24">
        <v>2</v>
      </c>
      <c r="BO72" s="23">
        <v>12</v>
      </c>
      <c r="BP72" s="22">
        <f t="shared" si="9"/>
        <v>2</v>
      </c>
      <c r="BQ72" s="69" t="s">
        <v>60</v>
      </c>
      <c r="BR72" s="24">
        <v>2</v>
      </c>
      <c r="BS72" s="25">
        <f t="shared" si="21"/>
        <v>9.4759999999999991</v>
      </c>
      <c r="BT72" s="24">
        <f t="shared" si="28"/>
        <v>24</v>
      </c>
      <c r="BU72" s="96" t="str">
        <f t="shared" si="29"/>
        <v>Ajourné</v>
      </c>
      <c r="BV72" s="69" t="s">
        <v>2</v>
      </c>
      <c r="BW72" s="38">
        <v>1</v>
      </c>
      <c r="BX72" s="38">
        <f t="shared" si="30"/>
        <v>54</v>
      </c>
      <c r="BY72" s="96" t="str">
        <f t="shared" si="31"/>
        <v>Autorisé</v>
      </c>
    </row>
    <row r="73" spans="1:77" x14ac:dyDescent="0.55000000000000004">
      <c r="A73" s="18">
        <v>60</v>
      </c>
      <c r="B73" s="62" t="s">
        <v>374</v>
      </c>
      <c r="C73" s="76" t="s">
        <v>375</v>
      </c>
      <c r="D73" s="62" t="s">
        <v>376</v>
      </c>
      <c r="E73" s="62" t="s">
        <v>377</v>
      </c>
      <c r="F73" s="63">
        <v>36514</v>
      </c>
      <c r="G73" s="62" t="s">
        <v>378</v>
      </c>
      <c r="H73" s="62" t="s">
        <v>52</v>
      </c>
      <c r="I73" s="13" t="s">
        <v>72</v>
      </c>
      <c r="J73" s="159">
        <v>17</v>
      </c>
      <c r="K73" s="156">
        <v>4</v>
      </c>
      <c r="L73" s="17" t="s">
        <v>2</v>
      </c>
      <c r="M73" s="69">
        <v>2</v>
      </c>
      <c r="N73" s="23">
        <v>0</v>
      </c>
      <c r="O73" s="22">
        <f t="shared" si="0"/>
        <v>0</v>
      </c>
      <c r="P73" s="17" t="s">
        <v>2</v>
      </c>
      <c r="Q73" s="17">
        <v>2</v>
      </c>
      <c r="R73" s="23">
        <v>0</v>
      </c>
      <c r="S73" s="22">
        <f t="shared" si="10"/>
        <v>0</v>
      </c>
      <c r="T73" s="17" t="s">
        <v>2</v>
      </c>
      <c r="U73" s="17">
        <v>2</v>
      </c>
      <c r="V73" s="45">
        <v>10</v>
      </c>
      <c r="W73" s="156">
        <f t="shared" si="1"/>
        <v>4</v>
      </c>
      <c r="X73" s="17" t="s">
        <v>2</v>
      </c>
      <c r="Y73" s="17">
        <v>2</v>
      </c>
      <c r="Z73" s="45">
        <v>8.7799999999999994</v>
      </c>
      <c r="AA73" s="22">
        <f t="shared" si="2"/>
        <v>0</v>
      </c>
      <c r="AB73" s="20" t="s">
        <v>2</v>
      </c>
      <c r="AC73" s="20">
        <v>2</v>
      </c>
      <c r="AD73" s="21">
        <v>6.06</v>
      </c>
      <c r="AE73" s="22">
        <f t="shared" si="3"/>
        <v>0</v>
      </c>
      <c r="AF73" s="17" t="s">
        <v>2</v>
      </c>
      <c r="AG73" s="17">
        <v>2</v>
      </c>
      <c r="AH73" s="21">
        <v>0</v>
      </c>
      <c r="AI73" s="22">
        <f t="shared" si="4"/>
        <v>0</v>
      </c>
      <c r="AJ73" s="17" t="s">
        <v>2</v>
      </c>
      <c r="AK73" s="24">
        <v>2</v>
      </c>
      <c r="AL73" s="21">
        <f t="shared" si="25"/>
        <v>6.2753333333333332</v>
      </c>
      <c r="AM73" s="24">
        <f t="shared" si="26"/>
        <v>8</v>
      </c>
      <c r="AN73" s="27" t="str">
        <f t="shared" si="27"/>
        <v>Ajourné</v>
      </c>
      <c r="AO73" s="17" t="s">
        <v>2</v>
      </c>
      <c r="AP73" s="17"/>
      <c r="AQ73" s="45">
        <v>5.1169999999999991</v>
      </c>
      <c r="AR73" s="29">
        <f t="shared" si="14"/>
        <v>0</v>
      </c>
      <c r="AS73" s="17" t="s">
        <v>2</v>
      </c>
      <c r="AT73" s="24">
        <v>2</v>
      </c>
      <c r="AU73" s="45">
        <v>0</v>
      </c>
      <c r="AV73" s="32">
        <f t="shared" si="5"/>
        <v>0</v>
      </c>
      <c r="AW73" s="17" t="s">
        <v>2</v>
      </c>
      <c r="AX73" s="233">
        <v>2</v>
      </c>
      <c r="AY73" s="45">
        <v>6.33</v>
      </c>
      <c r="AZ73" s="22">
        <f t="shared" si="15"/>
        <v>0</v>
      </c>
      <c r="BA73" s="17" t="s">
        <v>2</v>
      </c>
      <c r="BB73" s="24">
        <v>2</v>
      </c>
      <c r="BC73" s="21">
        <v>3.76</v>
      </c>
      <c r="BD73" s="22">
        <f t="shared" si="22"/>
        <v>0</v>
      </c>
      <c r="BE73" s="17" t="s">
        <v>2</v>
      </c>
      <c r="BF73" s="24">
        <v>2</v>
      </c>
      <c r="BG73" s="34">
        <v>8.2799999999999994</v>
      </c>
      <c r="BH73" s="35">
        <f t="shared" si="23"/>
        <v>0</v>
      </c>
      <c r="BI73" s="36" t="s">
        <v>2</v>
      </c>
      <c r="BJ73" s="37">
        <v>2</v>
      </c>
      <c r="BK73" s="21">
        <v>6.75</v>
      </c>
      <c r="BL73" s="22">
        <f t="shared" si="24"/>
        <v>0</v>
      </c>
      <c r="BM73" s="17" t="s">
        <v>2</v>
      </c>
      <c r="BN73" s="24">
        <v>2</v>
      </c>
      <c r="BO73" s="309"/>
      <c r="BP73" s="22">
        <f t="shared" si="9"/>
        <v>0</v>
      </c>
      <c r="BQ73" s="293"/>
      <c r="BR73" s="24"/>
      <c r="BS73" s="21">
        <f t="shared" ref="BS73:BS128" si="32">(AQ73*6+AU73*6+AY73*4+BC73*6+BG73*4+BK73*2+BO73*2)/30</f>
        <v>4.1734</v>
      </c>
      <c r="BT73" s="24">
        <f t="shared" si="28"/>
        <v>0</v>
      </c>
      <c r="BU73" s="27" t="str">
        <f t="shared" si="29"/>
        <v>Ajourné</v>
      </c>
      <c r="BV73" s="17" t="s">
        <v>2</v>
      </c>
      <c r="BW73" s="38">
        <v>2</v>
      </c>
      <c r="BX73" s="38">
        <f t="shared" si="30"/>
        <v>8</v>
      </c>
      <c r="BY73" s="27" t="str">
        <f t="shared" si="31"/>
        <v>Ajourné</v>
      </c>
    </row>
    <row r="74" spans="1:77" x14ac:dyDescent="0.55000000000000004">
      <c r="A74" s="18">
        <v>61</v>
      </c>
      <c r="B74" s="62" t="s">
        <v>379</v>
      </c>
      <c r="C74" s="76" t="s">
        <v>380</v>
      </c>
      <c r="D74" s="13" t="s">
        <v>381</v>
      </c>
      <c r="E74" s="13" t="s">
        <v>382</v>
      </c>
      <c r="F74" s="16">
        <v>37393</v>
      </c>
      <c r="G74" s="13" t="s">
        <v>383</v>
      </c>
      <c r="H74" s="13" t="s">
        <v>59</v>
      </c>
      <c r="I74" s="13" t="s">
        <v>72</v>
      </c>
      <c r="J74" s="330">
        <v>14.43</v>
      </c>
      <c r="K74" s="156">
        <v>4</v>
      </c>
      <c r="L74" s="17" t="s">
        <v>2</v>
      </c>
      <c r="M74" s="69">
        <v>2</v>
      </c>
      <c r="N74" s="57">
        <v>12.614000000000001</v>
      </c>
      <c r="O74" s="22">
        <f t="shared" si="0"/>
        <v>5</v>
      </c>
      <c r="P74" s="17" t="s">
        <v>2</v>
      </c>
      <c r="Q74" s="17">
        <v>2</v>
      </c>
      <c r="R74" s="45">
        <v>10</v>
      </c>
      <c r="S74" s="22">
        <f t="shared" si="10"/>
        <v>3</v>
      </c>
      <c r="T74" s="17" t="s">
        <v>2</v>
      </c>
      <c r="U74" s="17">
        <v>1</v>
      </c>
      <c r="V74" s="45">
        <v>12.016666666666667</v>
      </c>
      <c r="W74" s="156">
        <f t="shared" si="1"/>
        <v>4</v>
      </c>
      <c r="X74" s="17" t="s">
        <v>2</v>
      </c>
      <c r="Y74" s="17">
        <v>2</v>
      </c>
      <c r="Z74" s="45">
        <v>10.236000000000001</v>
      </c>
      <c r="AA74" s="22">
        <f t="shared" si="2"/>
        <v>5</v>
      </c>
      <c r="AB74" s="20" t="s">
        <v>2</v>
      </c>
      <c r="AC74" s="20">
        <v>1</v>
      </c>
      <c r="AD74" s="327">
        <v>10</v>
      </c>
      <c r="AE74" s="22">
        <f t="shared" si="3"/>
        <v>6</v>
      </c>
      <c r="AF74" s="17" t="s">
        <v>2</v>
      </c>
      <c r="AG74" s="17">
        <v>2</v>
      </c>
      <c r="AH74" s="21">
        <v>12.830666666666668</v>
      </c>
      <c r="AI74" s="22">
        <f t="shared" si="4"/>
        <v>3</v>
      </c>
      <c r="AJ74" s="17" t="s">
        <v>2</v>
      </c>
      <c r="AK74" s="24">
        <v>2</v>
      </c>
      <c r="AL74" s="21">
        <f t="shared" si="25"/>
        <v>11.617622222222224</v>
      </c>
      <c r="AM74" s="24">
        <f t="shared" si="26"/>
        <v>30</v>
      </c>
      <c r="AN74" s="27" t="str">
        <f t="shared" si="27"/>
        <v>Admis</v>
      </c>
      <c r="AO74" s="17" t="s">
        <v>2</v>
      </c>
      <c r="AP74" s="17">
        <v>2</v>
      </c>
      <c r="AQ74" s="45">
        <v>10.190000000000001</v>
      </c>
      <c r="AR74" s="29">
        <f t="shared" si="14"/>
        <v>6</v>
      </c>
      <c r="AS74" s="17" t="s">
        <v>2</v>
      </c>
      <c r="AT74" s="24">
        <v>2</v>
      </c>
      <c r="AU74" s="45">
        <v>10.988</v>
      </c>
      <c r="AV74" s="32">
        <f t="shared" si="5"/>
        <v>6</v>
      </c>
      <c r="AW74" s="17" t="s">
        <v>2</v>
      </c>
      <c r="AX74" s="17">
        <v>1</v>
      </c>
      <c r="AY74" s="45">
        <v>12.83</v>
      </c>
      <c r="AZ74" s="22">
        <f t="shared" si="15"/>
        <v>4</v>
      </c>
      <c r="BA74" s="17" t="s">
        <v>2</v>
      </c>
      <c r="BB74" s="24">
        <v>2</v>
      </c>
      <c r="BC74" s="21">
        <v>10.768000000000001</v>
      </c>
      <c r="BD74" s="22">
        <f t="shared" si="22"/>
        <v>6</v>
      </c>
      <c r="BE74" s="17" t="s">
        <v>2</v>
      </c>
      <c r="BF74" s="24">
        <v>1</v>
      </c>
      <c r="BG74" s="34">
        <v>11.5</v>
      </c>
      <c r="BH74" s="35">
        <f t="shared" si="23"/>
        <v>4</v>
      </c>
      <c r="BI74" s="36" t="s">
        <v>2</v>
      </c>
      <c r="BJ74" s="37">
        <v>2</v>
      </c>
      <c r="BK74" s="327">
        <v>10</v>
      </c>
      <c r="BL74" s="22">
        <f t="shared" si="24"/>
        <v>2</v>
      </c>
      <c r="BM74" s="17" t="s">
        <v>2</v>
      </c>
      <c r="BN74" s="24">
        <v>2</v>
      </c>
      <c r="BO74" s="333">
        <v>10.31</v>
      </c>
      <c r="BP74" s="22">
        <f t="shared" si="9"/>
        <v>2</v>
      </c>
      <c r="BQ74" s="17" t="s">
        <v>2</v>
      </c>
      <c r="BR74" s="24">
        <v>1</v>
      </c>
      <c r="BS74" s="21">
        <f t="shared" si="32"/>
        <v>10.9872</v>
      </c>
      <c r="BT74" s="24">
        <f t="shared" si="28"/>
        <v>30</v>
      </c>
      <c r="BU74" s="27" t="str">
        <f t="shared" si="29"/>
        <v>Admis</v>
      </c>
      <c r="BV74" s="17" t="s">
        <v>2</v>
      </c>
      <c r="BW74" s="38">
        <v>2</v>
      </c>
      <c r="BX74" s="38">
        <f t="shared" si="30"/>
        <v>60</v>
      </c>
      <c r="BY74" s="27" t="str">
        <f t="shared" si="31"/>
        <v>Admis</v>
      </c>
    </row>
    <row r="75" spans="1:77" x14ac:dyDescent="0.55000000000000004">
      <c r="A75" s="18">
        <v>62</v>
      </c>
      <c r="B75" s="62" t="s">
        <v>384</v>
      </c>
      <c r="C75" s="76" t="s">
        <v>385</v>
      </c>
      <c r="D75" s="13" t="s">
        <v>386</v>
      </c>
      <c r="E75" s="13" t="s">
        <v>387</v>
      </c>
      <c r="F75" s="16">
        <v>38642</v>
      </c>
      <c r="G75" s="13" t="s">
        <v>189</v>
      </c>
      <c r="H75" s="13" t="s">
        <v>59</v>
      </c>
      <c r="I75" s="13" t="s">
        <v>72</v>
      </c>
      <c r="J75" s="162">
        <v>10</v>
      </c>
      <c r="K75" s="156">
        <v>4</v>
      </c>
      <c r="L75" s="17" t="s">
        <v>2</v>
      </c>
      <c r="M75" s="69">
        <v>1</v>
      </c>
      <c r="N75" s="157">
        <v>10.802</v>
      </c>
      <c r="O75" s="22">
        <f t="shared" si="0"/>
        <v>5</v>
      </c>
      <c r="P75" s="17" t="s">
        <v>2</v>
      </c>
      <c r="Q75" s="142">
        <v>2</v>
      </c>
      <c r="R75" s="28">
        <v>13.15</v>
      </c>
      <c r="S75" s="22">
        <f t="shared" si="10"/>
        <v>3</v>
      </c>
      <c r="T75" s="17" t="s">
        <v>2</v>
      </c>
      <c r="U75" s="17">
        <v>1</v>
      </c>
      <c r="V75" s="28">
        <v>14.350000000000001</v>
      </c>
      <c r="W75" s="156">
        <f t="shared" si="1"/>
        <v>4</v>
      </c>
      <c r="X75" s="17" t="s">
        <v>2</v>
      </c>
      <c r="Y75" s="17">
        <v>2</v>
      </c>
      <c r="Z75" s="161">
        <v>10.39</v>
      </c>
      <c r="AA75" s="22">
        <f t="shared" si="2"/>
        <v>5</v>
      </c>
      <c r="AB75" s="20" t="s">
        <v>2</v>
      </c>
      <c r="AC75" s="19">
        <v>1</v>
      </c>
      <c r="AD75" s="21">
        <v>11.11</v>
      </c>
      <c r="AE75" s="22">
        <f t="shared" si="3"/>
        <v>6</v>
      </c>
      <c r="AF75" s="17" t="s">
        <v>2</v>
      </c>
      <c r="AG75" s="17">
        <v>1</v>
      </c>
      <c r="AH75" s="21">
        <v>12.064</v>
      </c>
      <c r="AI75" s="22">
        <f t="shared" si="4"/>
        <v>3</v>
      </c>
      <c r="AJ75" s="17" t="s">
        <v>2</v>
      </c>
      <c r="AK75" s="24">
        <v>2</v>
      </c>
      <c r="AL75" s="25">
        <f t="shared" si="25"/>
        <v>11.522066666666667</v>
      </c>
      <c r="AM75" s="26">
        <f t="shared" si="26"/>
        <v>30</v>
      </c>
      <c r="AN75" s="27" t="str">
        <f t="shared" si="27"/>
        <v>Admis</v>
      </c>
      <c r="AO75" s="17" t="s">
        <v>2</v>
      </c>
      <c r="AP75" s="17"/>
      <c r="AQ75" s="28">
        <v>14.125</v>
      </c>
      <c r="AR75" s="29">
        <f t="shared" si="14"/>
        <v>6</v>
      </c>
      <c r="AS75" s="30" t="s">
        <v>2</v>
      </c>
      <c r="AT75" s="31">
        <v>2</v>
      </c>
      <c r="AU75" s="28">
        <v>10.866</v>
      </c>
      <c r="AV75" s="32">
        <f t="shared" si="5"/>
        <v>6</v>
      </c>
      <c r="AW75" s="30" t="s">
        <v>2</v>
      </c>
      <c r="AX75" s="33">
        <v>1</v>
      </c>
      <c r="AY75" s="58">
        <v>13.71</v>
      </c>
      <c r="AZ75" s="22">
        <f t="shared" si="15"/>
        <v>4</v>
      </c>
      <c r="BA75" s="17" t="s">
        <v>2</v>
      </c>
      <c r="BB75" s="24">
        <v>1</v>
      </c>
      <c r="BC75" s="21">
        <v>12.281333333333333</v>
      </c>
      <c r="BD75" s="22">
        <f t="shared" si="22"/>
        <v>6</v>
      </c>
      <c r="BE75" s="17" t="s">
        <v>2</v>
      </c>
      <c r="BF75" s="24">
        <v>1</v>
      </c>
      <c r="BG75" s="21">
        <v>10.99</v>
      </c>
      <c r="BH75" s="22">
        <f t="shared" si="23"/>
        <v>4</v>
      </c>
      <c r="BI75" s="17" t="s">
        <v>2</v>
      </c>
      <c r="BJ75" s="24">
        <v>1</v>
      </c>
      <c r="BK75" s="21">
        <v>12.25</v>
      </c>
      <c r="BL75" s="22">
        <f t="shared" si="24"/>
        <v>2</v>
      </c>
      <c r="BM75" s="17" t="s">
        <v>2</v>
      </c>
      <c r="BN75" s="24">
        <v>2</v>
      </c>
      <c r="BO75" s="23">
        <v>17</v>
      </c>
      <c r="BP75" s="22">
        <f t="shared" si="9"/>
        <v>2</v>
      </c>
      <c r="BQ75" s="17" t="s">
        <v>2</v>
      </c>
      <c r="BR75" s="24">
        <v>1</v>
      </c>
      <c r="BS75" s="25">
        <f t="shared" si="32"/>
        <v>12.697799999999999</v>
      </c>
      <c r="BT75" s="24">
        <f t="shared" si="28"/>
        <v>30</v>
      </c>
      <c r="BU75" s="27" t="str">
        <f t="shared" si="29"/>
        <v>Admis</v>
      </c>
      <c r="BV75" s="17" t="s">
        <v>2</v>
      </c>
      <c r="BW75" s="38">
        <v>2</v>
      </c>
      <c r="BX75" s="38">
        <f t="shared" si="30"/>
        <v>60</v>
      </c>
      <c r="BY75" s="27" t="str">
        <f t="shared" si="31"/>
        <v>Admis</v>
      </c>
    </row>
    <row r="76" spans="1:77" x14ac:dyDescent="0.55000000000000004">
      <c r="A76" s="18">
        <v>63</v>
      </c>
      <c r="B76" s="62" t="s">
        <v>388</v>
      </c>
      <c r="C76" s="76" t="s">
        <v>389</v>
      </c>
      <c r="D76" s="13" t="s">
        <v>390</v>
      </c>
      <c r="E76" s="13" t="s">
        <v>391</v>
      </c>
      <c r="F76" s="16">
        <v>36436</v>
      </c>
      <c r="G76" s="13" t="s">
        <v>392</v>
      </c>
      <c r="H76" s="13" t="s">
        <v>59</v>
      </c>
      <c r="I76" s="13" t="s">
        <v>72</v>
      </c>
      <c r="J76" s="162">
        <v>11</v>
      </c>
      <c r="K76" s="156">
        <v>4</v>
      </c>
      <c r="L76" s="17" t="s">
        <v>2</v>
      </c>
      <c r="M76" s="69">
        <v>1</v>
      </c>
      <c r="N76" s="157">
        <v>11.144</v>
      </c>
      <c r="O76" s="22">
        <f t="shared" si="0"/>
        <v>5</v>
      </c>
      <c r="P76" s="17" t="s">
        <v>2</v>
      </c>
      <c r="Q76" s="142">
        <v>2</v>
      </c>
      <c r="R76" s="28">
        <v>12.1</v>
      </c>
      <c r="S76" s="22">
        <f t="shared" si="10"/>
        <v>3</v>
      </c>
      <c r="T76" s="17" t="s">
        <v>2</v>
      </c>
      <c r="U76" s="17">
        <v>1</v>
      </c>
      <c r="V76" s="28">
        <v>10.454000000000001</v>
      </c>
      <c r="W76" s="156">
        <f t="shared" si="1"/>
        <v>4</v>
      </c>
      <c r="X76" s="17" t="s">
        <v>2</v>
      </c>
      <c r="Y76" s="17">
        <v>1</v>
      </c>
      <c r="Z76" s="161">
        <v>12.294</v>
      </c>
      <c r="AA76" s="22">
        <f t="shared" si="2"/>
        <v>5</v>
      </c>
      <c r="AB76" s="20" t="s">
        <v>2</v>
      </c>
      <c r="AC76" s="20">
        <v>2</v>
      </c>
      <c r="AD76" s="21">
        <v>10</v>
      </c>
      <c r="AE76" s="22">
        <f t="shared" si="3"/>
        <v>6</v>
      </c>
      <c r="AF76" s="17" t="s">
        <v>2</v>
      </c>
      <c r="AG76" s="17">
        <v>2</v>
      </c>
      <c r="AH76" s="21">
        <v>12.474666666666666</v>
      </c>
      <c r="AI76" s="22">
        <f t="shared" si="4"/>
        <v>3</v>
      </c>
      <c r="AJ76" s="17" t="s">
        <v>2</v>
      </c>
      <c r="AK76" s="24">
        <v>2</v>
      </c>
      <c r="AL76" s="25">
        <f t="shared" si="25"/>
        <v>11.224333333333332</v>
      </c>
      <c r="AM76" s="26">
        <f t="shared" si="26"/>
        <v>30</v>
      </c>
      <c r="AN76" s="27" t="str">
        <f t="shared" si="27"/>
        <v>Admis</v>
      </c>
      <c r="AO76" s="17" t="s">
        <v>2</v>
      </c>
      <c r="AP76" s="17">
        <v>2</v>
      </c>
      <c r="AQ76" s="28">
        <v>10</v>
      </c>
      <c r="AR76" s="29">
        <f t="shared" si="14"/>
        <v>6</v>
      </c>
      <c r="AS76" s="30" t="s">
        <v>2</v>
      </c>
      <c r="AT76" s="31">
        <v>1</v>
      </c>
      <c r="AU76" s="28">
        <v>10.719999999999999</v>
      </c>
      <c r="AV76" s="32">
        <f t="shared" si="5"/>
        <v>6</v>
      </c>
      <c r="AW76" s="30" t="s">
        <v>2</v>
      </c>
      <c r="AX76" s="33">
        <v>1</v>
      </c>
      <c r="AY76" s="28">
        <v>10.5</v>
      </c>
      <c r="AZ76" s="22">
        <f t="shared" si="15"/>
        <v>4</v>
      </c>
      <c r="BA76" s="17" t="s">
        <v>2</v>
      </c>
      <c r="BB76" s="24">
        <v>2</v>
      </c>
      <c r="BC76" s="21">
        <v>10.073333333333332</v>
      </c>
      <c r="BD76" s="22">
        <f t="shared" si="22"/>
        <v>6</v>
      </c>
      <c r="BE76" s="17" t="s">
        <v>2</v>
      </c>
      <c r="BF76" s="24">
        <v>1</v>
      </c>
      <c r="BG76" s="21">
        <v>11.51</v>
      </c>
      <c r="BH76" s="22">
        <f t="shared" si="23"/>
        <v>4</v>
      </c>
      <c r="BI76" s="17" t="s">
        <v>2</v>
      </c>
      <c r="BJ76" s="24">
        <v>1</v>
      </c>
      <c r="BK76" s="21">
        <v>10.62</v>
      </c>
      <c r="BL76" s="22">
        <f t="shared" si="24"/>
        <v>2</v>
      </c>
      <c r="BM76" s="17" t="s">
        <v>2</v>
      </c>
      <c r="BN76" s="24">
        <v>2</v>
      </c>
      <c r="BO76" s="23">
        <v>14</v>
      </c>
      <c r="BP76" s="22">
        <f t="shared" si="9"/>
        <v>2</v>
      </c>
      <c r="BQ76" s="17" t="s">
        <v>2</v>
      </c>
      <c r="BR76" s="24">
        <v>1</v>
      </c>
      <c r="BS76" s="25">
        <f t="shared" si="32"/>
        <v>10.734666666666667</v>
      </c>
      <c r="BT76" s="24">
        <f t="shared" si="28"/>
        <v>30</v>
      </c>
      <c r="BU76" s="27" t="str">
        <f t="shared" si="29"/>
        <v>Admis</v>
      </c>
      <c r="BV76" s="17" t="s">
        <v>2</v>
      </c>
      <c r="BW76" s="38">
        <v>2</v>
      </c>
      <c r="BX76" s="38">
        <f t="shared" si="30"/>
        <v>60</v>
      </c>
      <c r="BY76" s="27" t="str">
        <f t="shared" si="31"/>
        <v>Admis</v>
      </c>
    </row>
    <row r="77" spans="1:77" x14ac:dyDescent="0.55000000000000004">
      <c r="A77" s="18">
        <v>64</v>
      </c>
      <c r="B77" s="62" t="s">
        <v>393</v>
      </c>
      <c r="C77" s="96" t="s">
        <v>394</v>
      </c>
      <c r="D77" s="42" t="s">
        <v>395</v>
      </c>
      <c r="E77" s="42" t="s">
        <v>396</v>
      </c>
      <c r="F77" s="16">
        <v>35908</v>
      </c>
      <c r="G77" s="13" t="s">
        <v>397</v>
      </c>
      <c r="H77" s="13" t="s">
        <v>52</v>
      </c>
      <c r="I77" s="13" t="s">
        <v>72</v>
      </c>
      <c r="J77" s="159">
        <v>15</v>
      </c>
      <c r="K77" s="156">
        <v>4</v>
      </c>
      <c r="L77" s="17" t="s">
        <v>2</v>
      </c>
      <c r="M77" s="69">
        <v>2</v>
      </c>
      <c r="N77" s="50">
        <v>10</v>
      </c>
      <c r="O77" s="22">
        <f t="shared" ref="O77:O140" si="33">IF(N77&gt;=10,5,0)</f>
        <v>5</v>
      </c>
      <c r="P77" s="17" t="s">
        <v>60</v>
      </c>
      <c r="Q77" s="17">
        <v>2</v>
      </c>
      <c r="R77" s="47">
        <v>10.220000000000001</v>
      </c>
      <c r="S77" s="22">
        <f t="shared" si="10"/>
        <v>3</v>
      </c>
      <c r="T77" s="17" t="s">
        <v>60</v>
      </c>
      <c r="U77" s="17">
        <v>2</v>
      </c>
      <c r="V77" s="50">
        <v>10</v>
      </c>
      <c r="W77" s="156">
        <f t="shared" ref="W77:W140" si="34">IF(V77&gt;=10,4,0)</f>
        <v>4</v>
      </c>
      <c r="X77" s="17" t="s">
        <v>60</v>
      </c>
      <c r="Y77" s="17">
        <v>2</v>
      </c>
      <c r="Z77" s="47">
        <v>10</v>
      </c>
      <c r="AA77" s="22">
        <f t="shared" ref="AA77:AA140" si="35">IF(Z77&gt;=10,5,0)</f>
        <v>5</v>
      </c>
      <c r="AB77" s="20" t="s">
        <v>60</v>
      </c>
      <c r="AC77" s="20">
        <v>2</v>
      </c>
      <c r="AD77" s="50">
        <v>10.47</v>
      </c>
      <c r="AE77" s="22">
        <f t="shared" ref="AE77:AE140" si="36">IF(AD77&gt;=10,6,0)</f>
        <v>6</v>
      </c>
      <c r="AF77" s="17" t="s">
        <v>60</v>
      </c>
      <c r="AG77" s="17">
        <v>2</v>
      </c>
      <c r="AH77" s="50">
        <v>10.38</v>
      </c>
      <c r="AI77" s="22">
        <f t="shared" ref="AI77:AI140" si="37">IF(AH77&gt;=10,3,0)</f>
        <v>3</v>
      </c>
      <c r="AJ77" s="17" t="s">
        <v>60</v>
      </c>
      <c r="AK77" s="24">
        <v>2</v>
      </c>
      <c r="AL77" s="21">
        <f t="shared" si="25"/>
        <v>10.820666666666666</v>
      </c>
      <c r="AM77" s="24">
        <f t="shared" si="26"/>
        <v>30</v>
      </c>
      <c r="AN77" s="27" t="str">
        <f t="shared" si="27"/>
        <v>Admis</v>
      </c>
      <c r="AO77" s="17" t="s">
        <v>2</v>
      </c>
      <c r="AP77" s="17">
        <v>2</v>
      </c>
      <c r="AQ77" s="50">
        <v>10</v>
      </c>
      <c r="AR77" s="29">
        <f t="shared" si="14"/>
        <v>6</v>
      </c>
      <c r="AS77" s="17" t="s">
        <v>61</v>
      </c>
      <c r="AT77" s="24">
        <v>2</v>
      </c>
      <c r="AU77" s="47">
        <v>11.17</v>
      </c>
      <c r="AV77" s="32">
        <f t="shared" ref="AV77:AV140" si="38">IF(AU77&gt;=10,6,0)</f>
        <v>6</v>
      </c>
      <c r="AW77" s="17" t="s">
        <v>61</v>
      </c>
      <c r="AX77" s="233">
        <v>2</v>
      </c>
      <c r="AY77" s="50">
        <v>10</v>
      </c>
      <c r="AZ77" s="22">
        <f t="shared" si="15"/>
        <v>4</v>
      </c>
      <c r="BA77" s="17" t="s">
        <v>61</v>
      </c>
      <c r="BB77" s="24">
        <v>1</v>
      </c>
      <c r="BC77" s="50">
        <v>10.08</v>
      </c>
      <c r="BD77" s="22">
        <f t="shared" si="22"/>
        <v>6</v>
      </c>
      <c r="BE77" s="17" t="s">
        <v>60</v>
      </c>
      <c r="BF77" s="24">
        <v>2</v>
      </c>
      <c r="BG77" s="64">
        <v>10.14</v>
      </c>
      <c r="BH77" s="35">
        <f t="shared" si="23"/>
        <v>4</v>
      </c>
      <c r="BI77" s="36" t="s">
        <v>60</v>
      </c>
      <c r="BJ77" s="37">
        <v>2</v>
      </c>
      <c r="BK77" s="50">
        <v>11.83</v>
      </c>
      <c r="BL77" s="22">
        <f t="shared" si="24"/>
        <v>2</v>
      </c>
      <c r="BM77" s="22" t="s">
        <v>60</v>
      </c>
      <c r="BN77" s="24">
        <v>2</v>
      </c>
      <c r="BO77" s="48">
        <v>12</v>
      </c>
      <c r="BP77" s="22">
        <f t="shared" ref="BP77:BP140" si="39">IF(BO77&gt;=10,2,0)</f>
        <v>2</v>
      </c>
      <c r="BQ77" s="17" t="s">
        <v>60</v>
      </c>
      <c r="BR77" s="24">
        <v>2</v>
      </c>
      <c r="BS77" s="21">
        <f t="shared" si="32"/>
        <v>10.524000000000001</v>
      </c>
      <c r="BT77" s="24">
        <f t="shared" si="28"/>
        <v>30</v>
      </c>
      <c r="BU77" s="27" t="str">
        <f t="shared" si="29"/>
        <v>Admis</v>
      </c>
      <c r="BV77" s="17" t="s">
        <v>61</v>
      </c>
      <c r="BW77" s="38">
        <v>2</v>
      </c>
      <c r="BX77" s="38">
        <f t="shared" si="30"/>
        <v>60</v>
      </c>
      <c r="BY77" s="27" t="str">
        <f t="shared" si="31"/>
        <v>Admis</v>
      </c>
    </row>
    <row r="78" spans="1:77" x14ac:dyDescent="0.55000000000000004">
      <c r="A78" s="18">
        <v>65</v>
      </c>
      <c r="B78" s="62" t="s">
        <v>398</v>
      </c>
      <c r="C78" s="76" t="s">
        <v>399</v>
      </c>
      <c r="D78" s="13" t="s">
        <v>400</v>
      </c>
      <c r="E78" s="13" t="s">
        <v>401</v>
      </c>
      <c r="F78" s="16">
        <v>37218</v>
      </c>
      <c r="G78" s="13" t="s">
        <v>402</v>
      </c>
      <c r="H78" s="13" t="s">
        <v>59</v>
      </c>
      <c r="I78" s="13" t="s">
        <v>72</v>
      </c>
      <c r="J78" s="162">
        <v>13</v>
      </c>
      <c r="K78" s="156">
        <v>4</v>
      </c>
      <c r="L78" s="17" t="s">
        <v>2</v>
      </c>
      <c r="M78" s="69">
        <v>1</v>
      </c>
      <c r="N78" s="161">
        <v>10</v>
      </c>
      <c r="O78" s="22">
        <f t="shared" si="33"/>
        <v>5</v>
      </c>
      <c r="P78" s="17" t="s">
        <v>2</v>
      </c>
      <c r="Q78" s="142">
        <v>1</v>
      </c>
      <c r="R78" s="28">
        <v>10</v>
      </c>
      <c r="S78" s="22">
        <f t="shared" ref="S78:S141" si="40">IF(R78&gt;=10,3,0)</f>
        <v>3</v>
      </c>
      <c r="T78" s="17" t="s">
        <v>2</v>
      </c>
      <c r="U78" s="17">
        <v>1</v>
      </c>
      <c r="V78" s="28">
        <v>13.416</v>
      </c>
      <c r="W78" s="156">
        <f t="shared" si="34"/>
        <v>4</v>
      </c>
      <c r="X78" s="17" t="s">
        <v>2</v>
      </c>
      <c r="Y78" s="17">
        <v>1</v>
      </c>
      <c r="Z78" s="161">
        <v>11.366</v>
      </c>
      <c r="AA78" s="22">
        <f t="shared" si="35"/>
        <v>5</v>
      </c>
      <c r="AB78" s="20" t="s">
        <v>2</v>
      </c>
      <c r="AC78" s="19">
        <v>1</v>
      </c>
      <c r="AD78" s="21">
        <v>12.46</v>
      </c>
      <c r="AE78" s="22">
        <f t="shared" si="36"/>
        <v>6</v>
      </c>
      <c r="AF78" s="17" t="s">
        <v>2</v>
      </c>
      <c r="AG78" s="17">
        <v>1</v>
      </c>
      <c r="AH78" s="21">
        <v>12.433999999999997</v>
      </c>
      <c r="AI78" s="22">
        <f t="shared" si="37"/>
        <v>3</v>
      </c>
      <c r="AJ78" s="17" t="s">
        <v>2</v>
      </c>
      <c r="AK78" s="24">
        <v>2</v>
      </c>
      <c r="AL78" s="25">
        <f t="shared" si="25"/>
        <v>11.818533333333331</v>
      </c>
      <c r="AM78" s="26">
        <f t="shared" si="26"/>
        <v>30</v>
      </c>
      <c r="AN78" s="27" t="str">
        <f t="shared" si="27"/>
        <v>Admis</v>
      </c>
      <c r="AO78" s="17" t="s">
        <v>2</v>
      </c>
      <c r="AP78" s="17">
        <v>2</v>
      </c>
      <c r="AQ78" s="334">
        <v>10.29</v>
      </c>
      <c r="AR78" s="29">
        <f t="shared" ref="AR78:AR141" si="41">IF(AQ78&gt;=10,6,0)</f>
        <v>6</v>
      </c>
      <c r="AS78" s="30" t="s">
        <v>2</v>
      </c>
      <c r="AT78" s="31">
        <v>1</v>
      </c>
      <c r="AU78" s="334">
        <v>10</v>
      </c>
      <c r="AV78" s="32">
        <f t="shared" si="38"/>
        <v>6</v>
      </c>
      <c r="AW78" s="30" t="s">
        <v>2</v>
      </c>
      <c r="AX78" s="33">
        <v>2</v>
      </c>
      <c r="AY78" s="28">
        <v>13.83</v>
      </c>
      <c r="AZ78" s="22">
        <f t="shared" ref="AZ78:AZ141" si="42">IF(AY78&gt;=10,4,0)</f>
        <v>4</v>
      </c>
      <c r="BA78" s="17" t="s">
        <v>2</v>
      </c>
      <c r="BB78" s="24">
        <v>2</v>
      </c>
      <c r="BC78" s="21">
        <v>12.022666666666666</v>
      </c>
      <c r="BD78" s="22">
        <f t="shared" si="22"/>
        <v>6</v>
      </c>
      <c r="BE78" s="17" t="s">
        <v>2</v>
      </c>
      <c r="BF78" s="24">
        <v>1</v>
      </c>
      <c r="BG78" s="21">
        <v>10.41</v>
      </c>
      <c r="BH78" s="22">
        <f t="shared" si="23"/>
        <v>4</v>
      </c>
      <c r="BI78" s="17" t="s">
        <v>2</v>
      </c>
      <c r="BJ78" s="24">
        <v>1</v>
      </c>
      <c r="BK78" s="21">
        <v>12</v>
      </c>
      <c r="BL78" s="22">
        <f t="shared" si="24"/>
        <v>2</v>
      </c>
      <c r="BM78" s="17" t="s">
        <v>2</v>
      </c>
      <c r="BN78" s="24">
        <v>2</v>
      </c>
      <c r="BO78" s="23">
        <v>14</v>
      </c>
      <c r="BP78" s="22">
        <f t="shared" si="39"/>
        <v>2</v>
      </c>
      <c r="BQ78" s="17" t="s">
        <v>2</v>
      </c>
      <c r="BR78" s="24">
        <v>1</v>
      </c>
      <c r="BS78" s="25">
        <f t="shared" si="32"/>
        <v>11.427866666666667</v>
      </c>
      <c r="BT78" s="24">
        <f t="shared" si="28"/>
        <v>30</v>
      </c>
      <c r="BU78" s="27" t="str">
        <f t="shared" si="29"/>
        <v>Admis</v>
      </c>
      <c r="BV78" s="17" t="s">
        <v>2</v>
      </c>
      <c r="BW78" s="38">
        <v>2</v>
      </c>
      <c r="BX78" s="38">
        <f t="shared" si="30"/>
        <v>60</v>
      </c>
      <c r="BY78" s="27" t="str">
        <f t="shared" si="31"/>
        <v>Admis</v>
      </c>
    </row>
    <row r="79" spans="1:77" x14ac:dyDescent="0.55000000000000004">
      <c r="A79" s="18">
        <v>66</v>
      </c>
      <c r="B79" s="62" t="s">
        <v>404</v>
      </c>
      <c r="C79" s="76" t="s">
        <v>405</v>
      </c>
      <c r="D79" s="13" t="s">
        <v>406</v>
      </c>
      <c r="E79" s="13" t="s">
        <v>407</v>
      </c>
      <c r="F79" s="16">
        <v>38428</v>
      </c>
      <c r="G79" s="13" t="s">
        <v>208</v>
      </c>
      <c r="H79" s="13" t="s">
        <v>59</v>
      </c>
      <c r="I79" s="13" t="s">
        <v>72</v>
      </c>
      <c r="J79" s="159">
        <v>17</v>
      </c>
      <c r="K79" s="156">
        <v>4</v>
      </c>
      <c r="L79" s="17" t="s">
        <v>2</v>
      </c>
      <c r="M79" s="69">
        <v>2</v>
      </c>
      <c r="N79" s="45">
        <v>10</v>
      </c>
      <c r="O79" s="22">
        <f t="shared" si="33"/>
        <v>5</v>
      </c>
      <c r="P79" s="17" t="s">
        <v>2</v>
      </c>
      <c r="Q79" s="17">
        <v>1</v>
      </c>
      <c r="R79" s="45">
        <v>11.57</v>
      </c>
      <c r="S79" s="22">
        <f t="shared" si="40"/>
        <v>3</v>
      </c>
      <c r="T79" s="17" t="s">
        <v>2</v>
      </c>
      <c r="U79" s="17">
        <v>1</v>
      </c>
      <c r="V79" s="45">
        <v>11.149333333333331</v>
      </c>
      <c r="W79" s="156">
        <f t="shared" si="34"/>
        <v>4</v>
      </c>
      <c r="X79" s="17" t="s">
        <v>2</v>
      </c>
      <c r="Y79" s="17">
        <v>1</v>
      </c>
      <c r="Z79" s="45">
        <v>10.661999999999999</v>
      </c>
      <c r="AA79" s="22">
        <f t="shared" si="35"/>
        <v>5</v>
      </c>
      <c r="AB79" s="20" t="s">
        <v>2</v>
      </c>
      <c r="AC79" s="20">
        <v>1</v>
      </c>
      <c r="AD79" s="21">
        <v>10.130000000000001</v>
      </c>
      <c r="AE79" s="22">
        <f t="shared" si="36"/>
        <v>6</v>
      </c>
      <c r="AF79" s="17" t="s">
        <v>2</v>
      </c>
      <c r="AG79" s="17">
        <v>1</v>
      </c>
      <c r="AH79" s="21">
        <v>10.793999999999999</v>
      </c>
      <c r="AI79" s="22">
        <f t="shared" si="37"/>
        <v>3</v>
      </c>
      <c r="AJ79" s="17" t="s">
        <v>2</v>
      </c>
      <c r="AK79" s="24">
        <v>2</v>
      </c>
      <c r="AL79" s="21">
        <f t="shared" si="25"/>
        <v>11.459311111111111</v>
      </c>
      <c r="AM79" s="24">
        <f t="shared" si="26"/>
        <v>30</v>
      </c>
      <c r="AN79" s="27" t="str">
        <f t="shared" si="27"/>
        <v>Admis</v>
      </c>
      <c r="AO79" s="17" t="s">
        <v>2</v>
      </c>
      <c r="AP79" s="17">
        <v>2</v>
      </c>
      <c r="AQ79" s="45">
        <v>10.051</v>
      </c>
      <c r="AR79" s="29">
        <f t="shared" si="41"/>
        <v>6</v>
      </c>
      <c r="AS79" s="17" t="s">
        <v>2</v>
      </c>
      <c r="AT79" s="24">
        <v>1</v>
      </c>
      <c r="AU79" s="45">
        <v>12.502000000000001</v>
      </c>
      <c r="AV79" s="32">
        <f t="shared" si="38"/>
        <v>6</v>
      </c>
      <c r="AW79" s="17" t="s">
        <v>2</v>
      </c>
      <c r="AX79" s="233">
        <v>1</v>
      </c>
      <c r="AY79" s="57">
        <v>14</v>
      </c>
      <c r="AZ79" s="22">
        <f t="shared" si="42"/>
        <v>4</v>
      </c>
      <c r="BA79" s="17" t="s">
        <v>2</v>
      </c>
      <c r="BB79" s="24">
        <v>1</v>
      </c>
      <c r="BC79" s="21">
        <v>10</v>
      </c>
      <c r="BD79" s="22">
        <f t="shared" si="22"/>
        <v>6</v>
      </c>
      <c r="BE79" s="17" t="s">
        <v>2</v>
      </c>
      <c r="BF79" s="24">
        <v>1</v>
      </c>
      <c r="BG79" s="21">
        <v>10.92</v>
      </c>
      <c r="BH79" s="22">
        <f t="shared" si="23"/>
        <v>4</v>
      </c>
      <c r="BI79" s="17" t="s">
        <v>2</v>
      </c>
      <c r="BJ79" s="24">
        <v>1</v>
      </c>
      <c r="BK79" s="21">
        <v>10.76</v>
      </c>
      <c r="BL79" s="22">
        <f t="shared" si="24"/>
        <v>2</v>
      </c>
      <c r="BM79" s="17" t="s">
        <v>2</v>
      </c>
      <c r="BN79" s="24">
        <v>1</v>
      </c>
      <c r="BO79" s="23">
        <v>14</v>
      </c>
      <c r="BP79" s="22">
        <f t="shared" si="39"/>
        <v>2</v>
      </c>
      <c r="BQ79" s="17" t="s">
        <v>2</v>
      </c>
      <c r="BR79" s="24">
        <v>1</v>
      </c>
      <c r="BS79" s="21">
        <f t="shared" si="32"/>
        <v>11.483933333333333</v>
      </c>
      <c r="BT79" s="24">
        <f t="shared" si="28"/>
        <v>30</v>
      </c>
      <c r="BU79" s="27" t="str">
        <f t="shared" si="29"/>
        <v>Admis</v>
      </c>
      <c r="BV79" s="17" t="s">
        <v>2</v>
      </c>
      <c r="BW79" s="38">
        <v>1</v>
      </c>
      <c r="BX79" s="38">
        <f t="shared" si="30"/>
        <v>60</v>
      </c>
      <c r="BY79" s="27" t="str">
        <f t="shared" si="31"/>
        <v>Admis</v>
      </c>
    </row>
    <row r="80" spans="1:77" x14ac:dyDescent="0.55000000000000004">
      <c r="A80" s="18">
        <v>67</v>
      </c>
      <c r="B80" s="62" t="s">
        <v>408</v>
      </c>
      <c r="C80" s="76" t="s">
        <v>409</v>
      </c>
      <c r="D80" s="13" t="s">
        <v>410</v>
      </c>
      <c r="E80" s="13" t="s">
        <v>411</v>
      </c>
      <c r="F80" s="16">
        <v>37653</v>
      </c>
      <c r="G80" s="13" t="s">
        <v>412</v>
      </c>
      <c r="H80" s="13" t="s">
        <v>52</v>
      </c>
      <c r="I80" s="13" t="s">
        <v>72</v>
      </c>
      <c r="J80" s="159">
        <v>16</v>
      </c>
      <c r="K80" s="156">
        <v>4</v>
      </c>
      <c r="L80" s="17" t="s">
        <v>2</v>
      </c>
      <c r="M80" s="69">
        <v>2</v>
      </c>
      <c r="N80" s="57">
        <v>10</v>
      </c>
      <c r="O80" s="22">
        <f t="shared" si="33"/>
        <v>5</v>
      </c>
      <c r="P80" s="17" t="s">
        <v>2</v>
      </c>
      <c r="Q80" s="17">
        <v>2</v>
      </c>
      <c r="R80" s="45">
        <v>12.1</v>
      </c>
      <c r="S80" s="22">
        <f t="shared" si="40"/>
        <v>3</v>
      </c>
      <c r="T80" s="17" t="s">
        <v>2</v>
      </c>
      <c r="U80" s="17">
        <v>1</v>
      </c>
      <c r="V80" s="45">
        <v>12.559999999999999</v>
      </c>
      <c r="W80" s="156">
        <f t="shared" si="34"/>
        <v>4</v>
      </c>
      <c r="X80" s="17" t="s">
        <v>2</v>
      </c>
      <c r="Y80" s="17">
        <v>2</v>
      </c>
      <c r="Z80" s="45">
        <v>8.0299999999999994</v>
      </c>
      <c r="AA80" s="22">
        <f t="shared" si="35"/>
        <v>0</v>
      </c>
      <c r="AB80" s="20" t="s">
        <v>2</v>
      </c>
      <c r="AC80" s="20">
        <v>2</v>
      </c>
      <c r="AD80" s="21">
        <v>6.6</v>
      </c>
      <c r="AE80" s="22">
        <f t="shared" si="36"/>
        <v>0</v>
      </c>
      <c r="AF80" s="17" t="s">
        <v>2</v>
      </c>
      <c r="AG80" s="17">
        <v>2</v>
      </c>
      <c r="AH80" s="21">
        <v>13.225999999999999</v>
      </c>
      <c r="AI80" s="22">
        <f t="shared" si="37"/>
        <v>3</v>
      </c>
      <c r="AJ80" s="17" t="s">
        <v>2</v>
      </c>
      <c r="AK80" s="24">
        <v>2</v>
      </c>
      <c r="AL80" s="21">
        <f t="shared" si="25"/>
        <v>10.665600000000001</v>
      </c>
      <c r="AM80" s="24">
        <f t="shared" si="26"/>
        <v>19</v>
      </c>
      <c r="AN80" s="27" t="str">
        <f t="shared" si="27"/>
        <v>Ajourné</v>
      </c>
      <c r="AO80" s="17" t="s">
        <v>2</v>
      </c>
      <c r="AP80" s="17">
        <v>2</v>
      </c>
      <c r="AQ80" s="45">
        <v>7.9</v>
      </c>
      <c r="AR80" s="29">
        <f t="shared" si="41"/>
        <v>0</v>
      </c>
      <c r="AS80" s="17" t="s">
        <v>2</v>
      </c>
      <c r="AT80" s="17">
        <v>2</v>
      </c>
      <c r="AU80" s="45">
        <v>10.433999999999999</v>
      </c>
      <c r="AV80" s="32">
        <f t="shared" si="38"/>
        <v>6</v>
      </c>
      <c r="AW80" s="17" t="s">
        <v>2</v>
      </c>
      <c r="AX80" s="17">
        <v>1</v>
      </c>
      <c r="AY80" s="45">
        <v>12.33</v>
      </c>
      <c r="AZ80" s="22">
        <f t="shared" si="42"/>
        <v>4</v>
      </c>
      <c r="BA80" s="17" t="s">
        <v>2</v>
      </c>
      <c r="BB80" s="24">
        <v>2</v>
      </c>
      <c r="BC80" s="21">
        <v>7.1313333333333331</v>
      </c>
      <c r="BD80" s="22">
        <f t="shared" si="22"/>
        <v>0</v>
      </c>
      <c r="BE80" s="17" t="s">
        <v>2</v>
      </c>
      <c r="BF80" s="24">
        <v>2</v>
      </c>
      <c r="BG80" s="34">
        <v>10</v>
      </c>
      <c r="BH80" s="35">
        <f t="shared" si="23"/>
        <v>4</v>
      </c>
      <c r="BI80" s="36" t="s">
        <v>2</v>
      </c>
      <c r="BJ80" s="37">
        <v>2</v>
      </c>
      <c r="BK80" s="21">
        <v>5.25</v>
      </c>
      <c r="BL80" s="22">
        <f t="shared" si="24"/>
        <v>0</v>
      </c>
      <c r="BM80" s="17" t="s">
        <v>2</v>
      </c>
      <c r="BN80" s="24">
        <v>2</v>
      </c>
      <c r="BO80" s="23">
        <v>15</v>
      </c>
      <c r="BP80" s="22">
        <f t="shared" si="39"/>
        <v>2</v>
      </c>
      <c r="BQ80" s="17" t="s">
        <v>2</v>
      </c>
      <c r="BR80" s="24">
        <v>1</v>
      </c>
      <c r="BS80" s="21">
        <f t="shared" si="32"/>
        <v>9.4204000000000008</v>
      </c>
      <c r="BT80" s="24">
        <f t="shared" si="28"/>
        <v>16</v>
      </c>
      <c r="BU80" s="27" t="str">
        <f t="shared" si="29"/>
        <v>Ajourné</v>
      </c>
      <c r="BV80" s="17" t="s">
        <v>2</v>
      </c>
      <c r="BW80" s="38">
        <v>2</v>
      </c>
      <c r="BX80" s="38">
        <f t="shared" si="30"/>
        <v>35</v>
      </c>
      <c r="BY80" s="27" t="str">
        <f t="shared" si="31"/>
        <v>Ajourné</v>
      </c>
    </row>
    <row r="81" spans="1:77" x14ac:dyDescent="0.55000000000000004">
      <c r="A81" s="18">
        <v>68</v>
      </c>
      <c r="B81" s="62" t="s">
        <v>421</v>
      </c>
      <c r="C81" s="76" t="s">
        <v>422</v>
      </c>
      <c r="D81" s="13" t="s">
        <v>423</v>
      </c>
      <c r="E81" s="13" t="s">
        <v>424</v>
      </c>
      <c r="F81" s="16">
        <v>37514</v>
      </c>
      <c r="G81" s="13" t="s">
        <v>169</v>
      </c>
      <c r="H81" s="13" t="s">
        <v>52</v>
      </c>
      <c r="I81" s="13" t="s">
        <v>72</v>
      </c>
      <c r="J81" s="162">
        <v>17</v>
      </c>
      <c r="K81" s="156">
        <v>4</v>
      </c>
      <c r="L81" s="17" t="s">
        <v>2</v>
      </c>
      <c r="M81" s="69">
        <v>1</v>
      </c>
      <c r="N81" s="161">
        <v>13.64</v>
      </c>
      <c r="O81" s="22">
        <f t="shared" si="33"/>
        <v>5</v>
      </c>
      <c r="P81" s="17" t="s">
        <v>2</v>
      </c>
      <c r="Q81" s="142">
        <v>1</v>
      </c>
      <c r="R81" s="28">
        <v>11.57</v>
      </c>
      <c r="S81" s="22">
        <f t="shared" si="40"/>
        <v>3</v>
      </c>
      <c r="T81" s="17" t="s">
        <v>2</v>
      </c>
      <c r="U81" s="17">
        <v>1</v>
      </c>
      <c r="V81" s="28">
        <v>14.187333333333331</v>
      </c>
      <c r="W81" s="156">
        <f t="shared" si="34"/>
        <v>4</v>
      </c>
      <c r="X81" s="17" t="s">
        <v>2</v>
      </c>
      <c r="Y81" s="17">
        <v>1</v>
      </c>
      <c r="Z81" s="161">
        <v>14.89</v>
      </c>
      <c r="AA81" s="22">
        <f t="shared" si="35"/>
        <v>5</v>
      </c>
      <c r="AB81" s="20" t="s">
        <v>2</v>
      </c>
      <c r="AC81" s="19">
        <v>1</v>
      </c>
      <c r="AD81" s="21">
        <v>12.98</v>
      </c>
      <c r="AE81" s="22">
        <f t="shared" si="36"/>
        <v>6</v>
      </c>
      <c r="AF81" s="17" t="s">
        <v>2</v>
      </c>
      <c r="AG81" s="17">
        <v>1</v>
      </c>
      <c r="AH81" s="21">
        <v>13.117333333333335</v>
      </c>
      <c r="AI81" s="22">
        <f t="shared" si="37"/>
        <v>3</v>
      </c>
      <c r="AJ81" s="17" t="s">
        <v>2</v>
      </c>
      <c r="AK81" s="24">
        <v>1</v>
      </c>
      <c r="AL81" s="25">
        <f t="shared" si="25"/>
        <v>13.978044444444443</v>
      </c>
      <c r="AM81" s="26">
        <f t="shared" si="26"/>
        <v>30</v>
      </c>
      <c r="AN81" s="27" t="str">
        <f t="shared" si="27"/>
        <v>Admis</v>
      </c>
      <c r="AO81" s="17" t="s">
        <v>2</v>
      </c>
      <c r="AP81" s="17">
        <v>2</v>
      </c>
      <c r="AQ81" s="28">
        <v>14.202999999999999</v>
      </c>
      <c r="AR81" s="29">
        <f t="shared" si="41"/>
        <v>6</v>
      </c>
      <c r="AS81" s="30" t="s">
        <v>2</v>
      </c>
      <c r="AT81" s="31">
        <v>1</v>
      </c>
      <c r="AU81" s="28">
        <v>13.396000000000001</v>
      </c>
      <c r="AV81" s="32">
        <f t="shared" si="38"/>
        <v>6</v>
      </c>
      <c r="AW81" s="30" t="s">
        <v>2</v>
      </c>
      <c r="AX81" s="33">
        <v>1</v>
      </c>
      <c r="AY81" s="58">
        <v>11.9</v>
      </c>
      <c r="AZ81" s="22">
        <f t="shared" si="42"/>
        <v>4</v>
      </c>
      <c r="BA81" s="17" t="s">
        <v>2</v>
      </c>
      <c r="BB81" s="24">
        <v>1</v>
      </c>
      <c r="BC81" s="21">
        <v>13.901999999999999</v>
      </c>
      <c r="BD81" s="22">
        <f t="shared" si="22"/>
        <v>6</v>
      </c>
      <c r="BE81" s="17" t="s">
        <v>2</v>
      </c>
      <c r="BF81" s="24">
        <v>1</v>
      </c>
      <c r="BG81" s="21">
        <v>14.38</v>
      </c>
      <c r="BH81" s="22">
        <f t="shared" si="23"/>
        <v>4</v>
      </c>
      <c r="BI81" s="17" t="s">
        <v>2</v>
      </c>
      <c r="BJ81" s="24">
        <v>1</v>
      </c>
      <c r="BK81" s="21">
        <v>14.36</v>
      </c>
      <c r="BL81" s="22">
        <f t="shared" si="24"/>
        <v>2</v>
      </c>
      <c r="BM81" s="17" t="s">
        <v>2</v>
      </c>
      <c r="BN81" s="24">
        <v>1</v>
      </c>
      <c r="BO81" s="23">
        <v>15</v>
      </c>
      <c r="BP81" s="22">
        <f t="shared" si="39"/>
        <v>2</v>
      </c>
      <c r="BQ81" s="17" t="s">
        <v>2</v>
      </c>
      <c r="BR81" s="24">
        <v>1</v>
      </c>
      <c r="BS81" s="25">
        <f t="shared" si="32"/>
        <v>13.761533333333334</v>
      </c>
      <c r="BT81" s="24">
        <f t="shared" si="28"/>
        <v>30</v>
      </c>
      <c r="BU81" s="27" t="str">
        <f t="shared" si="29"/>
        <v>Admis</v>
      </c>
      <c r="BV81" s="17" t="s">
        <v>2</v>
      </c>
      <c r="BW81" s="38">
        <v>2</v>
      </c>
      <c r="BX81" s="38">
        <f t="shared" si="30"/>
        <v>60</v>
      </c>
      <c r="BY81" s="27" t="str">
        <f t="shared" si="31"/>
        <v>Admis</v>
      </c>
    </row>
    <row r="82" spans="1:77" x14ac:dyDescent="0.55000000000000004">
      <c r="A82" s="18">
        <v>69</v>
      </c>
      <c r="B82" s="62" t="s">
        <v>425</v>
      </c>
      <c r="C82" s="96" t="s">
        <v>425</v>
      </c>
      <c r="D82" s="42" t="s">
        <v>426</v>
      </c>
      <c r="E82" s="42" t="s">
        <v>427</v>
      </c>
      <c r="F82" s="65">
        <v>32872</v>
      </c>
      <c r="G82" s="13" t="s">
        <v>428</v>
      </c>
      <c r="H82" s="13" t="s">
        <v>52</v>
      </c>
      <c r="I82" s="13" t="s">
        <v>72</v>
      </c>
      <c r="J82" s="159">
        <v>16.5</v>
      </c>
      <c r="K82" s="156">
        <v>4</v>
      </c>
      <c r="L82" s="17" t="s">
        <v>2</v>
      </c>
      <c r="M82" s="69">
        <v>2</v>
      </c>
      <c r="N82" s="45">
        <v>10.68</v>
      </c>
      <c r="O82" s="22">
        <f t="shared" si="33"/>
        <v>5</v>
      </c>
      <c r="P82" s="17" t="s">
        <v>2</v>
      </c>
      <c r="Q82" s="17">
        <v>1</v>
      </c>
      <c r="R82" s="47">
        <v>11.74</v>
      </c>
      <c r="S82" s="22">
        <f t="shared" si="40"/>
        <v>3</v>
      </c>
      <c r="T82" s="17" t="s">
        <v>61</v>
      </c>
      <c r="U82" s="17">
        <v>1</v>
      </c>
      <c r="V82" s="45">
        <v>12.922666666666668</v>
      </c>
      <c r="W82" s="156">
        <f t="shared" si="34"/>
        <v>4</v>
      </c>
      <c r="X82" s="17" t="s">
        <v>2</v>
      </c>
      <c r="Y82" s="17">
        <v>2</v>
      </c>
      <c r="Z82" s="47">
        <v>15.82</v>
      </c>
      <c r="AA82" s="22">
        <f t="shared" si="35"/>
        <v>5</v>
      </c>
      <c r="AB82" s="20" t="s">
        <v>61</v>
      </c>
      <c r="AC82" s="20">
        <v>2</v>
      </c>
      <c r="AD82" s="47">
        <v>10</v>
      </c>
      <c r="AE82" s="22">
        <f t="shared" si="36"/>
        <v>6</v>
      </c>
      <c r="AF82" s="17" t="s">
        <v>61</v>
      </c>
      <c r="AG82" s="17">
        <v>2</v>
      </c>
      <c r="AH82" s="50">
        <v>12.59</v>
      </c>
      <c r="AI82" s="22">
        <f t="shared" si="37"/>
        <v>3</v>
      </c>
      <c r="AJ82" s="17" t="s">
        <v>61</v>
      </c>
      <c r="AK82" s="17">
        <v>2</v>
      </c>
      <c r="AL82" s="21">
        <f t="shared" si="25"/>
        <v>12.772688888888888</v>
      </c>
      <c r="AM82" s="24">
        <f t="shared" si="26"/>
        <v>30</v>
      </c>
      <c r="AN82" s="27" t="str">
        <f t="shared" si="27"/>
        <v>Admis</v>
      </c>
      <c r="AO82" s="17" t="s">
        <v>2</v>
      </c>
      <c r="AP82" s="17"/>
      <c r="AQ82" s="47">
        <v>10.23</v>
      </c>
      <c r="AR82" s="29">
        <f t="shared" si="41"/>
        <v>6</v>
      </c>
      <c r="AS82" s="17" t="s">
        <v>61</v>
      </c>
      <c r="AT82" s="24">
        <v>2</v>
      </c>
      <c r="AU82" s="47">
        <v>10.68</v>
      </c>
      <c r="AV82" s="32">
        <f t="shared" si="38"/>
        <v>6</v>
      </c>
      <c r="AW82" s="17" t="s">
        <v>61</v>
      </c>
      <c r="AX82" s="233">
        <v>1</v>
      </c>
      <c r="AY82" s="47">
        <v>10</v>
      </c>
      <c r="AZ82" s="22">
        <f t="shared" si="42"/>
        <v>4</v>
      </c>
      <c r="BA82" s="17" t="s">
        <v>61</v>
      </c>
      <c r="BB82" s="17">
        <v>2</v>
      </c>
      <c r="BC82" s="50">
        <v>12.61</v>
      </c>
      <c r="BD82" s="22">
        <f t="shared" si="22"/>
        <v>6</v>
      </c>
      <c r="BE82" s="17" t="s">
        <v>61</v>
      </c>
      <c r="BF82" s="17">
        <v>2</v>
      </c>
      <c r="BG82" s="49">
        <v>10.67</v>
      </c>
      <c r="BH82" s="35">
        <f t="shared" si="23"/>
        <v>4</v>
      </c>
      <c r="BI82" s="36" t="s">
        <v>61</v>
      </c>
      <c r="BJ82" s="37">
        <v>1</v>
      </c>
      <c r="BK82" s="50">
        <v>12.36</v>
      </c>
      <c r="BL82" s="22">
        <f t="shared" si="24"/>
        <v>2</v>
      </c>
      <c r="BM82" s="17" t="s">
        <v>61</v>
      </c>
      <c r="BN82" s="24">
        <v>2</v>
      </c>
      <c r="BO82" s="48">
        <v>14.25</v>
      </c>
      <c r="BP82" s="22">
        <f t="shared" si="39"/>
        <v>2</v>
      </c>
      <c r="BQ82" s="17" t="s">
        <v>61</v>
      </c>
      <c r="BR82" s="17">
        <v>1</v>
      </c>
      <c r="BS82" s="21">
        <f t="shared" si="32"/>
        <v>11.234</v>
      </c>
      <c r="BT82" s="24">
        <f t="shared" si="28"/>
        <v>30</v>
      </c>
      <c r="BU82" s="27" t="str">
        <f t="shared" si="29"/>
        <v>Admis</v>
      </c>
      <c r="BV82" s="17" t="s">
        <v>61</v>
      </c>
      <c r="BW82" s="17">
        <v>2</v>
      </c>
      <c r="BX82" s="38">
        <f t="shared" si="30"/>
        <v>60</v>
      </c>
      <c r="BY82" s="27" t="str">
        <f t="shared" si="31"/>
        <v>Admis</v>
      </c>
    </row>
    <row r="83" spans="1:77" x14ac:dyDescent="0.55000000000000004">
      <c r="A83" s="18">
        <v>70</v>
      </c>
      <c r="B83" s="62" t="s">
        <v>429</v>
      </c>
      <c r="C83" s="96" t="s">
        <v>430</v>
      </c>
      <c r="D83" s="42" t="s">
        <v>431</v>
      </c>
      <c r="E83" s="42" t="s">
        <v>432</v>
      </c>
      <c r="F83" s="16">
        <v>36556</v>
      </c>
      <c r="G83" s="13" t="s">
        <v>433</v>
      </c>
      <c r="H83" s="13" t="s">
        <v>52</v>
      </c>
      <c r="I83" s="13" t="s">
        <v>72</v>
      </c>
      <c r="J83" s="160">
        <v>10</v>
      </c>
      <c r="K83" s="156">
        <v>4</v>
      </c>
      <c r="L83" s="17" t="s">
        <v>61</v>
      </c>
      <c r="M83" s="69">
        <v>2</v>
      </c>
      <c r="N83" s="160">
        <v>10</v>
      </c>
      <c r="O83" s="22">
        <f t="shared" si="33"/>
        <v>5</v>
      </c>
      <c r="P83" s="17" t="s">
        <v>61</v>
      </c>
      <c r="Q83" s="142">
        <v>2</v>
      </c>
      <c r="R83" s="160">
        <v>10.69</v>
      </c>
      <c r="S83" s="22">
        <f t="shared" si="40"/>
        <v>3</v>
      </c>
      <c r="T83" s="17" t="s">
        <v>61</v>
      </c>
      <c r="U83" s="17">
        <v>2</v>
      </c>
      <c r="V83" s="188">
        <v>11.9</v>
      </c>
      <c r="W83" s="156">
        <f t="shared" si="34"/>
        <v>4</v>
      </c>
      <c r="X83" s="17" t="s">
        <v>61</v>
      </c>
      <c r="Y83" s="17">
        <v>2</v>
      </c>
      <c r="Z83" s="165">
        <v>12.18</v>
      </c>
      <c r="AA83" s="22">
        <f t="shared" si="35"/>
        <v>5</v>
      </c>
      <c r="AB83" s="20" t="s">
        <v>61</v>
      </c>
      <c r="AC83" s="19">
        <v>1</v>
      </c>
      <c r="AD83" s="47">
        <v>10.84</v>
      </c>
      <c r="AE83" s="22">
        <f t="shared" si="36"/>
        <v>6</v>
      </c>
      <c r="AF83" s="17" t="s">
        <v>61</v>
      </c>
      <c r="AG83" s="17">
        <v>2</v>
      </c>
      <c r="AH83" s="50">
        <v>10.84</v>
      </c>
      <c r="AI83" s="22">
        <f t="shared" si="37"/>
        <v>3</v>
      </c>
      <c r="AJ83" s="17" t="s">
        <v>61</v>
      </c>
      <c r="AK83" s="17">
        <v>2</v>
      </c>
      <c r="AL83" s="25">
        <f t="shared" si="25"/>
        <v>10.937666666666667</v>
      </c>
      <c r="AM83" s="26">
        <f t="shared" si="26"/>
        <v>30</v>
      </c>
      <c r="AN83" s="27" t="str">
        <f t="shared" si="27"/>
        <v>Admis</v>
      </c>
      <c r="AO83" s="17" t="s">
        <v>61</v>
      </c>
      <c r="AP83" s="17">
        <v>2</v>
      </c>
      <c r="AQ83" s="28">
        <v>12.763999999999999</v>
      </c>
      <c r="AR83" s="29">
        <f t="shared" si="41"/>
        <v>6</v>
      </c>
      <c r="AS83" s="30" t="s">
        <v>2</v>
      </c>
      <c r="AT83" s="31">
        <v>2</v>
      </c>
      <c r="AU83" s="46">
        <v>13.5</v>
      </c>
      <c r="AV83" s="32">
        <f t="shared" si="38"/>
        <v>6</v>
      </c>
      <c r="AW83" s="30" t="s">
        <v>61</v>
      </c>
      <c r="AX83" s="33">
        <v>2</v>
      </c>
      <c r="AY83" s="58">
        <v>10.67</v>
      </c>
      <c r="AZ83" s="22">
        <f t="shared" si="42"/>
        <v>4</v>
      </c>
      <c r="BA83" s="17" t="s">
        <v>2</v>
      </c>
      <c r="BB83" s="17">
        <v>1</v>
      </c>
      <c r="BC83" s="50">
        <v>10.18</v>
      </c>
      <c r="BD83" s="22">
        <f t="shared" si="22"/>
        <v>6</v>
      </c>
      <c r="BE83" s="17" t="s">
        <v>61</v>
      </c>
      <c r="BF83" s="17">
        <v>2</v>
      </c>
      <c r="BG83" s="49">
        <v>12.97</v>
      </c>
      <c r="BH83" s="35">
        <f t="shared" si="23"/>
        <v>4</v>
      </c>
      <c r="BI83" s="36" t="s">
        <v>61</v>
      </c>
      <c r="BJ83" s="37">
        <v>2</v>
      </c>
      <c r="BK83" s="21">
        <v>11.25</v>
      </c>
      <c r="BL83" s="22">
        <f t="shared" si="24"/>
        <v>2</v>
      </c>
      <c r="BM83" s="17" t="s">
        <v>2</v>
      </c>
      <c r="BN83" s="24">
        <v>2</v>
      </c>
      <c r="BO83" s="48">
        <v>14</v>
      </c>
      <c r="BP83" s="22">
        <f t="shared" si="39"/>
        <v>2</v>
      </c>
      <c r="BQ83" s="17" t="s">
        <v>61</v>
      </c>
      <c r="BR83" s="17">
        <v>1</v>
      </c>
      <c r="BS83" s="25">
        <f t="shared" si="32"/>
        <v>12.124133333333333</v>
      </c>
      <c r="BT83" s="24">
        <f t="shared" si="28"/>
        <v>30</v>
      </c>
      <c r="BU83" s="27" t="str">
        <f t="shared" si="29"/>
        <v>Admis</v>
      </c>
      <c r="BV83" s="17" t="s">
        <v>2</v>
      </c>
      <c r="BW83" s="17">
        <v>2</v>
      </c>
      <c r="BX83" s="38">
        <f t="shared" si="30"/>
        <v>60</v>
      </c>
      <c r="BY83" s="27" t="str">
        <f t="shared" si="31"/>
        <v>Admis</v>
      </c>
    </row>
    <row r="84" spans="1:77" x14ac:dyDescent="0.55000000000000004">
      <c r="A84" s="18">
        <v>71</v>
      </c>
      <c r="B84" s="62" t="s">
        <v>434</v>
      </c>
      <c r="C84" s="76" t="s">
        <v>343</v>
      </c>
      <c r="D84" s="13" t="s">
        <v>431</v>
      </c>
      <c r="E84" s="13" t="s">
        <v>435</v>
      </c>
      <c r="F84" s="16">
        <v>36359</v>
      </c>
      <c r="G84" s="13" t="s">
        <v>71</v>
      </c>
      <c r="H84" s="13" t="s">
        <v>59</v>
      </c>
      <c r="I84" s="13" t="s">
        <v>72</v>
      </c>
      <c r="J84" s="159">
        <v>14</v>
      </c>
      <c r="K84" s="156">
        <v>4</v>
      </c>
      <c r="L84" s="17" t="s">
        <v>2</v>
      </c>
      <c r="M84" s="69">
        <v>2</v>
      </c>
      <c r="N84" s="45">
        <v>6.87</v>
      </c>
      <c r="O84" s="22">
        <f t="shared" si="33"/>
        <v>0</v>
      </c>
      <c r="P84" s="17" t="s">
        <v>2</v>
      </c>
      <c r="Q84" s="17">
        <v>2</v>
      </c>
      <c r="R84" s="45">
        <v>10</v>
      </c>
      <c r="S84" s="22">
        <f t="shared" si="40"/>
        <v>3</v>
      </c>
      <c r="T84" s="17" t="s">
        <v>2</v>
      </c>
      <c r="U84" s="17">
        <v>1</v>
      </c>
      <c r="V84" s="45">
        <v>10.322666666666667</v>
      </c>
      <c r="W84" s="156">
        <f t="shared" si="34"/>
        <v>4</v>
      </c>
      <c r="X84" s="17" t="s">
        <v>2</v>
      </c>
      <c r="Y84" s="17">
        <v>2</v>
      </c>
      <c r="Z84" s="45">
        <v>10</v>
      </c>
      <c r="AA84" s="22">
        <f t="shared" si="35"/>
        <v>5</v>
      </c>
      <c r="AB84" s="20" t="s">
        <v>2</v>
      </c>
      <c r="AC84" s="20">
        <v>2</v>
      </c>
      <c r="AD84" s="21">
        <v>6.42</v>
      </c>
      <c r="AE84" s="22">
        <f t="shared" si="36"/>
        <v>0</v>
      </c>
      <c r="AF84" s="17" t="s">
        <v>2</v>
      </c>
      <c r="AG84" s="17">
        <v>2</v>
      </c>
      <c r="AH84" s="21">
        <v>12.920666666666667</v>
      </c>
      <c r="AI84" s="22">
        <f t="shared" si="37"/>
        <v>3</v>
      </c>
      <c r="AJ84" s="17" t="s">
        <v>2</v>
      </c>
      <c r="AK84" s="24">
        <v>2</v>
      </c>
      <c r="AL84" s="21">
        <f t="shared" si="25"/>
        <v>9.630755555555556</v>
      </c>
      <c r="AM84" s="24">
        <f t="shared" si="26"/>
        <v>19</v>
      </c>
      <c r="AN84" s="27" t="str">
        <f t="shared" si="27"/>
        <v>Ajourné</v>
      </c>
      <c r="AO84" s="17" t="s">
        <v>2</v>
      </c>
      <c r="AP84" s="17">
        <v>2</v>
      </c>
      <c r="AQ84" s="45">
        <v>10</v>
      </c>
      <c r="AR84" s="29">
        <f t="shared" si="41"/>
        <v>6</v>
      </c>
      <c r="AS84" s="17" t="s">
        <v>2</v>
      </c>
      <c r="AT84" s="24">
        <v>1</v>
      </c>
      <c r="AU84" s="45">
        <v>10.43</v>
      </c>
      <c r="AV84" s="32">
        <f t="shared" si="38"/>
        <v>6</v>
      </c>
      <c r="AW84" s="17" t="s">
        <v>2</v>
      </c>
      <c r="AX84" s="233">
        <v>1</v>
      </c>
      <c r="AY84" s="45">
        <v>11.5</v>
      </c>
      <c r="AZ84" s="22">
        <f t="shared" si="42"/>
        <v>4</v>
      </c>
      <c r="BA84" s="17" t="s">
        <v>2</v>
      </c>
      <c r="BB84" s="24">
        <v>2</v>
      </c>
      <c r="BC84" s="21">
        <v>6.0213333333333336</v>
      </c>
      <c r="BD84" s="22">
        <f t="shared" si="22"/>
        <v>0</v>
      </c>
      <c r="BE84" s="17" t="s">
        <v>2</v>
      </c>
      <c r="BF84" s="24">
        <v>2</v>
      </c>
      <c r="BG84" s="21">
        <v>10.1</v>
      </c>
      <c r="BH84" s="22">
        <f t="shared" si="23"/>
        <v>4</v>
      </c>
      <c r="BI84" s="17" t="s">
        <v>2</v>
      </c>
      <c r="BJ84" s="24">
        <v>1</v>
      </c>
      <c r="BK84" s="21">
        <v>5.62</v>
      </c>
      <c r="BL84" s="22">
        <f t="shared" si="24"/>
        <v>0</v>
      </c>
      <c r="BM84" s="17" t="s">
        <v>2</v>
      </c>
      <c r="BN84" s="24">
        <v>2</v>
      </c>
      <c r="BO84" s="23">
        <v>17</v>
      </c>
      <c r="BP84" s="22">
        <f t="shared" si="39"/>
        <v>2</v>
      </c>
      <c r="BQ84" s="17" t="s">
        <v>2</v>
      </c>
      <c r="BR84" s="24">
        <v>1</v>
      </c>
      <c r="BS84" s="21">
        <f t="shared" si="32"/>
        <v>9.6782666666666657</v>
      </c>
      <c r="BT84" s="24">
        <f t="shared" si="28"/>
        <v>22</v>
      </c>
      <c r="BU84" s="27" t="str">
        <f t="shared" si="29"/>
        <v>Ajourné</v>
      </c>
      <c r="BV84" s="17" t="s">
        <v>2</v>
      </c>
      <c r="BW84" s="38">
        <v>2</v>
      </c>
      <c r="BX84" s="38">
        <f t="shared" si="30"/>
        <v>41</v>
      </c>
      <c r="BY84" s="27" t="str">
        <f t="shared" si="31"/>
        <v>Ajourné</v>
      </c>
    </row>
    <row r="85" spans="1:77" x14ac:dyDescent="0.55000000000000004">
      <c r="A85" s="18">
        <v>72</v>
      </c>
      <c r="B85" s="62" t="s">
        <v>436</v>
      </c>
      <c r="C85" s="76" t="s">
        <v>437</v>
      </c>
      <c r="D85" s="62" t="s">
        <v>438</v>
      </c>
      <c r="E85" s="62" t="s">
        <v>439</v>
      </c>
      <c r="F85" s="63">
        <v>38069</v>
      </c>
      <c r="G85" s="62" t="s">
        <v>440</v>
      </c>
      <c r="H85" s="62" t="s">
        <v>52</v>
      </c>
      <c r="I85" s="13" t="s">
        <v>72</v>
      </c>
      <c r="J85" s="159">
        <v>19</v>
      </c>
      <c r="K85" s="156">
        <v>4</v>
      </c>
      <c r="L85" s="17" t="s">
        <v>2</v>
      </c>
      <c r="M85" s="69">
        <v>2</v>
      </c>
      <c r="N85" s="57">
        <v>12.238</v>
      </c>
      <c r="O85" s="22">
        <f t="shared" si="33"/>
        <v>5</v>
      </c>
      <c r="P85" s="17" t="s">
        <v>2</v>
      </c>
      <c r="Q85" s="17">
        <v>2</v>
      </c>
      <c r="R85" s="45">
        <v>14.21</v>
      </c>
      <c r="S85" s="22">
        <f t="shared" si="40"/>
        <v>3</v>
      </c>
      <c r="T85" s="17" t="s">
        <v>2</v>
      </c>
      <c r="U85" s="17">
        <v>2</v>
      </c>
      <c r="V85" s="45">
        <v>11.45</v>
      </c>
      <c r="W85" s="156">
        <f t="shared" si="34"/>
        <v>4</v>
      </c>
      <c r="X85" s="17" t="s">
        <v>2</v>
      </c>
      <c r="Y85" s="17">
        <v>1</v>
      </c>
      <c r="Z85" s="45">
        <v>10</v>
      </c>
      <c r="AA85" s="22">
        <f t="shared" si="35"/>
        <v>5</v>
      </c>
      <c r="AB85" s="20" t="s">
        <v>2</v>
      </c>
      <c r="AC85" s="20">
        <v>1</v>
      </c>
      <c r="AD85" s="21">
        <v>10</v>
      </c>
      <c r="AE85" s="22">
        <f t="shared" si="36"/>
        <v>6</v>
      </c>
      <c r="AF85" s="17" t="s">
        <v>2</v>
      </c>
      <c r="AG85" s="17">
        <v>2</v>
      </c>
      <c r="AH85" s="21">
        <v>11.552</v>
      </c>
      <c r="AI85" s="22">
        <f t="shared" si="37"/>
        <v>3</v>
      </c>
      <c r="AJ85" s="17" t="s">
        <v>2</v>
      </c>
      <c r="AK85" s="24">
        <v>1</v>
      </c>
      <c r="AL85" s="21">
        <f t="shared" si="25"/>
        <v>12.342533333333334</v>
      </c>
      <c r="AM85" s="24">
        <f t="shared" si="26"/>
        <v>30</v>
      </c>
      <c r="AN85" s="27" t="str">
        <f t="shared" si="27"/>
        <v>Admis</v>
      </c>
      <c r="AO85" s="17" t="s">
        <v>2</v>
      </c>
      <c r="AP85" s="17">
        <v>2</v>
      </c>
      <c r="AQ85" s="45">
        <v>13.059000000000001</v>
      </c>
      <c r="AR85" s="29">
        <f t="shared" si="41"/>
        <v>6</v>
      </c>
      <c r="AS85" s="17" t="s">
        <v>2</v>
      </c>
      <c r="AT85" s="24">
        <v>2</v>
      </c>
      <c r="AU85" s="45">
        <v>11.2</v>
      </c>
      <c r="AV85" s="32">
        <f t="shared" si="38"/>
        <v>6</v>
      </c>
      <c r="AW85" s="17" t="s">
        <v>2</v>
      </c>
      <c r="AX85" s="233">
        <v>2</v>
      </c>
      <c r="AY85" s="45">
        <v>10</v>
      </c>
      <c r="AZ85" s="22">
        <f t="shared" si="42"/>
        <v>4</v>
      </c>
      <c r="BA85" s="17" t="s">
        <v>2</v>
      </c>
      <c r="BB85" s="24">
        <v>2</v>
      </c>
      <c r="BC85" s="21">
        <v>11.099333333333332</v>
      </c>
      <c r="BD85" s="22">
        <f t="shared" si="22"/>
        <v>6</v>
      </c>
      <c r="BE85" s="17" t="s">
        <v>2</v>
      </c>
      <c r="BF85" s="24">
        <v>2</v>
      </c>
      <c r="BG85" s="34">
        <v>10.050000000000001</v>
      </c>
      <c r="BH85" s="35">
        <f t="shared" si="23"/>
        <v>4</v>
      </c>
      <c r="BI85" s="36" t="s">
        <v>2</v>
      </c>
      <c r="BJ85" s="37">
        <v>2</v>
      </c>
      <c r="BK85" s="21">
        <v>10</v>
      </c>
      <c r="BL85" s="22">
        <f t="shared" si="24"/>
        <v>2</v>
      </c>
      <c r="BM85" s="17" t="s">
        <v>2</v>
      </c>
      <c r="BN85" s="24">
        <v>1</v>
      </c>
      <c r="BO85" s="23">
        <v>15</v>
      </c>
      <c r="BP85" s="22">
        <f t="shared" si="39"/>
        <v>2</v>
      </c>
      <c r="BQ85" s="17" t="s">
        <v>2</v>
      </c>
      <c r="BR85" s="24">
        <v>1</v>
      </c>
      <c r="BS85" s="21">
        <f t="shared" si="32"/>
        <v>11.411666666666665</v>
      </c>
      <c r="BT85" s="24">
        <f t="shared" si="28"/>
        <v>30</v>
      </c>
      <c r="BU85" s="27" t="str">
        <f t="shared" si="29"/>
        <v>Admis</v>
      </c>
      <c r="BV85" s="17" t="s">
        <v>2</v>
      </c>
      <c r="BW85" s="38">
        <v>2</v>
      </c>
      <c r="BX85" s="38">
        <f t="shared" si="30"/>
        <v>60</v>
      </c>
      <c r="BY85" s="27" t="str">
        <f t="shared" si="31"/>
        <v>Admis</v>
      </c>
    </row>
    <row r="86" spans="1:77" x14ac:dyDescent="0.55000000000000004">
      <c r="A86" s="18">
        <v>73</v>
      </c>
      <c r="B86" s="62" t="s">
        <v>441</v>
      </c>
      <c r="C86" s="96" t="s">
        <v>442</v>
      </c>
      <c r="D86" s="71" t="s">
        <v>443</v>
      </c>
      <c r="E86" s="71" t="s">
        <v>444</v>
      </c>
      <c r="F86" s="63">
        <v>36101</v>
      </c>
      <c r="G86" s="62" t="s">
        <v>135</v>
      </c>
      <c r="H86" s="62" t="s">
        <v>52</v>
      </c>
      <c r="I86" s="13" t="s">
        <v>72</v>
      </c>
      <c r="J86" s="162">
        <v>14</v>
      </c>
      <c r="K86" s="156">
        <v>4</v>
      </c>
      <c r="L86" s="17" t="s">
        <v>2</v>
      </c>
      <c r="M86" s="69">
        <v>1</v>
      </c>
      <c r="N86" s="123">
        <v>10</v>
      </c>
      <c r="O86" s="22">
        <f t="shared" si="33"/>
        <v>5</v>
      </c>
      <c r="P86" s="17" t="s">
        <v>61</v>
      </c>
      <c r="Q86" s="142">
        <v>1</v>
      </c>
      <c r="R86" s="160">
        <v>11.62</v>
      </c>
      <c r="S86" s="22">
        <f t="shared" si="40"/>
        <v>3</v>
      </c>
      <c r="T86" s="17" t="s">
        <v>61</v>
      </c>
      <c r="U86" s="17">
        <v>2</v>
      </c>
      <c r="V86" s="28">
        <v>11.884</v>
      </c>
      <c r="W86" s="156">
        <f t="shared" si="34"/>
        <v>4</v>
      </c>
      <c r="X86" s="17" t="s">
        <v>2</v>
      </c>
      <c r="Y86" s="17">
        <v>2</v>
      </c>
      <c r="Z86" s="165">
        <v>14.84</v>
      </c>
      <c r="AA86" s="22">
        <f t="shared" si="35"/>
        <v>5</v>
      </c>
      <c r="AB86" s="20" t="s">
        <v>61</v>
      </c>
      <c r="AC86" s="19">
        <v>2</v>
      </c>
      <c r="AD86" s="50">
        <v>10</v>
      </c>
      <c r="AE86" s="22">
        <f t="shared" si="36"/>
        <v>6</v>
      </c>
      <c r="AF86" s="17" t="s">
        <v>61</v>
      </c>
      <c r="AG86" s="17">
        <v>1</v>
      </c>
      <c r="AH86" s="50">
        <v>10</v>
      </c>
      <c r="AI86" s="22">
        <f t="shared" si="37"/>
        <v>3</v>
      </c>
      <c r="AJ86" s="17" t="s">
        <v>61</v>
      </c>
      <c r="AK86" s="24">
        <v>1</v>
      </c>
      <c r="AL86" s="25">
        <f t="shared" si="25"/>
        <v>11.7532</v>
      </c>
      <c r="AM86" s="26">
        <f t="shared" si="26"/>
        <v>30</v>
      </c>
      <c r="AN86" s="27" t="str">
        <f t="shared" si="27"/>
        <v>Admis</v>
      </c>
      <c r="AO86" s="17" t="s">
        <v>2</v>
      </c>
      <c r="AP86" s="17">
        <v>2</v>
      </c>
      <c r="AQ86" s="61">
        <v>10.76</v>
      </c>
      <c r="AR86" s="29">
        <f t="shared" si="41"/>
        <v>6</v>
      </c>
      <c r="AS86" s="30" t="s">
        <v>61</v>
      </c>
      <c r="AT86" s="31">
        <v>2</v>
      </c>
      <c r="AU86" s="46">
        <v>10.56</v>
      </c>
      <c r="AV86" s="32">
        <f t="shared" si="38"/>
        <v>6</v>
      </c>
      <c r="AW86" s="30" t="s">
        <v>61</v>
      </c>
      <c r="AX86" s="33">
        <v>2</v>
      </c>
      <c r="AY86" s="50">
        <v>10</v>
      </c>
      <c r="AZ86" s="22">
        <f t="shared" si="42"/>
        <v>4</v>
      </c>
      <c r="BA86" s="17" t="s">
        <v>61</v>
      </c>
      <c r="BB86" s="24">
        <v>2</v>
      </c>
      <c r="BC86" s="50">
        <v>10.050000000000001</v>
      </c>
      <c r="BD86" s="22">
        <f t="shared" si="22"/>
        <v>6</v>
      </c>
      <c r="BE86" s="17" t="s">
        <v>61</v>
      </c>
      <c r="BF86" s="24">
        <v>1</v>
      </c>
      <c r="BG86" s="64">
        <v>10.79</v>
      </c>
      <c r="BH86" s="35">
        <f t="shared" si="23"/>
        <v>4</v>
      </c>
      <c r="BI86" s="36" t="s">
        <v>61</v>
      </c>
      <c r="BJ86" s="37">
        <v>1</v>
      </c>
      <c r="BK86" s="50">
        <v>10</v>
      </c>
      <c r="BL86" s="22">
        <f t="shared" si="24"/>
        <v>2</v>
      </c>
      <c r="BM86" s="17" t="s">
        <v>61</v>
      </c>
      <c r="BN86" s="24">
        <v>2</v>
      </c>
      <c r="BO86" s="48">
        <v>11.24</v>
      </c>
      <c r="BP86" s="22">
        <f t="shared" si="39"/>
        <v>2</v>
      </c>
      <c r="BQ86" s="17" t="s">
        <v>60</v>
      </c>
      <c r="BR86" s="24">
        <v>2</v>
      </c>
      <c r="BS86" s="25">
        <f t="shared" si="32"/>
        <v>10.462</v>
      </c>
      <c r="BT86" s="24">
        <f t="shared" si="28"/>
        <v>30</v>
      </c>
      <c r="BU86" s="27" t="str">
        <f t="shared" si="29"/>
        <v>Admis</v>
      </c>
      <c r="BV86" s="17" t="s">
        <v>61</v>
      </c>
      <c r="BW86" s="38">
        <v>2</v>
      </c>
      <c r="BX86" s="38">
        <f t="shared" si="30"/>
        <v>60</v>
      </c>
      <c r="BY86" s="27" t="str">
        <f t="shared" si="31"/>
        <v>Admis</v>
      </c>
    </row>
    <row r="87" spans="1:77" x14ac:dyDescent="0.55000000000000004">
      <c r="A87" s="18">
        <v>74</v>
      </c>
      <c r="B87" s="62" t="s">
        <v>445</v>
      </c>
      <c r="C87" s="96" t="s">
        <v>446</v>
      </c>
      <c r="D87" s="71" t="s">
        <v>443</v>
      </c>
      <c r="E87" s="71" t="s">
        <v>447</v>
      </c>
      <c r="F87" s="63">
        <v>37605</v>
      </c>
      <c r="G87" s="62" t="s">
        <v>448</v>
      </c>
      <c r="H87" s="62" t="s">
        <v>52</v>
      </c>
      <c r="I87" s="13" t="s">
        <v>72</v>
      </c>
      <c r="J87" s="162">
        <v>15</v>
      </c>
      <c r="K87" s="156">
        <v>4</v>
      </c>
      <c r="L87" s="17" t="s">
        <v>2</v>
      </c>
      <c r="M87" s="69">
        <v>1</v>
      </c>
      <c r="N87" s="123">
        <v>10.15</v>
      </c>
      <c r="O87" s="22">
        <f t="shared" si="33"/>
        <v>5</v>
      </c>
      <c r="P87" s="17" t="s">
        <v>61</v>
      </c>
      <c r="Q87" s="142">
        <v>1</v>
      </c>
      <c r="R87" s="160">
        <v>11.62</v>
      </c>
      <c r="S87" s="22">
        <f t="shared" si="40"/>
        <v>3</v>
      </c>
      <c r="T87" s="17" t="s">
        <v>61</v>
      </c>
      <c r="U87" s="17">
        <v>2</v>
      </c>
      <c r="V87" s="189">
        <v>10</v>
      </c>
      <c r="W87" s="156">
        <f t="shared" si="34"/>
        <v>4</v>
      </c>
      <c r="X87" s="17" t="s">
        <v>61</v>
      </c>
      <c r="Y87" s="17">
        <v>2</v>
      </c>
      <c r="Z87" s="165">
        <v>11.4</v>
      </c>
      <c r="AA87" s="22">
        <f t="shared" si="35"/>
        <v>5</v>
      </c>
      <c r="AB87" s="20" t="s">
        <v>61</v>
      </c>
      <c r="AC87" s="19">
        <v>1</v>
      </c>
      <c r="AD87" s="50">
        <v>11.07</v>
      </c>
      <c r="AE87" s="22">
        <f t="shared" si="36"/>
        <v>6</v>
      </c>
      <c r="AF87" s="17" t="s">
        <v>61</v>
      </c>
      <c r="AG87" s="17">
        <v>2</v>
      </c>
      <c r="AH87" s="50">
        <v>10</v>
      </c>
      <c r="AI87" s="22">
        <f t="shared" si="37"/>
        <v>3</v>
      </c>
      <c r="AJ87" s="17" t="s">
        <v>61</v>
      </c>
      <c r="AK87" s="24">
        <v>1</v>
      </c>
      <c r="AL87" s="25">
        <f t="shared" si="25"/>
        <v>11.301</v>
      </c>
      <c r="AM87" s="26">
        <f t="shared" si="26"/>
        <v>30</v>
      </c>
      <c r="AN87" s="27" t="str">
        <f t="shared" si="27"/>
        <v>Admis</v>
      </c>
      <c r="AO87" s="17" t="s">
        <v>2</v>
      </c>
      <c r="AP87" s="17">
        <v>1</v>
      </c>
      <c r="AQ87" s="61">
        <v>10.19</v>
      </c>
      <c r="AR87" s="29">
        <f t="shared" si="41"/>
        <v>6</v>
      </c>
      <c r="AS87" s="30" t="s">
        <v>61</v>
      </c>
      <c r="AT87" s="31">
        <v>1</v>
      </c>
      <c r="AU87" s="46">
        <v>13.59</v>
      </c>
      <c r="AV87" s="32">
        <f t="shared" si="38"/>
        <v>6</v>
      </c>
      <c r="AW87" s="30" t="s">
        <v>61</v>
      </c>
      <c r="AX87" s="33">
        <v>2</v>
      </c>
      <c r="AY87" s="50">
        <v>12.33</v>
      </c>
      <c r="AZ87" s="22">
        <f t="shared" si="42"/>
        <v>4</v>
      </c>
      <c r="BA87" s="17" t="s">
        <v>61</v>
      </c>
      <c r="BB87" s="24">
        <v>1</v>
      </c>
      <c r="BC87" s="50">
        <v>10.06</v>
      </c>
      <c r="BD87" s="22">
        <f t="shared" si="22"/>
        <v>6</v>
      </c>
      <c r="BE87" s="17" t="s">
        <v>61</v>
      </c>
      <c r="BF87" s="24">
        <v>1</v>
      </c>
      <c r="BG87" s="64">
        <v>10.07</v>
      </c>
      <c r="BH87" s="35">
        <f t="shared" si="23"/>
        <v>4</v>
      </c>
      <c r="BI87" s="36" t="s">
        <v>61</v>
      </c>
      <c r="BJ87" s="37">
        <v>1</v>
      </c>
      <c r="BK87" s="50">
        <v>11.8</v>
      </c>
      <c r="BL87" s="22">
        <f t="shared" si="24"/>
        <v>2</v>
      </c>
      <c r="BM87" s="17" t="s">
        <v>61</v>
      </c>
      <c r="BN87" s="24">
        <v>1</v>
      </c>
      <c r="BO87" s="48">
        <v>14.25</v>
      </c>
      <c r="BP87" s="22">
        <f t="shared" si="39"/>
        <v>2</v>
      </c>
      <c r="BQ87" s="17" t="s">
        <v>61</v>
      </c>
      <c r="BR87" s="24">
        <v>1</v>
      </c>
      <c r="BS87" s="25">
        <f t="shared" si="32"/>
        <v>11.491333333333333</v>
      </c>
      <c r="BT87" s="24">
        <f t="shared" si="28"/>
        <v>30</v>
      </c>
      <c r="BU87" s="27" t="str">
        <f t="shared" si="29"/>
        <v>Admis</v>
      </c>
      <c r="BV87" s="17" t="s">
        <v>61</v>
      </c>
      <c r="BW87" s="38">
        <v>2</v>
      </c>
      <c r="BX87" s="38">
        <f t="shared" si="30"/>
        <v>60</v>
      </c>
      <c r="BY87" s="27" t="str">
        <f t="shared" si="31"/>
        <v>Admis</v>
      </c>
    </row>
    <row r="88" spans="1:77" x14ac:dyDescent="0.55000000000000004">
      <c r="A88" s="18">
        <v>75</v>
      </c>
      <c r="B88" s="62" t="s">
        <v>449</v>
      </c>
      <c r="C88" s="76" t="s">
        <v>450</v>
      </c>
      <c r="D88" s="13" t="s">
        <v>451</v>
      </c>
      <c r="E88" s="13" t="s">
        <v>452</v>
      </c>
      <c r="F88" s="16">
        <v>38565</v>
      </c>
      <c r="G88" s="13" t="s">
        <v>453</v>
      </c>
      <c r="H88" s="13" t="s">
        <v>52</v>
      </c>
      <c r="I88" s="13" t="s">
        <v>72</v>
      </c>
      <c r="J88" s="159">
        <v>16</v>
      </c>
      <c r="K88" s="156">
        <v>4</v>
      </c>
      <c r="L88" s="17" t="s">
        <v>2</v>
      </c>
      <c r="M88" s="69">
        <v>2</v>
      </c>
      <c r="N88" s="57">
        <v>12.256</v>
      </c>
      <c r="O88" s="22">
        <f t="shared" si="33"/>
        <v>5</v>
      </c>
      <c r="P88" s="17" t="s">
        <v>2</v>
      </c>
      <c r="Q88" s="17">
        <v>2</v>
      </c>
      <c r="R88" s="45">
        <v>12.63</v>
      </c>
      <c r="S88" s="22">
        <f t="shared" si="40"/>
        <v>3</v>
      </c>
      <c r="T88" s="17" t="s">
        <v>2</v>
      </c>
      <c r="U88" s="17">
        <v>1</v>
      </c>
      <c r="V88" s="45">
        <v>10.498666666666669</v>
      </c>
      <c r="W88" s="156">
        <f t="shared" si="34"/>
        <v>4</v>
      </c>
      <c r="X88" s="17" t="s">
        <v>2</v>
      </c>
      <c r="Y88" s="17">
        <v>1</v>
      </c>
      <c r="Z88" s="45">
        <v>11.292</v>
      </c>
      <c r="AA88" s="22">
        <f t="shared" si="35"/>
        <v>5</v>
      </c>
      <c r="AB88" s="20" t="s">
        <v>2</v>
      </c>
      <c r="AC88" s="20">
        <v>1</v>
      </c>
      <c r="AD88" s="21">
        <v>12.06</v>
      </c>
      <c r="AE88" s="22">
        <f t="shared" si="36"/>
        <v>6</v>
      </c>
      <c r="AF88" s="17" t="s">
        <v>2</v>
      </c>
      <c r="AG88" s="17">
        <v>1</v>
      </c>
      <c r="AH88" s="21">
        <v>10.916000000000002</v>
      </c>
      <c r="AI88" s="22">
        <f t="shared" si="37"/>
        <v>3</v>
      </c>
      <c r="AJ88" s="17" t="s">
        <v>2</v>
      </c>
      <c r="AK88" s="24">
        <v>2</v>
      </c>
      <c r="AL88" s="21">
        <f t="shared" si="25"/>
        <v>12.224422222222222</v>
      </c>
      <c r="AM88" s="24">
        <f t="shared" si="26"/>
        <v>30</v>
      </c>
      <c r="AN88" s="27" t="str">
        <f t="shared" si="27"/>
        <v>Admis</v>
      </c>
      <c r="AO88" s="17" t="s">
        <v>2</v>
      </c>
      <c r="AP88" s="17"/>
      <c r="AQ88" s="45">
        <v>11.972999999999999</v>
      </c>
      <c r="AR88" s="29">
        <f t="shared" si="41"/>
        <v>6</v>
      </c>
      <c r="AS88" s="17" t="s">
        <v>2</v>
      </c>
      <c r="AT88" s="24">
        <v>1</v>
      </c>
      <c r="AU88" s="45">
        <v>11.305999999999999</v>
      </c>
      <c r="AV88" s="32">
        <f t="shared" si="38"/>
        <v>6</v>
      </c>
      <c r="AW88" s="17" t="s">
        <v>2</v>
      </c>
      <c r="AX88" s="233">
        <v>1</v>
      </c>
      <c r="AY88" s="45">
        <v>14.5</v>
      </c>
      <c r="AZ88" s="22">
        <f t="shared" si="42"/>
        <v>4</v>
      </c>
      <c r="BA88" s="17" t="s">
        <v>2</v>
      </c>
      <c r="BB88" s="24">
        <v>2</v>
      </c>
      <c r="BC88" s="21">
        <v>13.021333333333333</v>
      </c>
      <c r="BD88" s="22">
        <f t="shared" si="22"/>
        <v>6</v>
      </c>
      <c r="BE88" s="17" t="s">
        <v>2</v>
      </c>
      <c r="BF88" s="24">
        <v>1</v>
      </c>
      <c r="BG88" s="21">
        <v>10.89</v>
      </c>
      <c r="BH88" s="22">
        <f t="shared" si="23"/>
        <v>4</v>
      </c>
      <c r="BI88" s="17" t="s">
        <v>2</v>
      </c>
      <c r="BJ88" s="24">
        <v>1</v>
      </c>
      <c r="BK88" s="21">
        <v>11.84</v>
      </c>
      <c r="BL88" s="22">
        <f t="shared" si="24"/>
        <v>2</v>
      </c>
      <c r="BM88" s="17" t="s">
        <v>2</v>
      </c>
      <c r="BN88" s="24">
        <v>1</v>
      </c>
      <c r="BO88" s="23">
        <v>15</v>
      </c>
      <c r="BP88" s="22">
        <f t="shared" si="39"/>
        <v>2</v>
      </c>
      <c r="BQ88" s="17" t="s">
        <v>2</v>
      </c>
      <c r="BR88" s="24">
        <v>1</v>
      </c>
      <c r="BS88" s="21">
        <f t="shared" si="32"/>
        <v>12.434733333333332</v>
      </c>
      <c r="BT88" s="24">
        <f t="shared" si="28"/>
        <v>30</v>
      </c>
      <c r="BU88" s="27" t="str">
        <f t="shared" si="29"/>
        <v>Admis</v>
      </c>
      <c r="BV88" s="17" t="s">
        <v>2</v>
      </c>
      <c r="BW88" s="38">
        <v>2</v>
      </c>
      <c r="BX88" s="38">
        <f t="shared" si="30"/>
        <v>60</v>
      </c>
      <c r="BY88" s="27" t="str">
        <f t="shared" si="31"/>
        <v>Admis</v>
      </c>
    </row>
    <row r="89" spans="1:77" x14ac:dyDescent="0.55000000000000004">
      <c r="A89" s="18">
        <v>76</v>
      </c>
      <c r="B89" s="62" t="s">
        <v>454</v>
      </c>
      <c r="C89" s="76" t="s">
        <v>455</v>
      </c>
      <c r="D89" s="13" t="s">
        <v>456</v>
      </c>
      <c r="E89" s="13" t="s">
        <v>457</v>
      </c>
      <c r="F89" s="16">
        <v>38479</v>
      </c>
      <c r="G89" s="13" t="s">
        <v>71</v>
      </c>
      <c r="H89" s="13" t="s">
        <v>59</v>
      </c>
      <c r="I89" s="13" t="s">
        <v>72</v>
      </c>
      <c r="J89" s="162">
        <v>10</v>
      </c>
      <c r="K89" s="156">
        <v>4</v>
      </c>
      <c r="L89" s="17" t="s">
        <v>2</v>
      </c>
      <c r="M89" s="69">
        <v>1</v>
      </c>
      <c r="N89" s="157">
        <v>11.937999999999999</v>
      </c>
      <c r="O89" s="22">
        <f t="shared" si="33"/>
        <v>5</v>
      </c>
      <c r="P89" s="17" t="s">
        <v>2</v>
      </c>
      <c r="Q89" s="142">
        <v>2</v>
      </c>
      <c r="R89" s="28">
        <v>12.1</v>
      </c>
      <c r="S89" s="22">
        <f t="shared" si="40"/>
        <v>3</v>
      </c>
      <c r="T89" s="17" t="s">
        <v>2</v>
      </c>
      <c r="U89" s="17">
        <v>1</v>
      </c>
      <c r="V89" s="28">
        <v>12.161999999999999</v>
      </c>
      <c r="W89" s="156">
        <f t="shared" si="34"/>
        <v>4</v>
      </c>
      <c r="X89" s="17" t="s">
        <v>2</v>
      </c>
      <c r="Y89" s="17">
        <v>1</v>
      </c>
      <c r="Z89" s="161">
        <v>10.298000000000002</v>
      </c>
      <c r="AA89" s="22">
        <f t="shared" si="35"/>
        <v>5</v>
      </c>
      <c r="AB89" s="20" t="s">
        <v>2</v>
      </c>
      <c r="AC89" s="19">
        <v>1</v>
      </c>
      <c r="AD89" s="21">
        <v>11.7</v>
      </c>
      <c r="AE89" s="22">
        <f t="shared" si="36"/>
        <v>6</v>
      </c>
      <c r="AF89" s="17" t="s">
        <v>2</v>
      </c>
      <c r="AG89" s="17">
        <v>1</v>
      </c>
      <c r="AH89" s="21">
        <v>11.911333333333333</v>
      </c>
      <c r="AI89" s="22">
        <f t="shared" si="37"/>
        <v>3</v>
      </c>
      <c r="AJ89" s="17" t="s">
        <v>2</v>
      </c>
      <c r="AK89" s="24">
        <v>1</v>
      </c>
      <c r="AL89" s="25">
        <f t="shared" si="25"/>
        <v>11.402066666666665</v>
      </c>
      <c r="AM89" s="26">
        <f t="shared" si="26"/>
        <v>30</v>
      </c>
      <c r="AN89" s="27" t="str">
        <f t="shared" si="27"/>
        <v>Admis</v>
      </c>
      <c r="AO89" s="17" t="s">
        <v>2</v>
      </c>
      <c r="AP89" s="17">
        <v>2</v>
      </c>
      <c r="AQ89" s="28">
        <v>12.971</v>
      </c>
      <c r="AR89" s="29">
        <f t="shared" si="41"/>
        <v>6</v>
      </c>
      <c r="AS89" s="30" t="s">
        <v>2</v>
      </c>
      <c r="AT89" s="31">
        <v>2</v>
      </c>
      <c r="AU89" s="28">
        <v>12.327999999999999</v>
      </c>
      <c r="AV89" s="32">
        <f t="shared" si="38"/>
        <v>6</v>
      </c>
      <c r="AW89" s="30" t="s">
        <v>2</v>
      </c>
      <c r="AX89" s="33">
        <v>1</v>
      </c>
      <c r="AY89" s="28">
        <v>14.83</v>
      </c>
      <c r="AZ89" s="22">
        <f t="shared" si="42"/>
        <v>4</v>
      </c>
      <c r="BA89" s="17" t="s">
        <v>2</v>
      </c>
      <c r="BB89" s="24">
        <v>2</v>
      </c>
      <c r="BC89" s="21">
        <v>10</v>
      </c>
      <c r="BD89" s="22">
        <f t="shared" si="22"/>
        <v>6</v>
      </c>
      <c r="BE89" s="17" t="s">
        <v>2</v>
      </c>
      <c r="BF89" s="24">
        <v>1</v>
      </c>
      <c r="BG89" s="21">
        <v>12.27</v>
      </c>
      <c r="BH89" s="22">
        <f t="shared" si="23"/>
        <v>4</v>
      </c>
      <c r="BI89" s="17" t="s">
        <v>2</v>
      </c>
      <c r="BJ89" s="24">
        <v>1</v>
      </c>
      <c r="BK89" s="21">
        <v>10</v>
      </c>
      <c r="BL89" s="22">
        <f t="shared" si="24"/>
        <v>2</v>
      </c>
      <c r="BM89" s="17" t="s">
        <v>2</v>
      </c>
      <c r="BN89" s="24">
        <v>1</v>
      </c>
      <c r="BO89" s="23">
        <v>17</v>
      </c>
      <c r="BP89" s="22">
        <f t="shared" si="39"/>
        <v>2</v>
      </c>
      <c r="BQ89" s="17" t="s">
        <v>2</v>
      </c>
      <c r="BR89" s="24">
        <v>1</v>
      </c>
      <c r="BS89" s="25">
        <f t="shared" si="32"/>
        <v>12.473133333333331</v>
      </c>
      <c r="BT89" s="24">
        <f t="shared" si="28"/>
        <v>30</v>
      </c>
      <c r="BU89" s="27" t="str">
        <f t="shared" si="29"/>
        <v>Admis</v>
      </c>
      <c r="BV89" s="17" t="s">
        <v>2</v>
      </c>
      <c r="BW89" s="38">
        <v>2</v>
      </c>
      <c r="BX89" s="38">
        <f t="shared" si="30"/>
        <v>60</v>
      </c>
      <c r="BY89" s="27" t="str">
        <f t="shared" si="31"/>
        <v>Admis</v>
      </c>
    </row>
    <row r="90" spans="1:77" x14ac:dyDescent="0.55000000000000004">
      <c r="A90" s="18">
        <v>77</v>
      </c>
      <c r="B90" s="62" t="s">
        <v>458</v>
      </c>
      <c r="C90" s="96" t="s">
        <v>459</v>
      </c>
      <c r="D90" s="42" t="s">
        <v>456</v>
      </c>
      <c r="E90" s="42" t="s">
        <v>460</v>
      </c>
      <c r="F90" s="16">
        <v>37237</v>
      </c>
      <c r="G90" s="13" t="s">
        <v>71</v>
      </c>
      <c r="H90" s="13" t="s">
        <v>59</v>
      </c>
      <c r="I90" s="13" t="s">
        <v>72</v>
      </c>
      <c r="J90" s="162">
        <v>10</v>
      </c>
      <c r="K90" s="156">
        <v>4</v>
      </c>
      <c r="L90" s="17" t="s">
        <v>2</v>
      </c>
      <c r="M90" s="69">
        <v>1</v>
      </c>
      <c r="N90" s="123">
        <v>10.039999999999999</v>
      </c>
      <c r="O90" s="22">
        <f t="shared" si="33"/>
        <v>5</v>
      </c>
      <c r="P90" s="17" t="s">
        <v>61</v>
      </c>
      <c r="Q90" s="142">
        <v>2</v>
      </c>
      <c r="R90" s="160">
        <v>11.11</v>
      </c>
      <c r="S90" s="22">
        <f t="shared" si="40"/>
        <v>3</v>
      </c>
      <c r="T90" s="17" t="s">
        <v>61</v>
      </c>
      <c r="U90" s="17">
        <v>1</v>
      </c>
      <c r="V90" s="189">
        <v>10</v>
      </c>
      <c r="W90" s="156">
        <f t="shared" si="34"/>
        <v>4</v>
      </c>
      <c r="X90" s="17" t="s">
        <v>61</v>
      </c>
      <c r="Y90" s="17">
        <v>1</v>
      </c>
      <c r="Z90" s="165">
        <v>10.33</v>
      </c>
      <c r="AA90" s="22">
        <f t="shared" si="35"/>
        <v>5</v>
      </c>
      <c r="AB90" s="20" t="s">
        <v>61</v>
      </c>
      <c r="AC90" s="19">
        <v>1</v>
      </c>
      <c r="AD90" s="50">
        <v>11.34</v>
      </c>
      <c r="AE90" s="22">
        <f t="shared" si="36"/>
        <v>6</v>
      </c>
      <c r="AF90" s="17" t="s">
        <v>61</v>
      </c>
      <c r="AG90" s="17">
        <v>1</v>
      </c>
      <c r="AH90" s="50">
        <v>12.59</v>
      </c>
      <c r="AI90" s="22">
        <f t="shared" si="37"/>
        <v>3</v>
      </c>
      <c r="AJ90" s="17" t="s">
        <v>61</v>
      </c>
      <c r="AK90" s="24">
        <v>2</v>
      </c>
      <c r="AL90" s="25">
        <f t="shared" si="25"/>
        <v>10.699666666666666</v>
      </c>
      <c r="AM90" s="26">
        <f t="shared" si="26"/>
        <v>30</v>
      </c>
      <c r="AN90" s="27" t="str">
        <f t="shared" si="27"/>
        <v>Admis</v>
      </c>
      <c r="AO90" s="17" t="s">
        <v>2</v>
      </c>
      <c r="AP90" s="17">
        <v>2</v>
      </c>
      <c r="AQ90" s="61">
        <v>12.18</v>
      </c>
      <c r="AR90" s="29">
        <f t="shared" si="41"/>
        <v>6</v>
      </c>
      <c r="AS90" s="30" t="s">
        <v>61</v>
      </c>
      <c r="AT90" s="30">
        <v>2</v>
      </c>
      <c r="AU90" s="46">
        <v>13.27</v>
      </c>
      <c r="AV90" s="32">
        <f t="shared" si="38"/>
        <v>6</v>
      </c>
      <c r="AW90" s="30" t="s">
        <v>61</v>
      </c>
      <c r="AX90" s="33">
        <v>2</v>
      </c>
      <c r="AY90" s="50">
        <v>10</v>
      </c>
      <c r="AZ90" s="22">
        <f t="shared" si="42"/>
        <v>4</v>
      </c>
      <c r="BA90" s="17" t="s">
        <v>61</v>
      </c>
      <c r="BB90" s="24">
        <v>1</v>
      </c>
      <c r="BC90" s="50">
        <v>11.3</v>
      </c>
      <c r="BD90" s="22">
        <f t="shared" si="22"/>
        <v>6</v>
      </c>
      <c r="BE90" s="17" t="s">
        <v>61</v>
      </c>
      <c r="BF90" s="24">
        <v>1</v>
      </c>
      <c r="BG90" s="64">
        <v>11.7</v>
      </c>
      <c r="BH90" s="35">
        <f t="shared" si="23"/>
        <v>4</v>
      </c>
      <c r="BI90" s="36" t="s">
        <v>61</v>
      </c>
      <c r="BJ90" s="37">
        <v>1</v>
      </c>
      <c r="BK90" s="50">
        <v>10</v>
      </c>
      <c r="BL90" s="22">
        <f t="shared" si="24"/>
        <v>2</v>
      </c>
      <c r="BM90" s="17" t="s">
        <v>61</v>
      </c>
      <c r="BN90" s="24">
        <v>2</v>
      </c>
      <c r="BO90" s="48">
        <v>14</v>
      </c>
      <c r="BP90" s="22">
        <f t="shared" si="39"/>
        <v>2</v>
      </c>
      <c r="BQ90" s="17" t="s">
        <v>61</v>
      </c>
      <c r="BR90" s="24">
        <v>1</v>
      </c>
      <c r="BS90" s="25">
        <f t="shared" si="32"/>
        <v>11.843333333333334</v>
      </c>
      <c r="BT90" s="24">
        <f t="shared" si="28"/>
        <v>30</v>
      </c>
      <c r="BU90" s="27" t="str">
        <f t="shared" si="29"/>
        <v>Admis</v>
      </c>
      <c r="BV90" s="17" t="s">
        <v>61</v>
      </c>
      <c r="BW90" s="38">
        <v>2</v>
      </c>
      <c r="BX90" s="38">
        <f t="shared" si="30"/>
        <v>60</v>
      </c>
      <c r="BY90" s="27" t="str">
        <f t="shared" si="31"/>
        <v>Admis</v>
      </c>
    </row>
    <row r="91" spans="1:77" x14ac:dyDescent="0.55000000000000004">
      <c r="A91" s="18">
        <v>78</v>
      </c>
      <c r="B91" s="62" t="s">
        <v>461</v>
      </c>
      <c r="C91" s="76" t="s">
        <v>462</v>
      </c>
      <c r="D91" s="13" t="s">
        <v>456</v>
      </c>
      <c r="E91" s="13" t="s">
        <v>463</v>
      </c>
      <c r="F91" s="16">
        <v>36888</v>
      </c>
      <c r="G91" s="13" t="s">
        <v>464</v>
      </c>
      <c r="H91" s="13" t="s">
        <v>59</v>
      </c>
      <c r="I91" s="13" t="s">
        <v>72</v>
      </c>
      <c r="J91" s="159">
        <v>14</v>
      </c>
      <c r="K91" s="156">
        <v>4</v>
      </c>
      <c r="L91" s="17" t="s">
        <v>2</v>
      </c>
      <c r="M91" s="69">
        <v>2</v>
      </c>
      <c r="N91" s="57">
        <v>11.856000000000002</v>
      </c>
      <c r="O91" s="22">
        <f t="shared" si="33"/>
        <v>5</v>
      </c>
      <c r="P91" s="17" t="s">
        <v>2</v>
      </c>
      <c r="Q91" s="17">
        <v>2</v>
      </c>
      <c r="R91" s="45">
        <v>13.68</v>
      </c>
      <c r="S91" s="22">
        <f t="shared" si="40"/>
        <v>3</v>
      </c>
      <c r="T91" s="17" t="s">
        <v>2</v>
      </c>
      <c r="U91" s="17">
        <v>1</v>
      </c>
      <c r="V91" s="45">
        <v>14.123999999999999</v>
      </c>
      <c r="W91" s="156">
        <f t="shared" si="34"/>
        <v>4</v>
      </c>
      <c r="X91" s="17" t="s">
        <v>2</v>
      </c>
      <c r="Y91" s="17">
        <v>1</v>
      </c>
      <c r="Z91" s="45">
        <v>10.898</v>
      </c>
      <c r="AA91" s="22">
        <f t="shared" si="35"/>
        <v>5</v>
      </c>
      <c r="AB91" s="20" t="s">
        <v>2</v>
      </c>
      <c r="AC91" s="20">
        <v>1</v>
      </c>
      <c r="AD91" s="21">
        <v>12.58</v>
      </c>
      <c r="AE91" s="22">
        <f t="shared" si="36"/>
        <v>6</v>
      </c>
      <c r="AF91" s="17" t="s">
        <v>2</v>
      </c>
      <c r="AG91" s="17">
        <v>1</v>
      </c>
      <c r="AH91" s="21">
        <v>13.110666666666667</v>
      </c>
      <c r="AI91" s="22">
        <f t="shared" si="37"/>
        <v>3</v>
      </c>
      <c r="AJ91" s="17" t="s">
        <v>2</v>
      </c>
      <c r="AK91" s="24">
        <v>2</v>
      </c>
      <c r="AL91" s="21">
        <f t="shared" si="25"/>
        <v>12.737266666666667</v>
      </c>
      <c r="AM91" s="24">
        <f t="shared" si="26"/>
        <v>30</v>
      </c>
      <c r="AN91" s="27" t="str">
        <f t="shared" si="27"/>
        <v>Admis</v>
      </c>
      <c r="AO91" s="17" t="s">
        <v>2</v>
      </c>
      <c r="AP91" s="17">
        <v>2</v>
      </c>
      <c r="AQ91" s="45">
        <v>11.774000000000001</v>
      </c>
      <c r="AR91" s="29">
        <f t="shared" si="41"/>
        <v>6</v>
      </c>
      <c r="AS91" s="17" t="s">
        <v>2</v>
      </c>
      <c r="AT91" s="24">
        <v>1</v>
      </c>
      <c r="AU91" s="45">
        <v>11.27</v>
      </c>
      <c r="AV91" s="32">
        <f t="shared" si="38"/>
        <v>6</v>
      </c>
      <c r="AW91" s="17" t="s">
        <v>2</v>
      </c>
      <c r="AX91" s="233">
        <v>1</v>
      </c>
      <c r="AY91" s="57">
        <v>10</v>
      </c>
      <c r="AZ91" s="22">
        <f t="shared" si="42"/>
        <v>4</v>
      </c>
      <c r="BA91" s="17" t="s">
        <v>2</v>
      </c>
      <c r="BB91" s="24">
        <v>1</v>
      </c>
      <c r="BC91" s="21">
        <v>12.572000000000001</v>
      </c>
      <c r="BD91" s="22">
        <f t="shared" si="22"/>
        <v>6</v>
      </c>
      <c r="BE91" s="17" t="s">
        <v>2</v>
      </c>
      <c r="BF91" s="24">
        <v>1</v>
      </c>
      <c r="BG91" s="21">
        <v>11.14</v>
      </c>
      <c r="BH91" s="22">
        <f t="shared" si="23"/>
        <v>4</v>
      </c>
      <c r="BI91" s="17" t="s">
        <v>2</v>
      </c>
      <c r="BJ91" s="24">
        <v>1</v>
      </c>
      <c r="BK91" s="21">
        <v>12</v>
      </c>
      <c r="BL91" s="22">
        <f t="shared" si="24"/>
        <v>2</v>
      </c>
      <c r="BM91" s="17" t="s">
        <v>2</v>
      </c>
      <c r="BN91" s="24">
        <v>2</v>
      </c>
      <c r="BO91" s="23">
        <v>16</v>
      </c>
      <c r="BP91" s="22">
        <f t="shared" si="39"/>
        <v>2</v>
      </c>
      <c r="BQ91" s="17" t="s">
        <v>2</v>
      </c>
      <c r="BR91" s="24">
        <v>1</v>
      </c>
      <c r="BS91" s="21">
        <f t="shared" si="32"/>
        <v>11.808533333333335</v>
      </c>
      <c r="BT91" s="24">
        <f t="shared" si="28"/>
        <v>30</v>
      </c>
      <c r="BU91" s="27" t="str">
        <f t="shared" si="29"/>
        <v>Admis</v>
      </c>
      <c r="BV91" s="17" t="s">
        <v>2</v>
      </c>
      <c r="BW91" s="38">
        <v>2</v>
      </c>
      <c r="BX91" s="38">
        <f t="shared" si="30"/>
        <v>60</v>
      </c>
      <c r="BY91" s="27" t="str">
        <f t="shared" si="31"/>
        <v>Admis</v>
      </c>
    </row>
    <row r="92" spans="1:77" x14ac:dyDescent="0.55000000000000004">
      <c r="A92" s="18">
        <v>79</v>
      </c>
      <c r="B92" s="62" t="s">
        <v>465</v>
      </c>
      <c r="C92" s="76" t="s">
        <v>466</v>
      </c>
      <c r="D92" s="13" t="s">
        <v>456</v>
      </c>
      <c r="E92" s="13" t="s">
        <v>467</v>
      </c>
      <c r="F92" s="16">
        <v>37355</v>
      </c>
      <c r="G92" s="13" t="s">
        <v>468</v>
      </c>
      <c r="H92" s="13" t="s">
        <v>52</v>
      </c>
      <c r="I92" s="13" t="s">
        <v>72</v>
      </c>
      <c r="J92" s="159">
        <v>18</v>
      </c>
      <c r="K92" s="156">
        <v>4</v>
      </c>
      <c r="L92" s="17" t="s">
        <v>2</v>
      </c>
      <c r="M92" s="69">
        <v>2</v>
      </c>
      <c r="N92" s="57">
        <v>10.728000000000002</v>
      </c>
      <c r="O92" s="22">
        <f t="shared" si="33"/>
        <v>5</v>
      </c>
      <c r="P92" s="17" t="s">
        <v>2</v>
      </c>
      <c r="Q92" s="17">
        <v>2</v>
      </c>
      <c r="R92" s="45">
        <v>11.05</v>
      </c>
      <c r="S92" s="22">
        <f t="shared" si="40"/>
        <v>3</v>
      </c>
      <c r="T92" s="17" t="s">
        <v>2</v>
      </c>
      <c r="U92" s="17">
        <v>1</v>
      </c>
      <c r="V92" s="45">
        <v>0</v>
      </c>
      <c r="W92" s="156">
        <f t="shared" si="34"/>
        <v>0</v>
      </c>
      <c r="X92" s="17" t="s">
        <v>2</v>
      </c>
      <c r="Y92" s="17">
        <v>2</v>
      </c>
      <c r="Z92" s="45">
        <v>10.906000000000001</v>
      </c>
      <c r="AA92" s="22">
        <f t="shared" si="35"/>
        <v>5</v>
      </c>
      <c r="AB92" s="20" t="s">
        <v>2</v>
      </c>
      <c r="AC92" s="20">
        <v>2</v>
      </c>
      <c r="AD92" s="45">
        <v>6.87</v>
      </c>
      <c r="AE92" s="22">
        <f t="shared" si="36"/>
        <v>0</v>
      </c>
      <c r="AF92" s="17" t="s">
        <v>2</v>
      </c>
      <c r="AG92" s="17">
        <v>2</v>
      </c>
      <c r="AH92" s="21">
        <v>11.346666666666666</v>
      </c>
      <c r="AI92" s="22">
        <f t="shared" si="37"/>
        <v>3</v>
      </c>
      <c r="AJ92" s="17" t="s">
        <v>2</v>
      </c>
      <c r="AK92" s="24">
        <v>2</v>
      </c>
      <c r="AL92" s="21">
        <f t="shared" si="25"/>
        <v>9.6193333333333353</v>
      </c>
      <c r="AM92" s="24">
        <f t="shared" si="26"/>
        <v>20</v>
      </c>
      <c r="AN92" s="27" t="str">
        <f t="shared" si="27"/>
        <v>Ajourné</v>
      </c>
      <c r="AO92" s="17" t="s">
        <v>2</v>
      </c>
      <c r="AP92" s="17"/>
      <c r="AQ92" s="45">
        <v>10</v>
      </c>
      <c r="AR92" s="29">
        <f t="shared" si="41"/>
        <v>6</v>
      </c>
      <c r="AS92" s="17" t="s">
        <v>2</v>
      </c>
      <c r="AT92" s="24">
        <v>2</v>
      </c>
      <c r="AU92" s="45">
        <v>10</v>
      </c>
      <c r="AV92" s="32">
        <f t="shared" si="38"/>
        <v>6</v>
      </c>
      <c r="AW92" s="17" t="s">
        <v>2</v>
      </c>
      <c r="AX92" s="233">
        <v>2</v>
      </c>
      <c r="AY92" s="45">
        <v>13.16</v>
      </c>
      <c r="AZ92" s="22">
        <f t="shared" si="42"/>
        <v>4</v>
      </c>
      <c r="BA92" s="17" t="s">
        <v>2</v>
      </c>
      <c r="BB92" s="17">
        <v>2</v>
      </c>
      <c r="BC92" s="21">
        <v>6.543333333333333</v>
      </c>
      <c r="BD92" s="22">
        <f t="shared" si="22"/>
        <v>0</v>
      </c>
      <c r="BE92" s="17" t="s">
        <v>2</v>
      </c>
      <c r="BF92" s="24">
        <v>2</v>
      </c>
      <c r="BG92" s="57">
        <v>10</v>
      </c>
      <c r="BH92" s="35">
        <f t="shared" si="23"/>
        <v>4</v>
      </c>
      <c r="BI92" s="36" t="s">
        <v>2</v>
      </c>
      <c r="BJ92" s="37">
        <v>2</v>
      </c>
      <c r="BK92" s="21">
        <v>6.75</v>
      </c>
      <c r="BL92" s="22">
        <f t="shared" si="24"/>
        <v>0</v>
      </c>
      <c r="BM92" s="17" t="s">
        <v>2</v>
      </c>
      <c r="BN92" s="24">
        <v>2</v>
      </c>
      <c r="BO92" s="23">
        <v>14</v>
      </c>
      <c r="BP92" s="22">
        <f t="shared" si="39"/>
        <v>2</v>
      </c>
      <c r="BQ92" s="17" t="s">
        <v>2</v>
      </c>
      <c r="BR92" s="24">
        <v>1</v>
      </c>
      <c r="BS92" s="21">
        <f t="shared" si="32"/>
        <v>9.7799999999999994</v>
      </c>
      <c r="BT92" s="24">
        <f t="shared" si="28"/>
        <v>22</v>
      </c>
      <c r="BU92" s="27" t="str">
        <f t="shared" si="29"/>
        <v>Ajourné</v>
      </c>
      <c r="BV92" s="17" t="s">
        <v>2</v>
      </c>
      <c r="BW92" s="17"/>
      <c r="BX92" s="38">
        <f t="shared" si="30"/>
        <v>42</v>
      </c>
      <c r="BY92" s="27" t="str">
        <f t="shared" si="31"/>
        <v>Ajourné</v>
      </c>
    </row>
    <row r="93" spans="1:77" x14ac:dyDescent="0.55000000000000004">
      <c r="A93" s="18">
        <v>80</v>
      </c>
      <c r="B93" s="62" t="s">
        <v>469</v>
      </c>
      <c r="C93" s="76" t="s">
        <v>470</v>
      </c>
      <c r="D93" s="13" t="s">
        <v>471</v>
      </c>
      <c r="E93" s="13" t="s">
        <v>472</v>
      </c>
      <c r="F93" s="16">
        <v>36982</v>
      </c>
      <c r="G93" s="13" t="s">
        <v>473</v>
      </c>
      <c r="H93" s="13" t="s">
        <v>52</v>
      </c>
      <c r="I93" s="13" t="s">
        <v>72</v>
      </c>
      <c r="J93" s="159">
        <v>18</v>
      </c>
      <c r="K93" s="156">
        <v>4</v>
      </c>
      <c r="L93" s="17" t="s">
        <v>2</v>
      </c>
      <c r="M93" s="69">
        <v>2</v>
      </c>
      <c r="N93" s="57">
        <v>10.728000000000002</v>
      </c>
      <c r="O93" s="22">
        <f t="shared" si="33"/>
        <v>5</v>
      </c>
      <c r="P93" s="17" t="s">
        <v>2</v>
      </c>
      <c r="Q93" s="17">
        <v>2</v>
      </c>
      <c r="R93" s="45">
        <v>12.63</v>
      </c>
      <c r="S93" s="22">
        <f t="shared" si="40"/>
        <v>3</v>
      </c>
      <c r="T93" s="17" t="s">
        <v>2</v>
      </c>
      <c r="U93" s="17">
        <v>1</v>
      </c>
      <c r="V93" s="45">
        <v>16.333333333333332</v>
      </c>
      <c r="W93" s="156">
        <f t="shared" si="34"/>
        <v>4</v>
      </c>
      <c r="X93" s="17" t="s">
        <v>2</v>
      </c>
      <c r="Y93" s="17">
        <v>2</v>
      </c>
      <c r="Z93" s="45">
        <v>10.120000000000001</v>
      </c>
      <c r="AA93" s="22">
        <f t="shared" si="35"/>
        <v>5</v>
      </c>
      <c r="AB93" s="20" t="s">
        <v>2</v>
      </c>
      <c r="AC93" s="20">
        <v>1</v>
      </c>
      <c r="AD93" s="21">
        <v>11.59</v>
      </c>
      <c r="AE93" s="22">
        <f t="shared" si="36"/>
        <v>6</v>
      </c>
      <c r="AF93" s="17" t="s">
        <v>2</v>
      </c>
      <c r="AG93" s="17">
        <v>1</v>
      </c>
      <c r="AH93" s="21">
        <v>12.435333333333332</v>
      </c>
      <c r="AI93" s="22">
        <f t="shared" si="37"/>
        <v>3</v>
      </c>
      <c r="AJ93" s="17" t="s">
        <v>2</v>
      </c>
      <c r="AK93" s="24">
        <v>2</v>
      </c>
      <c r="AL93" s="21">
        <f t="shared" si="25"/>
        <v>12.876977777777777</v>
      </c>
      <c r="AM93" s="24">
        <f t="shared" si="26"/>
        <v>30</v>
      </c>
      <c r="AN93" s="27" t="str">
        <f t="shared" si="27"/>
        <v>Admis</v>
      </c>
      <c r="AO93" s="17" t="s">
        <v>2</v>
      </c>
      <c r="AP93" s="17"/>
      <c r="AQ93" s="45">
        <v>11.744999999999999</v>
      </c>
      <c r="AR93" s="29">
        <f t="shared" si="41"/>
        <v>6</v>
      </c>
      <c r="AS93" s="17" t="s">
        <v>2</v>
      </c>
      <c r="AT93" s="24">
        <v>1</v>
      </c>
      <c r="AU93" s="45">
        <v>11.488</v>
      </c>
      <c r="AV93" s="32">
        <f t="shared" si="38"/>
        <v>6</v>
      </c>
      <c r="AW93" s="17" t="s">
        <v>2</v>
      </c>
      <c r="AX93" s="17">
        <v>2</v>
      </c>
      <c r="AY93" s="45">
        <v>15.16</v>
      </c>
      <c r="AZ93" s="22">
        <f t="shared" si="42"/>
        <v>4</v>
      </c>
      <c r="BA93" s="17" t="s">
        <v>2</v>
      </c>
      <c r="BB93" s="24">
        <v>2</v>
      </c>
      <c r="BC93" s="21">
        <v>10</v>
      </c>
      <c r="BD93" s="22">
        <f t="shared" si="22"/>
        <v>6</v>
      </c>
      <c r="BE93" s="17" t="s">
        <v>2</v>
      </c>
      <c r="BF93" s="24">
        <v>2</v>
      </c>
      <c r="BG93" s="21">
        <v>10.08</v>
      </c>
      <c r="BH93" s="22">
        <f t="shared" si="23"/>
        <v>4</v>
      </c>
      <c r="BI93" s="17" t="s">
        <v>2</v>
      </c>
      <c r="BJ93" s="24">
        <v>1</v>
      </c>
      <c r="BK93" s="21">
        <v>12.18</v>
      </c>
      <c r="BL93" s="22">
        <f t="shared" si="24"/>
        <v>2</v>
      </c>
      <c r="BM93" s="17" t="s">
        <v>2</v>
      </c>
      <c r="BN93" s="24">
        <v>1</v>
      </c>
      <c r="BO93" s="23">
        <v>14</v>
      </c>
      <c r="BP93" s="22">
        <f t="shared" si="39"/>
        <v>2</v>
      </c>
      <c r="BQ93" s="17" t="s">
        <v>2</v>
      </c>
      <c r="BR93" s="24">
        <v>1</v>
      </c>
      <c r="BS93" s="21">
        <f t="shared" si="32"/>
        <v>11.757266666666668</v>
      </c>
      <c r="BT93" s="24">
        <f t="shared" si="28"/>
        <v>30</v>
      </c>
      <c r="BU93" s="27" t="str">
        <f t="shared" si="29"/>
        <v>Admis</v>
      </c>
      <c r="BV93" s="17" t="s">
        <v>2</v>
      </c>
      <c r="BW93" s="38">
        <v>2</v>
      </c>
      <c r="BX93" s="38">
        <f t="shared" si="30"/>
        <v>60</v>
      </c>
      <c r="BY93" s="27" t="str">
        <f t="shared" si="31"/>
        <v>Admis</v>
      </c>
    </row>
    <row r="94" spans="1:77" s="198" customFormat="1" x14ac:dyDescent="0.55000000000000004">
      <c r="A94" s="117">
        <v>81</v>
      </c>
      <c r="B94" s="62" t="s">
        <v>483</v>
      </c>
      <c r="C94" s="76" t="s">
        <v>484</v>
      </c>
      <c r="D94" s="71" t="s">
        <v>485</v>
      </c>
      <c r="E94" s="71" t="s">
        <v>486</v>
      </c>
      <c r="F94" s="343">
        <v>37622</v>
      </c>
      <c r="G94" s="62" t="s">
        <v>96</v>
      </c>
      <c r="H94" s="62" t="s">
        <v>59</v>
      </c>
      <c r="I94" s="62" t="s">
        <v>72</v>
      </c>
      <c r="J94" s="194">
        <v>16</v>
      </c>
      <c r="K94" s="156">
        <v>4</v>
      </c>
      <c r="L94" s="69" t="s">
        <v>2</v>
      </c>
      <c r="M94" s="69">
        <v>1</v>
      </c>
      <c r="N94" s="123">
        <v>10</v>
      </c>
      <c r="O94" s="22">
        <f t="shared" si="33"/>
        <v>5</v>
      </c>
      <c r="P94" s="69" t="s">
        <v>61</v>
      </c>
      <c r="Q94" s="175">
        <v>2</v>
      </c>
      <c r="R94" s="123">
        <v>11.74</v>
      </c>
      <c r="S94" s="22">
        <f t="shared" si="40"/>
        <v>3</v>
      </c>
      <c r="T94" s="69" t="s">
        <v>61</v>
      </c>
      <c r="U94" s="69">
        <v>1</v>
      </c>
      <c r="V94" s="51">
        <v>11.656000000000001</v>
      </c>
      <c r="W94" s="156">
        <f t="shared" si="34"/>
        <v>4</v>
      </c>
      <c r="X94" s="69" t="s">
        <v>2</v>
      </c>
      <c r="Y94" s="69">
        <v>2</v>
      </c>
      <c r="Z94" s="300">
        <v>13.93</v>
      </c>
      <c r="AA94" s="22">
        <f t="shared" si="35"/>
        <v>5</v>
      </c>
      <c r="AB94" s="18" t="s">
        <v>61</v>
      </c>
      <c r="AC94" s="70">
        <v>2</v>
      </c>
      <c r="AD94" s="21">
        <v>10</v>
      </c>
      <c r="AE94" s="22">
        <f t="shared" si="36"/>
        <v>6</v>
      </c>
      <c r="AF94" s="69" t="s">
        <v>2</v>
      </c>
      <c r="AG94" s="69">
        <v>2</v>
      </c>
      <c r="AH94" s="50">
        <v>14.81</v>
      </c>
      <c r="AI94" s="22">
        <f t="shared" si="37"/>
        <v>3</v>
      </c>
      <c r="AJ94" s="69" t="s">
        <v>61</v>
      </c>
      <c r="AK94" s="24">
        <v>2</v>
      </c>
      <c r="AL94" s="25">
        <f t="shared" si="25"/>
        <v>12.330800000000002</v>
      </c>
      <c r="AM94" s="26">
        <f t="shared" si="26"/>
        <v>30</v>
      </c>
      <c r="AN94" s="69" t="str">
        <f t="shared" si="27"/>
        <v>Admis</v>
      </c>
      <c r="AO94" s="69" t="s">
        <v>2</v>
      </c>
      <c r="AP94" s="69">
        <v>2</v>
      </c>
      <c r="AQ94" s="61">
        <v>10</v>
      </c>
      <c r="AR94" s="29">
        <f t="shared" si="41"/>
        <v>6</v>
      </c>
      <c r="AS94" s="80" t="s">
        <v>61</v>
      </c>
      <c r="AT94" s="31">
        <v>2</v>
      </c>
      <c r="AU94" s="61">
        <v>12.41</v>
      </c>
      <c r="AV94" s="29">
        <f t="shared" si="38"/>
        <v>6</v>
      </c>
      <c r="AW94" s="80" t="s">
        <v>61</v>
      </c>
      <c r="AX94" s="31">
        <v>2</v>
      </c>
      <c r="AY94" s="51">
        <v>10</v>
      </c>
      <c r="AZ94" s="22">
        <f t="shared" si="42"/>
        <v>4</v>
      </c>
      <c r="BA94" s="69" t="s">
        <v>2</v>
      </c>
      <c r="BB94" s="24">
        <v>2</v>
      </c>
      <c r="BC94" s="50">
        <v>10</v>
      </c>
      <c r="BD94" s="22">
        <f t="shared" si="22"/>
        <v>6</v>
      </c>
      <c r="BE94" s="69" t="s">
        <v>61</v>
      </c>
      <c r="BF94" s="24">
        <v>2</v>
      </c>
      <c r="BG94" s="341">
        <v>7.6</v>
      </c>
      <c r="BH94" s="35">
        <f t="shared" si="23"/>
        <v>0</v>
      </c>
      <c r="BI94" s="97" t="s">
        <v>2</v>
      </c>
      <c r="BJ94" s="37">
        <v>2</v>
      </c>
      <c r="BK94" s="50">
        <v>10.74</v>
      </c>
      <c r="BL94" s="22">
        <f t="shared" si="24"/>
        <v>2</v>
      </c>
      <c r="BM94" s="69" t="s">
        <v>61</v>
      </c>
      <c r="BN94" s="24">
        <v>1</v>
      </c>
      <c r="BO94" s="48">
        <v>14.25</v>
      </c>
      <c r="BP94" s="22">
        <f t="shared" si="39"/>
        <v>2</v>
      </c>
      <c r="BQ94" s="69" t="s">
        <v>61</v>
      </c>
      <c r="BR94" s="24">
        <v>1</v>
      </c>
      <c r="BS94" s="25">
        <f t="shared" si="32"/>
        <v>10.494666666666667</v>
      </c>
      <c r="BT94" s="24">
        <f t="shared" si="28"/>
        <v>26</v>
      </c>
      <c r="BU94" s="69" t="str">
        <f t="shared" si="29"/>
        <v>Ajourné</v>
      </c>
      <c r="BV94" s="69" t="s">
        <v>2</v>
      </c>
      <c r="BW94" s="38">
        <v>2</v>
      </c>
      <c r="BX94" s="38">
        <f t="shared" si="30"/>
        <v>56</v>
      </c>
      <c r="BY94" s="69" t="str">
        <f t="shared" si="31"/>
        <v>Autorisé</v>
      </c>
    </row>
    <row r="95" spans="1:77" x14ac:dyDescent="0.55000000000000004">
      <c r="A95" s="18">
        <v>82</v>
      </c>
      <c r="B95" s="62" t="s">
        <v>487</v>
      </c>
      <c r="C95" s="76" t="s">
        <v>488</v>
      </c>
      <c r="D95" s="13" t="s">
        <v>489</v>
      </c>
      <c r="E95" s="13" t="s">
        <v>490</v>
      </c>
      <c r="F95" s="16">
        <v>36878</v>
      </c>
      <c r="G95" s="13" t="s">
        <v>491</v>
      </c>
      <c r="H95" s="13" t="s">
        <v>59</v>
      </c>
      <c r="I95" s="13" t="s">
        <v>72</v>
      </c>
      <c r="J95" s="159">
        <v>18</v>
      </c>
      <c r="K95" s="156">
        <v>4</v>
      </c>
      <c r="L95" s="17" t="s">
        <v>2</v>
      </c>
      <c r="M95" s="69">
        <v>2</v>
      </c>
      <c r="N95" s="57">
        <v>12.030000000000001</v>
      </c>
      <c r="O95" s="22">
        <f t="shared" si="33"/>
        <v>5</v>
      </c>
      <c r="P95" s="17" t="s">
        <v>2</v>
      </c>
      <c r="Q95" s="17">
        <v>2</v>
      </c>
      <c r="R95" s="45">
        <v>14.21</v>
      </c>
      <c r="S95" s="22">
        <f t="shared" si="40"/>
        <v>3</v>
      </c>
      <c r="T95" s="17" t="s">
        <v>2</v>
      </c>
      <c r="U95" s="17">
        <v>2</v>
      </c>
      <c r="V95" s="45">
        <v>11.591999999999999</v>
      </c>
      <c r="W95" s="156">
        <f t="shared" si="34"/>
        <v>4</v>
      </c>
      <c r="X95" s="17" t="s">
        <v>2</v>
      </c>
      <c r="Y95" s="17">
        <v>2</v>
      </c>
      <c r="Z95" s="45">
        <v>11.39</v>
      </c>
      <c r="AA95" s="22">
        <f t="shared" si="35"/>
        <v>5</v>
      </c>
      <c r="AB95" s="20" t="s">
        <v>2</v>
      </c>
      <c r="AC95" s="20">
        <v>2</v>
      </c>
      <c r="AD95" s="21">
        <v>10</v>
      </c>
      <c r="AE95" s="22">
        <f t="shared" si="36"/>
        <v>6</v>
      </c>
      <c r="AF95" s="17" t="s">
        <v>2</v>
      </c>
      <c r="AG95" s="17">
        <v>2</v>
      </c>
      <c r="AH95" s="21">
        <v>10.004666666666667</v>
      </c>
      <c r="AI95" s="22">
        <f t="shared" si="37"/>
        <v>3</v>
      </c>
      <c r="AJ95" s="17" t="s">
        <v>2</v>
      </c>
      <c r="AK95" s="24">
        <v>2</v>
      </c>
      <c r="AL95" s="21">
        <f t="shared" si="25"/>
        <v>12.2704</v>
      </c>
      <c r="AM95" s="24">
        <f t="shared" si="26"/>
        <v>30</v>
      </c>
      <c r="AN95" s="27" t="str">
        <f t="shared" si="27"/>
        <v>Admis</v>
      </c>
      <c r="AO95" s="17" t="s">
        <v>2</v>
      </c>
      <c r="AP95" s="17">
        <v>2</v>
      </c>
      <c r="AQ95" s="45">
        <v>10</v>
      </c>
      <c r="AR95" s="29">
        <f t="shared" si="41"/>
        <v>6</v>
      </c>
      <c r="AS95" s="17" t="s">
        <v>2</v>
      </c>
      <c r="AT95" s="24">
        <v>1</v>
      </c>
      <c r="AU95" s="45">
        <v>10.224</v>
      </c>
      <c r="AV95" s="32">
        <f t="shared" si="38"/>
        <v>6</v>
      </c>
      <c r="AW95" s="17" t="s">
        <v>2</v>
      </c>
      <c r="AX95" s="233">
        <v>1</v>
      </c>
      <c r="AY95" s="45">
        <v>13.16</v>
      </c>
      <c r="AZ95" s="22">
        <f t="shared" si="42"/>
        <v>4</v>
      </c>
      <c r="BA95" s="17" t="s">
        <v>2</v>
      </c>
      <c r="BB95" s="24">
        <v>2</v>
      </c>
      <c r="BC95" s="21">
        <v>7.996666666666667</v>
      </c>
      <c r="BD95" s="22">
        <f t="shared" si="22"/>
        <v>0</v>
      </c>
      <c r="BE95" s="17" t="s">
        <v>2</v>
      </c>
      <c r="BF95" s="24">
        <v>2</v>
      </c>
      <c r="BG95" s="34">
        <v>8.5500000000000007</v>
      </c>
      <c r="BH95" s="35">
        <f t="shared" si="23"/>
        <v>0</v>
      </c>
      <c r="BI95" s="36" t="s">
        <v>2</v>
      </c>
      <c r="BJ95" s="37">
        <v>2</v>
      </c>
      <c r="BK95" s="21">
        <v>6.81</v>
      </c>
      <c r="BL95" s="22">
        <f t="shared" si="24"/>
        <v>0</v>
      </c>
      <c r="BM95" s="17" t="s">
        <v>2</v>
      </c>
      <c r="BN95" s="24">
        <v>2</v>
      </c>
      <c r="BO95" s="23">
        <v>17</v>
      </c>
      <c r="BP95" s="22">
        <f t="shared" si="39"/>
        <v>2</v>
      </c>
      <c r="BQ95" s="17" t="s">
        <v>2</v>
      </c>
      <c r="BR95" s="24">
        <v>1</v>
      </c>
      <c r="BS95" s="21">
        <f t="shared" si="32"/>
        <v>10.126133333333334</v>
      </c>
      <c r="BT95" s="24">
        <f t="shared" si="28"/>
        <v>18</v>
      </c>
      <c r="BU95" s="27" t="str">
        <f t="shared" si="29"/>
        <v>Ajourné</v>
      </c>
      <c r="BV95" s="17" t="s">
        <v>2</v>
      </c>
      <c r="BW95" s="38">
        <v>2</v>
      </c>
      <c r="BX95" s="38">
        <f t="shared" si="30"/>
        <v>48</v>
      </c>
      <c r="BY95" s="27" t="str">
        <f t="shared" si="31"/>
        <v>Autorisé</v>
      </c>
    </row>
    <row r="96" spans="1:77" x14ac:dyDescent="0.55000000000000004">
      <c r="A96" s="18">
        <v>83</v>
      </c>
      <c r="B96" s="62" t="s">
        <v>492</v>
      </c>
      <c r="C96" s="76" t="s">
        <v>493</v>
      </c>
      <c r="D96" s="13" t="s">
        <v>489</v>
      </c>
      <c r="E96" s="13" t="s">
        <v>494</v>
      </c>
      <c r="F96" s="16">
        <v>36704</v>
      </c>
      <c r="G96" s="13" t="s">
        <v>495</v>
      </c>
      <c r="H96" s="13" t="s">
        <v>52</v>
      </c>
      <c r="I96" s="13" t="s">
        <v>72</v>
      </c>
      <c r="J96" s="159">
        <v>12.5</v>
      </c>
      <c r="K96" s="156">
        <v>4</v>
      </c>
      <c r="L96" s="17" t="s">
        <v>2</v>
      </c>
      <c r="M96" s="69">
        <v>2</v>
      </c>
      <c r="N96" s="57">
        <v>10</v>
      </c>
      <c r="O96" s="22">
        <f t="shared" si="33"/>
        <v>5</v>
      </c>
      <c r="P96" s="17" t="s">
        <v>2</v>
      </c>
      <c r="Q96" s="17">
        <v>2</v>
      </c>
      <c r="R96" s="45">
        <v>12.1</v>
      </c>
      <c r="S96" s="22">
        <f t="shared" si="40"/>
        <v>3</v>
      </c>
      <c r="T96" s="17" t="s">
        <v>2</v>
      </c>
      <c r="U96" s="17">
        <v>1</v>
      </c>
      <c r="V96" s="45">
        <v>13.102</v>
      </c>
      <c r="W96" s="156">
        <f t="shared" si="34"/>
        <v>4</v>
      </c>
      <c r="X96" s="17" t="s">
        <v>2</v>
      </c>
      <c r="Y96" s="17">
        <v>2</v>
      </c>
      <c r="Z96" s="45">
        <v>10</v>
      </c>
      <c r="AA96" s="22">
        <f t="shared" si="35"/>
        <v>5</v>
      </c>
      <c r="AB96" s="20" t="s">
        <v>2</v>
      </c>
      <c r="AC96" s="20">
        <v>1</v>
      </c>
      <c r="AD96" s="21">
        <v>10</v>
      </c>
      <c r="AE96" s="22">
        <f t="shared" si="36"/>
        <v>6</v>
      </c>
      <c r="AF96" s="17" t="s">
        <v>2</v>
      </c>
      <c r="AG96" s="17">
        <v>2</v>
      </c>
      <c r="AH96" s="21">
        <v>10.659333333333334</v>
      </c>
      <c r="AI96" s="22">
        <f t="shared" si="37"/>
        <v>3</v>
      </c>
      <c r="AJ96" s="17" t="s">
        <v>2</v>
      </c>
      <c r="AK96" s="24">
        <v>1</v>
      </c>
      <c r="AL96" s="21">
        <f t="shared" si="25"/>
        <v>11.022866666666667</v>
      </c>
      <c r="AM96" s="24">
        <f t="shared" si="26"/>
        <v>30</v>
      </c>
      <c r="AN96" s="27" t="str">
        <f t="shared" si="27"/>
        <v>Admis</v>
      </c>
      <c r="AO96" s="17" t="s">
        <v>2</v>
      </c>
      <c r="AP96" s="17">
        <v>2</v>
      </c>
      <c r="AQ96" s="45">
        <v>10</v>
      </c>
      <c r="AR96" s="29">
        <f t="shared" si="41"/>
        <v>6</v>
      </c>
      <c r="AS96" s="17" t="s">
        <v>2</v>
      </c>
      <c r="AT96" s="24">
        <v>1</v>
      </c>
      <c r="AU96" s="45">
        <v>10.573999999999998</v>
      </c>
      <c r="AV96" s="32">
        <f t="shared" si="38"/>
        <v>6</v>
      </c>
      <c r="AW96" s="17" t="s">
        <v>2</v>
      </c>
      <c r="AX96" s="233">
        <v>1</v>
      </c>
      <c r="AY96" s="329">
        <v>11.38</v>
      </c>
      <c r="AZ96" s="22">
        <f t="shared" si="42"/>
        <v>4</v>
      </c>
      <c r="BA96" s="17" t="s">
        <v>2</v>
      </c>
      <c r="BB96" s="24">
        <v>2</v>
      </c>
      <c r="BC96" s="21">
        <v>10</v>
      </c>
      <c r="BD96" s="22">
        <f t="shared" si="22"/>
        <v>6</v>
      </c>
      <c r="BE96" s="17" t="s">
        <v>2</v>
      </c>
      <c r="BF96" s="24">
        <v>2</v>
      </c>
      <c r="BG96" s="341">
        <v>10</v>
      </c>
      <c r="BH96" s="35">
        <f t="shared" si="23"/>
        <v>4</v>
      </c>
      <c r="BI96" s="36" t="s">
        <v>2</v>
      </c>
      <c r="BJ96" s="37">
        <v>2</v>
      </c>
      <c r="BK96" s="21">
        <v>10</v>
      </c>
      <c r="BL96" s="22">
        <f t="shared" si="24"/>
        <v>2</v>
      </c>
      <c r="BM96" s="17" t="s">
        <v>2</v>
      </c>
      <c r="BN96" s="24">
        <v>2</v>
      </c>
      <c r="BO96" s="23">
        <v>14</v>
      </c>
      <c r="BP96" s="22">
        <f t="shared" si="39"/>
        <v>2</v>
      </c>
      <c r="BQ96" s="17" t="s">
        <v>2</v>
      </c>
      <c r="BR96" s="24">
        <v>1</v>
      </c>
      <c r="BS96" s="21">
        <f t="shared" si="32"/>
        <v>10.565466666666667</v>
      </c>
      <c r="BT96" s="24">
        <f t="shared" si="28"/>
        <v>30</v>
      </c>
      <c r="BU96" s="27" t="str">
        <f t="shared" si="29"/>
        <v>Admis</v>
      </c>
      <c r="BV96" s="17" t="s">
        <v>2</v>
      </c>
      <c r="BW96" s="38">
        <v>2</v>
      </c>
      <c r="BX96" s="38">
        <f t="shared" si="30"/>
        <v>60</v>
      </c>
      <c r="BY96" s="27" t="str">
        <f t="shared" si="31"/>
        <v>Admis</v>
      </c>
    </row>
    <row r="97" spans="1:77" x14ac:dyDescent="0.55000000000000004">
      <c r="A97" s="18">
        <v>84</v>
      </c>
      <c r="B97" s="62" t="s">
        <v>496</v>
      </c>
      <c r="C97" s="76" t="s">
        <v>155</v>
      </c>
      <c r="D97" s="13" t="s">
        <v>497</v>
      </c>
      <c r="E97" s="13" t="s">
        <v>498</v>
      </c>
      <c r="F97" s="16">
        <v>38358</v>
      </c>
      <c r="G97" s="13" t="s">
        <v>499</v>
      </c>
      <c r="H97" s="13" t="s">
        <v>59</v>
      </c>
      <c r="I97" s="13" t="s">
        <v>72</v>
      </c>
      <c r="J97" s="162">
        <v>10</v>
      </c>
      <c r="K97" s="156">
        <v>4</v>
      </c>
      <c r="L97" s="17" t="s">
        <v>2</v>
      </c>
      <c r="M97" s="69">
        <v>1</v>
      </c>
      <c r="N97" s="163">
        <v>12.48</v>
      </c>
      <c r="O97" s="22">
        <f t="shared" si="33"/>
        <v>5</v>
      </c>
      <c r="P97" s="17" t="s">
        <v>2</v>
      </c>
      <c r="Q97" s="142">
        <v>2</v>
      </c>
      <c r="R97" s="51">
        <v>14.47</v>
      </c>
      <c r="S97" s="22">
        <f t="shared" si="40"/>
        <v>3</v>
      </c>
      <c r="T97" s="17" t="s">
        <v>2</v>
      </c>
      <c r="U97" s="17">
        <v>2</v>
      </c>
      <c r="V97" s="28">
        <v>13.185333333333332</v>
      </c>
      <c r="W97" s="156">
        <f t="shared" si="34"/>
        <v>4</v>
      </c>
      <c r="X97" s="17" t="s">
        <v>2</v>
      </c>
      <c r="Y97" s="17">
        <v>2</v>
      </c>
      <c r="Z97" s="161">
        <v>10</v>
      </c>
      <c r="AA97" s="22">
        <f t="shared" si="35"/>
        <v>5</v>
      </c>
      <c r="AB97" s="20" t="s">
        <v>2</v>
      </c>
      <c r="AC97" s="19">
        <v>1</v>
      </c>
      <c r="AD97" s="21">
        <v>10</v>
      </c>
      <c r="AE97" s="22">
        <f t="shared" si="36"/>
        <v>6</v>
      </c>
      <c r="AF97" s="17" t="s">
        <v>2</v>
      </c>
      <c r="AG97" s="17">
        <v>1</v>
      </c>
      <c r="AH97" s="21">
        <v>10.08</v>
      </c>
      <c r="AI97" s="22">
        <f t="shared" si="37"/>
        <v>3</v>
      </c>
      <c r="AJ97" s="17" t="s">
        <v>2</v>
      </c>
      <c r="AK97" s="24">
        <v>1</v>
      </c>
      <c r="AL97" s="25">
        <f t="shared" si="25"/>
        <v>11.293044444444444</v>
      </c>
      <c r="AM97" s="26">
        <f t="shared" si="26"/>
        <v>30</v>
      </c>
      <c r="AN97" s="27" t="str">
        <f t="shared" si="27"/>
        <v>Admis</v>
      </c>
      <c r="AO97" s="17" t="s">
        <v>2</v>
      </c>
      <c r="AP97" s="17"/>
      <c r="AQ97" s="28">
        <v>13.543000000000001</v>
      </c>
      <c r="AR97" s="29">
        <f t="shared" si="41"/>
        <v>6</v>
      </c>
      <c r="AS97" s="30" t="s">
        <v>2</v>
      </c>
      <c r="AT97" s="31">
        <v>2</v>
      </c>
      <c r="AU97" s="28">
        <v>11.082000000000001</v>
      </c>
      <c r="AV97" s="32">
        <f t="shared" si="38"/>
        <v>6</v>
      </c>
      <c r="AW97" s="30" t="s">
        <v>2</v>
      </c>
      <c r="AX97" s="33">
        <v>1</v>
      </c>
      <c r="AY97" s="28">
        <v>13.83</v>
      </c>
      <c r="AZ97" s="22">
        <f t="shared" si="42"/>
        <v>4</v>
      </c>
      <c r="BA97" s="17" t="s">
        <v>2</v>
      </c>
      <c r="BB97" s="24">
        <v>2</v>
      </c>
      <c r="BC97" s="21">
        <v>10.232666666666667</v>
      </c>
      <c r="BD97" s="22">
        <f t="shared" si="22"/>
        <v>6</v>
      </c>
      <c r="BE97" s="17" t="s">
        <v>2</v>
      </c>
      <c r="BF97" s="24">
        <v>1</v>
      </c>
      <c r="BG97" s="21">
        <v>10</v>
      </c>
      <c r="BH97" s="22">
        <f t="shared" si="23"/>
        <v>4</v>
      </c>
      <c r="BI97" s="17" t="s">
        <v>2</v>
      </c>
      <c r="BJ97" s="24">
        <v>1</v>
      </c>
      <c r="BK97" s="327">
        <v>10</v>
      </c>
      <c r="BL97" s="22">
        <f t="shared" si="24"/>
        <v>2</v>
      </c>
      <c r="BM97" s="17" t="s">
        <v>2</v>
      </c>
      <c r="BN97" s="24">
        <v>2</v>
      </c>
      <c r="BO97" s="23">
        <v>11.5</v>
      </c>
      <c r="BP97" s="22">
        <f t="shared" si="39"/>
        <v>2</v>
      </c>
      <c r="BQ97" s="17" t="s">
        <v>2</v>
      </c>
      <c r="BR97" s="24">
        <v>1</v>
      </c>
      <c r="BS97" s="25">
        <f t="shared" si="32"/>
        <v>11.5822</v>
      </c>
      <c r="BT97" s="24">
        <f t="shared" si="28"/>
        <v>30</v>
      </c>
      <c r="BU97" s="27" t="str">
        <f t="shared" si="29"/>
        <v>Admis</v>
      </c>
      <c r="BV97" s="17" t="s">
        <v>2</v>
      </c>
      <c r="BW97" s="38">
        <v>2</v>
      </c>
      <c r="BX97" s="38">
        <f t="shared" si="30"/>
        <v>60</v>
      </c>
      <c r="BY97" s="27" t="str">
        <f t="shared" si="31"/>
        <v>Admis</v>
      </c>
    </row>
    <row r="98" spans="1:77" x14ac:dyDescent="0.55000000000000004">
      <c r="A98" s="18">
        <v>85</v>
      </c>
      <c r="B98" s="62" t="s">
        <v>500</v>
      </c>
      <c r="C98" s="76" t="s">
        <v>501</v>
      </c>
      <c r="D98" s="42" t="s">
        <v>502</v>
      </c>
      <c r="E98" s="42" t="s">
        <v>503</v>
      </c>
      <c r="F98" s="16">
        <v>37611</v>
      </c>
      <c r="G98" s="13" t="s">
        <v>504</v>
      </c>
      <c r="H98" s="13" t="s">
        <v>52</v>
      </c>
      <c r="I98" s="13" t="s">
        <v>72</v>
      </c>
      <c r="J98" s="160">
        <v>13.09</v>
      </c>
      <c r="K98" s="156">
        <v>4</v>
      </c>
      <c r="L98" s="17" t="s">
        <v>60</v>
      </c>
      <c r="M98" s="69">
        <v>2</v>
      </c>
      <c r="N98" s="123">
        <v>10.7</v>
      </c>
      <c r="O98" s="22">
        <f t="shared" si="33"/>
        <v>5</v>
      </c>
      <c r="P98" s="17" t="s">
        <v>60</v>
      </c>
      <c r="Q98" s="142">
        <v>2</v>
      </c>
      <c r="R98" s="160">
        <v>14.77</v>
      </c>
      <c r="S98" s="22">
        <f t="shared" si="40"/>
        <v>3</v>
      </c>
      <c r="T98" s="17" t="s">
        <v>60</v>
      </c>
      <c r="U98" s="17">
        <v>2</v>
      </c>
      <c r="V98" s="46">
        <v>11.89</v>
      </c>
      <c r="W98" s="156">
        <f t="shared" si="34"/>
        <v>4</v>
      </c>
      <c r="X98" s="17" t="s">
        <v>60</v>
      </c>
      <c r="Y98" s="17">
        <v>2</v>
      </c>
      <c r="Z98" s="165">
        <v>11.34</v>
      </c>
      <c r="AA98" s="22">
        <f t="shared" si="35"/>
        <v>5</v>
      </c>
      <c r="AB98" s="20" t="s">
        <v>60</v>
      </c>
      <c r="AC98" s="19">
        <v>2</v>
      </c>
      <c r="AD98" s="21">
        <v>10</v>
      </c>
      <c r="AE98" s="22">
        <f t="shared" si="36"/>
        <v>6</v>
      </c>
      <c r="AF98" s="17" t="s">
        <v>2</v>
      </c>
      <c r="AG98" s="17">
        <v>1</v>
      </c>
      <c r="AH98" s="50">
        <v>12.13</v>
      </c>
      <c r="AI98" s="22">
        <f t="shared" si="37"/>
        <v>3</v>
      </c>
      <c r="AJ98" s="17" t="s">
        <v>60</v>
      </c>
      <c r="AK98" s="24">
        <v>2</v>
      </c>
      <c r="AL98" s="25">
        <f t="shared" si="25"/>
        <v>11.693999999999999</v>
      </c>
      <c r="AM98" s="26">
        <f t="shared" si="26"/>
        <v>30</v>
      </c>
      <c r="AN98" s="27" t="str">
        <f t="shared" si="27"/>
        <v>Admis</v>
      </c>
      <c r="AO98" s="17" t="s">
        <v>2</v>
      </c>
      <c r="AP98" s="17"/>
      <c r="AQ98" s="61">
        <v>11.13</v>
      </c>
      <c r="AR98" s="29">
        <f t="shared" si="41"/>
        <v>6</v>
      </c>
      <c r="AS98" s="30" t="s">
        <v>60</v>
      </c>
      <c r="AT98" s="31">
        <v>2</v>
      </c>
      <c r="AU98" s="46">
        <v>10</v>
      </c>
      <c r="AV98" s="32">
        <f t="shared" si="38"/>
        <v>6</v>
      </c>
      <c r="AW98" s="30" t="s">
        <v>60</v>
      </c>
      <c r="AX98" s="33">
        <v>2</v>
      </c>
      <c r="AY98" s="50">
        <v>12.02</v>
      </c>
      <c r="AZ98" s="22">
        <f t="shared" si="42"/>
        <v>4</v>
      </c>
      <c r="BA98" s="17" t="s">
        <v>60</v>
      </c>
      <c r="BB98" s="24">
        <v>2</v>
      </c>
      <c r="BC98" s="50">
        <v>11.47</v>
      </c>
      <c r="BD98" s="22">
        <f t="shared" si="22"/>
        <v>6</v>
      </c>
      <c r="BE98" s="17" t="s">
        <v>60</v>
      </c>
      <c r="BF98" s="24">
        <v>2</v>
      </c>
      <c r="BG98" s="21">
        <v>11.04</v>
      </c>
      <c r="BH98" s="22">
        <f t="shared" si="23"/>
        <v>4</v>
      </c>
      <c r="BI98" s="17" t="s">
        <v>2</v>
      </c>
      <c r="BJ98" s="24">
        <v>1</v>
      </c>
      <c r="BK98" s="50">
        <v>10.75</v>
      </c>
      <c r="BL98" s="22">
        <f t="shared" si="24"/>
        <v>2</v>
      </c>
      <c r="BM98" s="17" t="s">
        <v>60</v>
      </c>
      <c r="BN98" s="24">
        <v>2</v>
      </c>
      <c r="BO98" s="48">
        <v>14</v>
      </c>
      <c r="BP98" s="22">
        <f t="shared" si="39"/>
        <v>2</v>
      </c>
      <c r="BQ98" s="17" t="s">
        <v>61</v>
      </c>
      <c r="BR98" s="24">
        <v>1</v>
      </c>
      <c r="BS98" s="25">
        <f t="shared" si="32"/>
        <v>11.244666666666667</v>
      </c>
      <c r="BT98" s="24">
        <f t="shared" si="28"/>
        <v>30</v>
      </c>
      <c r="BU98" s="27" t="str">
        <f t="shared" si="29"/>
        <v>Admis</v>
      </c>
      <c r="BV98" s="17" t="s">
        <v>2</v>
      </c>
      <c r="BW98" s="38">
        <v>2</v>
      </c>
      <c r="BX98" s="38">
        <f t="shared" si="30"/>
        <v>60</v>
      </c>
      <c r="BY98" s="27" t="str">
        <f t="shared" si="31"/>
        <v>Admis</v>
      </c>
    </row>
    <row r="99" spans="1:77" x14ac:dyDescent="0.55000000000000004">
      <c r="A99" s="18">
        <v>86</v>
      </c>
      <c r="B99" s="62" t="s">
        <v>505</v>
      </c>
      <c r="C99" s="76" t="s">
        <v>506</v>
      </c>
      <c r="D99" s="13" t="s">
        <v>507</v>
      </c>
      <c r="E99" s="13" t="s">
        <v>508</v>
      </c>
      <c r="F99" s="16">
        <v>36513</v>
      </c>
      <c r="G99" s="13" t="s">
        <v>116</v>
      </c>
      <c r="H99" s="13" t="s">
        <v>59</v>
      </c>
      <c r="I99" s="13" t="s">
        <v>72</v>
      </c>
      <c r="J99" s="159">
        <v>13</v>
      </c>
      <c r="K99" s="156">
        <v>4</v>
      </c>
      <c r="L99" s="17" t="s">
        <v>2</v>
      </c>
      <c r="M99" s="69">
        <v>2</v>
      </c>
      <c r="N99" s="332">
        <v>10</v>
      </c>
      <c r="O99" s="22">
        <f t="shared" si="33"/>
        <v>5</v>
      </c>
      <c r="P99" s="17" t="s">
        <v>2</v>
      </c>
      <c r="Q99" s="17">
        <v>2</v>
      </c>
      <c r="R99" s="45">
        <v>13.15</v>
      </c>
      <c r="S99" s="22">
        <f t="shared" si="40"/>
        <v>3</v>
      </c>
      <c r="T99" s="17" t="s">
        <v>2</v>
      </c>
      <c r="U99" s="17">
        <v>1</v>
      </c>
      <c r="V99" s="333">
        <v>10.220000000000001</v>
      </c>
      <c r="W99" s="156">
        <f t="shared" si="34"/>
        <v>4</v>
      </c>
      <c r="X99" s="17" t="s">
        <v>2</v>
      </c>
      <c r="Y99" s="17">
        <v>2</v>
      </c>
      <c r="Z99" s="45">
        <v>11.696</v>
      </c>
      <c r="AA99" s="22">
        <f t="shared" si="35"/>
        <v>5</v>
      </c>
      <c r="AB99" s="20" t="s">
        <v>2</v>
      </c>
      <c r="AC99" s="20">
        <v>2</v>
      </c>
      <c r="AD99" s="21">
        <v>10</v>
      </c>
      <c r="AE99" s="22">
        <f t="shared" si="36"/>
        <v>6</v>
      </c>
      <c r="AF99" s="17" t="s">
        <v>2</v>
      </c>
      <c r="AG99" s="17">
        <v>2</v>
      </c>
      <c r="AH99" s="21">
        <v>10.822000000000001</v>
      </c>
      <c r="AI99" s="22">
        <f t="shared" si="37"/>
        <v>3</v>
      </c>
      <c r="AJ99" s="17" t="s">
        <v>2</v>
      </c>
      <c r="AK99" s="24">
        <v>2</v>
      </c>
      <c r="AL99" s="21">
        <f t="shared" si="25"/>
        <v>11.109199999999998</v>
      </c>
      <c r="AM99" s="24">
        <f t="shared" si="26"/>
        <v>30</v>
      </c>
      <c r="AN99" s="27" t="str">
        <f t="shared" si="27"/>
        <v>Admis</v>
      </c>
      <c r="AO99" s="17" t="s">
        <v>2</v>
      </c>
      <c r="AP99" s="17">
        <v>2</v>
      </c>
      <c r="AQ99" s="45">
        <v>10</v>
      </c>
      <c r="AR99" s="29">
        <f t="shared" si="41"/>
        <v>6</v>
      </c>
      <c r="AS99" s="17" t="s">
        <v>2</v>
      </c>
      <c r="AT99" s="24">
        <v>2</v>
      </c>
      <c r="AU99" s="45">
        <v>12.6</v>
      </c>
      <c r="AV99" s="32">
        <f t="shared" si="38"/>
        <v>6</v>
      </c>
      <c r="AW99" s="17" t="s">
        <v>2</v>
      </c>
      <c r="AX99" s="233">
        <v>2</v>
      </c>
      <c r="AY99" s="45">
        <v>11.66</v>
      </c>
      <c r="AZ99" s="22">
        <f t="shared" si="42"/>
        <v>4</v>
      </c>
      <c r="BA99" s="17" t="s">
        <v>2</v>
      </c>
      <c r="BB99" s="24">
        <v>2</v>
      </c>
      <c r="BC99" s="21">
        <v>10</v>
      </c>
      <c r="BD99" s="22">
        <f t="shared" si="22"/>
        <v>6</v>
      </c>
      <c r="BE99" s="17" t="s">
        <v>2</v>
      </c>
      <c r="BF99" s="24">
        <v>2</v>
      </c>
      <c r="BG99" s="34">
        <v>10.01</v>
      </c>
      <c r="BH99" s="35">
        <f t="shared" si="23"/>
        <v>4</v>
      </c>
      <c r="BI99" s="36" t="s">
        <v>2</v>
      </c>
      <c r="BJ99" s="37">
        <v>2</v>
      </c>
      <c r="BK99" s="327">
        <v>10</v>
      </c>
      <c r="BL99" s="22">
        <f t="shared" si="24"/>
        <v>2</v>
      </c>
      <c r="BM99" s="17" t="s">
        <v>2</v>
      </c>
      <c r="BN99" s="24">
        <v>2</v>
      </c>
      <c r="BO99" s="333">
        <v>11.38</v>
      </c>
      <c r="BP99" s="22">
        <f t="shared" si="39"/>
        <v>2</v>
      </c>
      <c r="BQ99" s="17" t="s">
        <v>2</v>
      </c>
      <c r="BR99" s="24">
        <v>1</v>
      </c>
      <c r="BS99" s="21">
        <f t="shared" si="32"/>
        <v>10.834666666666667</v>
      </c>
      <c r="BT99" s="24">
        <f t="shared" si="28"/>
        <v>30</v>
      </c>
      <c r="BU99" s="27" t="str">
        <f t="shared" si="29"/>
        <v>Admis</v>
      </c>
      <c r="BV99" s="17" t="s">
        <v>2</v>
      </c>
      <c r="BW99" s="38">
        <v>2</v>
      </c>
      <c r="BX99" s="38">
        <f t="shared" si="30"/>
        <v>60</v>
      </c>
      <c r="BY99" s="27" t="str">
        <f t="shared" si="31"/>
        <v>Admis</v>
      </c>
    </row>
    <row r="100" spans="1:77" x14ac:dyDescent="0.55000000000000004">
      <c r="A100" s="18">
        <v>87</v>
      </c>
      <c r="B100" s="62" t="s">
        <v>509</v>
      </c>
      <c r="C100" s="96" t="s">
        <v>510</v>
      </c>
      <c r="D100" s="42" t="s">
        <v>507</v>
      </c>
      <c r="E100" s="42" t="s">
        <v>511</v>
      </c>
      <c r="F100" s="16">
        <v>36530</v>
      </c>
      <c r="G100" s="13" t="s">
        <v>512</v>
      </c>
      <c r="H100" s="13" t="s">
        <v>52</v>
      </c>
      <c r="I100" s="13" t="s">
        <v>72</v>
      </c>
      <c r="J100" s="160">
        <v>12.17</v>
      </c>
      <c r="K100" s="156">
        <v>4</v>
      </c>
      <c r="L100" s="17" t="s">
        <v>61</v>
      </c>
      <c r="M100" s="69">
        <v>2</v>
      </c>
      <c r="N100" s="160">
        <v>10</v>
      </c>
      <c r="O100" s="22">
        <f t="shared" si="33"/>
        <v>5</v>
      </c>
      <c r="P100" s="17" t="s">
        <v>61</v>
      </c>
      <c r="Q100" s="142">
        <v>1</v>
      </c>
      <c r="R100" s="160">
        <v>10.47</v>
      </c>
      <c r="S100" s="22">
        <f t="shared" si="40"/>
        <v>3</v>
      </c>
      <c r="T100" s="17" t="s">
        <v>61</v>
      </c>
      <c r="U100" s="17">
        <v>1</v>
      </c>
      <c r="V100" s="188">
        <v>13.24</v>
      </c>
      <c r="W100" s="156">
        <f t="shared" si="34"/>
        <v>4</v>
      </c>
      <c r="X100" s="17" t="s">
        <v>61</v>
      </c>
      <c r="Y100" s="17">
        <v>2</v>
      </c>
      <c r="Z100" s="165">
        <v>10.09</v>
      </c>
      <c r="AA100" s="22">
        <f t="shared" si="35"/>
        <v>5</v>
      </c>
      <c r="AB100" s="20" t="s">
        <v>61</v>
      </c>
      <c r="AC100" s="19">
        <v>1</v>
      </c>
      <c r="AD100" s="47">
        <v>10</v>
      </c>
      <c r="AE100" s="22">
        <f t="shared" si="36"/>
        <v>6</v>
      </c>
      <c r="AF100" s="17" t="s">
        <v>61</v>
      </c>
      <c r="AG100" s="17">
        <v>2</v>
      </c>
      <c r="AH100" s="50">
        <v>11.4</v>
      </c>
      <c r="AI100" s="22">
        <f t="shared" si="37"/>
        <v>3</v>
      </c>
      <c r="AJ100" s="17" t="s">
        <v>61</v>
      </c>
      <c r="AK100" s="17">
        <v>2</v>
      </c>
      <c r="AL100" s="25">
        <f t="shared" si="25"/>
        <v>10.923333333333334</v>
      </c>
      <c r="AM100" s="26">
        <f t="shared" si="26"/>
        <v>30</v>
      </c>
      <c r="AN100" s="27" t="str">
        <f t="shared" si="27"/>
        <v>Admis</v>
      </c>
      <c r="AO100" s="17" t="s">
        <v>61</v>
      </c>
      <c r="AP100" s="17"/>
      <c r="AQ100" s="28">
        <v>10.498000000000001</v>
      </c>
      <c r="AR100" s="29">
        <f t="shared" si="41"/>
        <v>6</v>
      </c>
      <c r="AS100" s="30" t="s">
        <v>2</v>
      </c>
      <c r="AT100" s="31">
        <v>1</v>
      </c>
      <c r="AU100" s="46">
        <v>10</v>
      </c>
      <c r="AV100" s="32">
        <f t="shared" si="38"/>
        <v>6</v>
      </c>
      <c r="AW100" s="30" t="s">
        <v>61</v>
      </c>
      <c r="AX100" s="33">
        <v>1</v>
      </c>
      <c r="AY100" s="47">
        <v>12.16</v>
      </c>
      <c r="AZ100" s="22">
        <f t="shared" si="42"/>
        <v>4</v>
      </c>
      <c r="BA100" s="17" t="s">
        <v>61</v>
      </c>
      <c r="BB100" s="17">
        <v>1</v>
      </c>
      <c r="BC100" s="50">
        <v>11.43</v>
      </c>
      <c r="BD100" s="22">
        <f t="shared" si="22"/>
        <v>6</v>
      </c>
      <c r="BE100" s="17" t="s">
        <v>61</v>
      </c>
      <c r="BF100" s="17">
        <v>1</v>
      </c>
      <c r="BG100" s="49">
        <v>10</v>
      </c>
      <c r="BH100" s="35">
        <f>IF(BG100&gt;=10,4,0)</f>
        <v>4</v>
      </c>
      <c r="BI100" s="36" t="s">
        <v>61</v>
      </c>
      <c r="BJ100" s="37">
        <v>2</v>
      </c>
      <c r="BK100" s="21">
        <v>10</v>
      </c>
      <c r="BL100" s="22">
        <f t="shared" si="24"/>
        <v>2</v>
      </c>
      <c r="BM100" s="17" t="s">
        <v>2</v>
      </c>
      <c r="BN100" s="24">
        <v>1</v>
      </c>
      <c r="BO100" s="48">
        <v>14.25</v>
      </c>
      <c r="BP100" s="22">
        <f t="shared" si="39"/>
        <v>2</v>
      </c>
      <c r="BQ100" s="17" t="s">
        <v>61</v>
      </c>
      <c r="BR100" s="17">
        <v>1</v>
      </c>
      <c r="BS100" s="25">
        <f>(AQ100*6+AU100*6+AY100*4+BC100*6+BG100*4+BK100*2+BO100*2)/30</f>
        <v>10.956933333333332</v>
      </c>
      <c r="BT100" s="24">
        <f t="shared" si="28"/>
        <v>30</v>
      </c>
      <c r="BU100" s="27" t="str">
        <f t="shared" si="29"/>
        <v>Admis</v>
      </c>
      <c r="BV100" s="17" t="s">
        <v>2</v>
      </c>
      <c r="BW100" s="17">
        <v>2</v>
      </c>
      <c r="BX100" s="38">
        <f t="shared" si="30"/>
        <v>60</v>
      </c>
      <c r="BY100" s="27" t="str">
        <f t="shared" si="31"/>
        <v>Admis</v>
      </c>
    </row>
    <row r="101" spans="1:77" x14ac:dyDescent="0.55000000000000004">
      <c r="A101" s="18">
        <v>88</v>
      </c>
      <c r="B101" s="62" t="s">
        <v>513</v>
      </c>
      <c r="C101" s="76" t="s">
        <v>514</v>
      </c>
      <c r="D101" s="42" t="s">
        <v>515</v>
      </c>
      <c r="E101" s="42" t="s">
        <v>516</v>
      </c>
      <c r="F101" s="16">
        <v>35905</v>
      </c>
      <c r="G101" s="13" t="s">
        <v>517</v>
      </c>
      <c r="H101" s="13" t="s">
        <v>52</v>
      </c>
      <c r="I101" s="13" t="s">
        <v>72</v>
      </c>
      <c r="J101" s="160">
        <v>11.07</v>
      </c>
      <c r="K101" s="156">
        <v>4</v>
      </c>
      <c r="L101" s="17" t="s">
        <v>60</v>
      </c>
      <c r="M101" s="69">
        <v>2</v>
      </c>
      <c r="N101" s="160">
        <v>10</v>
      </c>
      <c r="O101" s="22">
        <f t="shared" si="33"/>
        <v>5</v>
      </c>
      <c r="P101" s="69" t="s">
        <v>60</v>
      </c>
      <c r="Q101" s="142">
        <v>2</v>
      </c>
      <c r="R101" s="160">
        <v>12.95</v>
      </c>
      <c r="S101" s="22">
        <f t="shared" si="40"/>
        <v>3</v>
      </c>
      <c r="T101" s="17" t="s">
        <v>60</v>
      </c>
      <c r="U101" s="17">
        <v>2</v>
      </c>
      <c r="V101" s="281">
        <v>0</v>
      </c>
      <c r="W101" s="156">
        <f t="shared" si="34"/>
        <v>0</v>
      </c>
      <c r="X101" s="17" t="s">
        <v>2</v>
      </c>
      <c r="Y101" s="17">
        <v>2</v>
      </c>
      <c r="Z101" s="165">
        <v>10</v>
      </c>
      <c r="AA101" s="22">
        <f t="shared" si="35"/>
        <v>5</v>
      </c>
      <c r="AB101" s="20" t="s">
        <v>60</v>
      </c>
      <c r="AC101" s="19">
        <v>2</v>
      </c>
      <c r="AD101" s="45">
        <v>6.55</v>
      </c>
      <c r="AE101" s="22">
        <f t="shared" si="36"/>
        <v>0</v>
      </c>
      <c r="AF101" s="17" t="s">
        <v>2</v>
      </c>
      <c r="AG101" s="17">
        <v>2</v>
      </c>
      <c r="AH101" s="50">
        <v>10.08</v>
      </c>
      <c r="AI101" s="22">
        <f t="shared" si="37"/>
        <v>3</v>
      </c>
      <c r="AJ101" s="17" t="s">
        <v>60</v>
      </c>
      <c r="AK101" s="17">
        <v>2</v>
      </c>
      <c r="AL101" s="25">
        <f t="shared" si="25"/>
        <v>8.4223333333333343</v>
      </c>
      <c r="AM101" s="26">
        <f t="shared" si="26"/>
        <v>20</v>
      </c>
      <c r="AN101" s="27" t="str">
        <f t="shared" si="27"/>
        <v>Ajourné</v>
      </c>
      <c r="AO101" s="17" t="s">
        <v>2</v>
      </c>
      <c r="AP101" s="17"/>
      <c r="AQ101" s="46">
        <v>10.25</v>
      </c>
      <c r="AR101" s="29">
        <f t="shared" si="41"/>
        <v>6</v>
      </c>
      <c r="AS101" s="30" t="s">
        <v>61</v>
      </c>
      <c r="AT101" s="31">
        <v>2</v>
      </c>
      <c r="AU101" s="46">
        <v>11.33</v>
      </c>
      <c r="AV101" s="32">
        <f t="shared" si="38"/>
        <v>6</v>
      </c>
      <c r="AW101" s="30" t="s">
        <v>61</v>
      </c>
      <c r="AX101" s="33">
        <v>2</v>
      </c>
      <c r="AY101" s="28">
        <v>11.66</v>
      </c>
      <c r="AZ101" s="22">
        <f t="shared" si="42"/>
        <v>4</v>
      </c>
      <c r="BA101" s="17" t="s">
        <v>2</v>
      </c>
      <c r="BB101" s="17">
        <v>2</v>
      </c>
      <c r="BC101" s="50">
        <v>10.039999999999999</v>
      </c>
      <c r="BD101" s="22">
        <f t="shared" si="22"/>
        <v>6</v>
      </c>
      <c r="BE101" s="17" t="s">
        <v>60</v>
      </c>
      <c r="BF101" s="17">
        <v>2</v>
      </c>
      <c r="BG101" s="49">
        <v>10</v>
      </c>
      <c r="BH101" s="35">
        <f>IF(BG101&gt;=10,4,0)</f>
        <v>4</v>
      </c>
      <c r="BI101" s="36" t="s">
        <v>60</v>
      </c>
      <c r="BJ101" s="37">
        <v>2</v>
      </c>
      <c r="BK101" s="50">
        <v>12.08</v>
      </c>
      <c r="BL101" s="22">
        <f t="shared" si="24"/>
        <v>2</v>
      </c>
      <c r="BM101" s="17" t="s">
        <v>60</v>
      </c>
      <c r="BN101" s="24">
        <v>2</v>
      </c>
      <c r="BO101" s="48">
        <v>12</v>
      </c>
      <c r="BP101" s="22">
        <f t="shared" si="39"/>
        <v>2</v>
      </c>
      <c r="BQ101" s="17" t="s">
        <v>60</v>
      </c>
      <c r="BR101" s="17">
        <v>2</v>
      </c>
      <c r="BS101" s="25">
        <f>(AQ101*6+AU101*6+AY101*4+BC101*6+BG101*4+BK101*2+BO101*2)/30</f>
        <v>10.817333333333334</v>
      </c>
      <c r="BT101" s="24">
        <f t="shared" si="28"/>
        <v>30</v>
      </c>
      <c r="BU101" s="27" t="str">
        <f t="shared" si="29"/>
        <v>Admis</v>
      </c>
      <c r="BV101" s="17" t="s">
        <v>2</v>
      </c>
      <c r="BW101" s="17"/>
      <c r="BX101" s="38">
        <f t="shared" si="30"/>
        <v>50</v>
      </c>
      <c r="BY101" s="27" t="str">
        <f t="shared" si="31"/>
        <v>Autorisé</v>
      </c>
    </row>
    <row r="102" spans="1:77" x14ac:dyDescent="0.55000000000000004">
      <c r="A102" s="18">
        <v>89</v>
      </c>
      <c r="B102" s="62" t="s">
        <v>518</v>
      </c>
      <c r="C102" s="76" t="s">
        <v>519</v>
      </c>
      <c r="D102" s="62" t="s">
        <v>520</v>
      </c>
      <c r="E102" s="62" t="s">
        <v>521</v>
      </c>
      <c r="F102" s="78">
        <v>36893</v>
      </c>
      <c r="G102" s="62" t="s">
        <v>522</v>
      </c>
      <c r="H102" s="62" t="s">
        <v>52</v>
      </c>
      <c r="I102" s="13" t="s">
        <v>72</v>
      </c>
      <c r="J102" s="203">
        <v>17</v>
      </c>
      <c r="K102" s="156">
        <v>4</v>
      </c>
      <c r="L102" s="17" t="s">
        <v>2</v>
      </c>
      <c r="M102" s="69">
        <v>2</v>
      </c>
      <c r="N102" s="45">
        <v>10</v>
      </c>
      <c r="O102" s="22">
        <f t="shared" si="33"/>
        <v>5</v>
      </c>
      <c r="P102" s="17" t="s">
        <v>2</v>
      </c>
      <c r="Q102" s="17">
        <v>1</v>
      </c>
      <c r="R102" s="45">
        <v>11.05</v>
      </c>
      <c r="S102" s="22">
        <f t="shared" si="40"/>
        <v>3</v>
      </c>
      <c r="T102" s="17" t="s">
        <v>2</v>
      </c>
      <c r="U102" s="17">
        <v>2</v>
      </c>
      <c r="V102" s="45">
        <v>10.524000000000001</v>
      </c>
      <c r="W102" s="156">
        <f t="shared" si="34"/>
        <v>4</v>
      </c>
      <c r="X102" s="17" t="s">
        <v>2</v>
      </c>
      <c r="Y102" s="17">
        <v>1</v>
      </c>
      <c r="Z102" s="45">
        <v>10.79</v>
      </c>
      <c r="AA102" s="22">
        <f t="shared" si="35"/>
        <v>5</v>
      </c>
      <c r="AB102" s="20" t="s">
        <v>2</v>
      </c>
      <c r="AC102" s="18">
        <v>1</v>
      </c>
      <c r="AD102" s="21">
        <v>12.27</v>
      </c>
      <c r="AE102" s="22">
        <f t="shared" si="36"/>
        <v>6</v>
      </c>
      <c r="AF102" s="17" t="s">
        <v>2</v>
      </c>
      <c r="AG102" s="17">
        <v>1</v>
      </c>
      <c r="AH102" s="21">
        <v>11.518666666666666</v>
      </c>
      <c r="AI102" s="22">
        <f t="shared" si="37"/>
        <v>3</v>
      </c>
      <c r="AJ102" s="17" t="s">
        <v>2</v>
      </c>
      <c r="AK102" s="24">
        <v>1</v>
      </c>
      <c r="AL102" s="21">
        <f t="shared" si="25"/>
        <v>11.845733333333333</v>
      </c>
      <c r="AM102" s="24">
        <f t="shared" si="26"/>
        <v>30</v>
      </c>
      <c r="AN102" s="27" t="str">
        <f t="shared" si="27"/>
        <v>Admis</v>
      </c>
      <c r="AO102" s="17" t="s">
        <v>2</v>
      </c>
      <c r="AP102" s="17"/>
      <c r="AQ102" s="45">
        <v>10.487</v>
      </c>
      <c r="AR102" s="29">
        <f t="shared" si="41"/>
        <v>6</v>
      </c>
      <c r="AS102" s="17" t="s">
        <v>2</v>
      </c>
      <c r="AT102" s="24">
        <v>1</v>
      </c>
      <c r="AU102" s="45">
        <v>12.448</v>
      </c>
      <c r="AV102" s="32">
        <f t="shared" si="38"/>
        <v>6</v>
      </c>
      <c r="AW102" s="17" t="s">
        <v>2</v>
      </c>
      <c r="AX102" s="233">
        <v>1</v>
      </c>
      <c r="AY102" s="45">
        <v>14.16</v>
      </c>
      <c r="AZ102" s="22">
        <f t="shared" si="42"/>
        <v>4</v>
      </c>
      <c r="BA102" s="17" t="s">
        <v>2</v>
      </c>
      <c r="BB102" s="24">
        <v>2</v>
      </c>
      <c r="BC102" s="21">
        <v>11.144666666666666</v>
      </c>
      <c r="BD102" s="22">
        <f t="shared" si="22"/>
        <v>6</v>
      </c>
      <c r="BE102" s="17" t="s">
        <v>2</v>
      </c>
      <c r="BF102" s="24">
        <v>1</v>
      </c>
      <c r="BG102" s="21">
        <v>12.95</v>
      </c>
      <c r="BH102" s="22">
        <f t="shared" si="23"/>
        <v>4</v>
      </c>
      <c r="BI102" s="17" t="s">
        <v>2</v>
      </c>
      <c r="BJ102" s="24">
        <v>1</v>
      </c>
      <c r="BK102" s="21">
        <v>12.25</v>
      </c>
      <c r="BL102" s="22">
        <f t="shared" si="24"/>
        <v>2</v>
      </c>
      <c r="BM102" s="17" t="s">
        <v>2</v>
      </c>
      <c r="BN102" s="24">
        <v>2</v>
      </c>
      <c r="BO102" s="23">
        <v>15</v>
      </c>
      <c r="BP102" s="22">
        <f t="shared" si="39"/>
        <v>2</v>
      </c>
      <c r="BQ102" s="17" t="s">
        <v>2</v>
      </c>
      <c r="BR102" s="24">
        <v>1</v>
      </c>
      <c r="BS102" s="21">
        <f t="shared" si="32"/>
        <v>12.247266666666667</v>
      </c>
      <c r="BT102" s="24">
        <f t="shared" si="28"/>
        <v>30</v>
      </c>
      <c r="BU102" s="27" t="str">
        <f t="shared" si="29"/>
        <v>Admis</v>
      </c>
      <c r="BV102" s="17" t="s">
        <v>2</v>
      </c>
      <c r="BW102" s="38">
        <v>2</v>
      </c>
      <c r="BX102" s="38">
        <f t="shared" si="30"/>
        <v>60</v>
      </c>
      <c r="BY102" s="27" t="str">
        <f t="shared" si="31"/>
        <v>Admis</v>
      </c>
    </row>
    <row r="103" spans="1:77" x14ac:dyDescent="0.55000000000000004">
      <c r="A103" s="18">
        <v>90</v>
      </c>
      <c r="B103" s="62" t="s">
        <v>527</v>
      </c>
      <c r="C103" s="76" t="s">
        <v>528</v>
      </c>
      <c r="D103" s="13" t="s">
        <v>529</v>
      </c>
      <c r="E103" s="13" t="s">
        <v>530</v>
      </c>
      <c r="F103" s="16">
        <v>37613</v>
      </c>
      <c r="G103" s="13" t="s">
        <v>531</v>
      </c>
      <c r="H103" s="13" t="s">
        <v>52</v>
      </c>
      <c r="I103" s="13" t="s">
        <v>72</v>
      </c>
      <c r="J103" s="159">
        <v>16.5</v>
      </c>
      <c r="K103" s="156">
        <v>4</v>
      </c>
      <c r="L103" s="17" t="s">
        <v>2</v>
      </c>
      <c r="M103" s="69">
        <v>2</v>
      </c>
      <c r="N103" s="57">
        <v>11.592000000000001</v>
      </c>
      <c r="O103" s="22">
        <f t="shared" si="33"/>
        <v>5</v>
      </c>
      <c r="P103" s="17" t="s">
        <v>2</v>
      </c>
      <c r="Q103" s="17">
        <v>2</v>
      </c>
      <c r="R103" s="45">
        <v>12.63</v>
      </c>
      <c r="S103" s="22">
        <f t="shared" si="40"/>
        <v>3</v>
      </c>
      <c r="T103" s="17" t="s">
        <v>2</v>
      </c>
      <c r="U103" s="17">
        <v>1</v>
      </c>
      <c r="V103" s="45">
        <v>12.366666666666667</v>
      </c>
      <c r="W103" s="156">
        <f t="shared" si="34"/>
        <v>4</v>
      </c>
      <c r="X103" s="17" t="s">
        <v>2</v>
      </c>
      <c r="Y103" s="17">
        <v>2</v>
      </c>
      <c r="Z103" s="45">
        <v>10</v>
      </c>
      <c r="AA103" s="22">
        <f t="shared" si="35"/>
        <v>5</v>
      </c>
      <c r="AB103" s="20" t="s">
        <v>2</v>
      </c>
      <c r="AC103" s="20">
        <v>1</v>
      </c>
      <c r="AD103" s="21">
        <v>10</v>
      </c>
      <c r="AE103" s="22">
        <f t="shared" si="36"/>
        <v>6</v>
      </c>
      <c r="AF103" s="17" t="s">
        <v>2</v>
      </c>
      <c r="AG103" s="17">
        <v>2</v>
      </c>
      <c r="AH103" s="21">
        <v>13.304000000000002</v>
      </c>
      <c r="AI103" s="22">
        <f t="shared" si="37"/>
        <v>3</v>
      </c>
      <c r="AJ103" s="17" t="s">
        <v>2</v>
      </c>
      <c r="AK103" s="24">
        <v>2</v>
      </c>
      <c r="AL103" s="21">
        <f t="shared" si="25"/>
        <v>12.040955555555559</v>
      </c>
      <c r="AM103" s="24">
        <f t="shared" si="26"/>
        <v>30</v>
      </c>
      <c r="AN103" s="27" t="str">
        <f t="shared" si="27"/>
        <v>Admis</v>
      </c>
      <c r="AO103" s="17" t="s">
        <v>2</v>
      </c>
      <c r="AP103" s="17">
        <v>2</v>
      </c>
      <c r="AQ103" s="45">
        <v>10.265000000000001</v>
      </c>
      <c r="AR103" s="29">
        <f t="shared" si="41"/>
        <v>6</v>
      </c>
      <c r="AS103" s="17" t="s">
        <v>2</v>
      </c>
      <c r="AT103" s="24">
        <v>1</v>
      </c>
      <c r="AU103" s="45">
        <v>11.932</v>
      </c>
      <c r="AV103" s="32">
        <f t="shared" si="38"/>
        <v>6</v>
      </c>
      <c r="AW103" s="17" t="s">
        <v>2</v>
      </c>
      <c r="AX103" s="233">
        <v>2</v>
      </c>
      <c r="AY103" s="45">
        <v>10</v>
      </c>
      <c r="AZ103" s="22">
        <f t="shared" si="42"/>
        <v>4</v>
      </c>
      <c r="BA103" s="17" t="s">
        <v>2</v>
      </c>
      <c r="BB103" s="24">
        <v>2</v>
      </c>
      <c r="BC103" s="21">
        <v>10</v>
      </c>
      <c r="BD103" s="22">
        <f t="shared" si="22"/>
        <v>6</v>
      </c>
      <c r="BE103" s="17" t="s">
        <v>2</v>
      </c>
      <c r="BF103" s="24">
        <v>2</v>
      </c>
      <c r="BG103" s="21">
        <v>10</v>
      </c>
      <c r="BH103" s="22">
        <f t="shared" si="23"/>
        <v>4</v>
      </c>
      <c r="BI103" s="17" t="s">
        <v>2</v>
      </c>
      <c r="BJ103" s="24">
        <v>1</v>
      </c>
      <c r="BK103" s="327">
        <v>10</v>
      </c>
      <c r="BL103" s="22">
        <f t="shared" si="24"/>
        <v>2</v>
      </c>
      <c r="BM103" s="17" t="s">
        <v>2</v>
      </c>
      <c r="BN103" s="24">
        <v>2</v>
      </c>
      <c r="BO103" s="333">
        <v>11.81</v>
      </c>
      <c r="BP103" s="22">
        <f t="shared" si="39"/>
        <v>2</v>
      </c>
      <c r="BQ103" s="17" t="s">
        <v>2</v>
      </c>
      <c r="BR103" s="24">
        <v>1</v>
      </c>
      <c r="BS103" s="21">
        <f t="shared" si="32"/>
        <v>10.560066666666668</v>
      </c>
      <c r="BT103" s="24">
        <f t="shared" si="28"/>
        <v>30</v>
      </c>
      <c r="BU103" s="27" t="str">
        <f t="shared" si="29"/>
        <v>Admis</v>
      </c>
      <c r="BV103" s="17" t="s">
        <v>2</v>
      </c>
      <c r="BW103" s="38">
        <v>2</v>
      </c>
      <c r="BX103" s="38">
        <f t="shared" si="30"/>
        <v>60</v>
      </c>
      <c r="BY103" s="27" t="str">
        <f t="shared" si="31"/>
        <v>Admis</v>
      </c>
    </row>
    <row r="104" spans="1:77" x14ac:dyDescent="0.55000000000000004">
      <c r="A104" s="18">
        <v>91</v>
      </c>
      <c r="B104" s="62" t="s">
        <v>532</v>
      </c>
      <c r="C104" s="96" t="s">
        <v>533</v>
      </c>
      <c r="D104" s="42" t="s">
        <v>534</v>
      </c>
      <c r="E104" s="42" t="s">
        <v>535</v>
      </c>
      <c r="F104" s="16">
        <v>35631</v>
      </c>
      <c r="G104" s="13" t="s">
        <v>135</v>
      </c>
      <c r="H104" s="13" t="s">
        <v>59</v>
      </c>
      <c r="I104" s="13" t="s">
        <v>72</v>
      </c>
      <c r="J104" s="160">
        <v>10.11</v>
      </c>
      <c r="K104" s="156">
        <v>4</v>
      </c>
      <c r="L104" s="17" t="s">
        <v>60</v>
      </c>
      <c r="M104" s="69">
        <v>2</v>
      </c>
      <c r="N104" s="123">
        <v>10.33</v>
      </c>
      <c r="O104" s="22">
        <f t="shared" si="33"/>
        <v>5</v>
      </c>
      <c r="P104" s="17" t="s">
        <v>60</v>
      </c>
      <c r="Q104" s="142">
        <v>2</v>
      </c>
      <c r="R104" s="160">
        <v>15.45</v>
      </c>
      <c r="S104" s="22">
        <f t="shared" si="40"/>
        <v>3</v>
      </c>
      <c r="T104" s="17" t="s">
        <v>60</v>
      </c>
      <c r="U104" s="17">
        <v>2</v>
      </c>
      <c r="V104" s="189">
        <v>10</v>
      </c>
      <c r="W104" s="156">
        <f t="shared" si="34"/>
        <v>4</v>
      </c>
      <c r="X104" s="17" t="s">
        <v>60</v>
      </c>
      <c r="Y104" s="17">
        <v>2</v>
      </c>
      <c r="Z104" s="165">
        <v>10</v>
      </c>
      <c r="AA104" s="22">
        <f t="shared" si="35"/>
        <v>5</v>
      </c>
      <c r="AB104" s="20" t="s">
        <v>61</v>
      </c>
      <c r="AC104" s="19">
        <v>2</v>
      </c>
      <c r="AD104" s="50">
        <v>10</v>
      </c>
      <c r="AE104" s="22">
        <f t="shared" si="36"/>
        <v>6</v>
      </c>
      <c r="AF104" s="17" t="s">
        <v>61</v>
      </c>
      <c r="AG104" s="17">
        <v>2</v>
      </c>
      <c r="AH104" s="50">
        <v>11.62</v>
      </c>
      <c r="AI104" s="22">
        <f t="shared" si="37"/>
        <v>3</v>
      </c>
      <c r="AJ104" s="17" t="s">
        <v>60</v>
      </c>
      <c r="AK104" s="24">
        <v>2</v>
      </c>
      <c r="AL104" s="25">
        <f t="shared" si="25"/>
        <v>10.776666666666667</v>
      </c>
      <c r="AM104" s="26">
        <f t="shared" si="26"/>
        <v>30</v>
      </c>
      <c r="AN104" s="27" t="str">
        <f t="shared" si="27"/>
        <v>Admis</v>
      </c>
      <c r="AO104" s="17" t="s">
        <v>61</v>
      </c>
      <c r="AP104" s="17">
        <v>2</v>
      </c>
      <c r="AQ104" s="61">
        <v>10.48</v>
      </c>
      <c r="AR104" s="29">
        <f t="shared" si="41"/>
        <v>6</v>
      </c>
      <c r="AS104" s="30" t="s">
        <v>60</v>
      </c>
      <c r="AT104" s="31">
        <v>2</v>
      </c>
      <c r="AU104" s="28">
        <v>11.212</v>
      </c>
      <c r="AV104" s="32">
        <f t="shared" si="38"/>
        <v>6</v>
      </c>
      <c r="AW104" s="30" t="s">
        <v>2</v>
      </c>
      <c r="AX104" s="33">
        <v>2</v>
      </c>
      <c r="AY104" s="50">
        <v>10.130000000000001</v>
      </c>
      <c r="AZ104" s="22">
        <f t="shared" si="42"/>
        <v>4</v>
      </c>
      <c r="BA104" s="17" t="s">
        <v>60</v>
      </c>
      <c r="BB104" s="24">
        <v>2</v>
      </c>
      <c r="BC104" s="50">
        <v>11.78</v>
      </c>
      <c r="BD104" s="22">
        <f t="shared" si="22"/>
        <v>6</v>
      </c>
      <c r="BE104" s="17" t="s">
        <v>60</v>
      </c>
      <c r="BF104" s="24">
        <v>2</v>
      </c>
      <c r="BG104" s="34">
        <v>0</v>
      </c>
      <c r="BH104" s="35">
        <f t="shared" si="23"/>
        <v>0</v>
      </c>
      <c r="BI104" s="36" t="s">
        <v>2</v>
      </c>
      <c r="BJ104" s="37">
        <v>2</v>
      </c>
      <c r="BK104" s="21">
        <v>10</v>
      </c>
      <c r="BL104" s="22">
        <f t="shared" si="24"/>
        <v>2</v>
      </c>
      <c r="BM104" s="17" t="s">
        <v>2</v>
      </c>
      <c r="BN104" s="24">
        <v>2</v>
      </c>
      <c r="BO104" s="48">
        <v>12</v>
      </c>
      <c r="BP104" s="22">
        <f t="shared" si="39"/>
        <v>2</v>
      </c>
      <c r="BQ104" s="17" t="s">
        <v>60</v>
      </c>
      <c r="BR104" s="24">
        <v>2</v>
      </c>
      <c r="BS104" s="25">
        <f t="shared" si="32"/>
        <v>9.511733333333332</v>
      </c>
      <c r="BT104" s="24">
        <f t="shared" si="28"/>
        <v>26</v>
      </c>
      <c r="BU104" s="27" t="str">
        <f t="shared" si="29"/>
        <v>Ajourné</v>
      </c>
      <c r="BV104" s="17" t="s">
        <v>2</v>
      </c>
      <c r="BW104" s="38">
        <v>2</v>
      </c>
      <c r="BX104" s="38">
        <f t="shared" si="30"/>
        <v>56</v>
      </c>
      <c r="BY104" s="27" t="str">
        <f t="shared" si="31"/>
        <v>Autorisé</v>
      </c>
    </row>
    <row r="105" spans="1:77" x14ac:dyDescent="0.55000000000000004">
      <c r="A105" s="18">
        <v>92</v>
      </c>
      <c r="B105" s="62" t="s">
        <v>536</v>
      </c>
      <c r="C105" s="76" t="s">
        <v>537</v>
      </c>
      <c r="D105" s="62" t="s">
        <v>538</v>
      </c>
      <c r="E105" s="62" t="s">
        <v>539</v>
      </c>
      <c r="F105" s="63">
        <v>36503</v>
      </c>
      <c r="G105" s="62" t="s">
        <v>71</v>
      </c>
      <c r="H105" s="13" t="s">
        <v>59</v>
      </c>
      <c r="I105" s="13" t="s">
        <v>72</v>
      </c>
      <c r="J105" s="159">
        <v>12</v>
      </c>
      <c r="K105" s="156">
        <v>4</v>
      </c>
      <c r="L105" s="17" t="s">
        <v>2</v>
      </c>
      <c r="M105" s="69">
        <v>2</v>
      </c>
      <c r="N105" s="57">
        <v>11.182</v>
      </c>
      <c r="O105" s="22">
        <f t="shared" si="33"/>
        <v>5</v>
      </c>
      <c r="P105" s="17" t="s">
        <v>2</v>
      </c>
      <c r="Q105" s="17">
        <v>2</v>
      </c>
      <c r="R105" s="45">
        <v>11.05</v>
      </c>
      <c r="S105" s="22">
        <f t="shared" si="40"/>
        <v>3</v>
      </c>
      <c r="T105" s="17" t="s">
        <v>2</v>
      </c>
      <c r="U105" s="17">
        <v>1</v>
      </c>
      <c r="V105" s="45">
        <v>12.757999999999999</v>
      </c>
      <c r="W105" s="156">
        <f t="shared" si="34"/>
        <v>4</v>
      </c>
      <c r="X105" s="17" t="s">
        <v>2</v>
      </c>
      <c r="Y105" s="17">
        <v>1</v>
      </c>
      <c r="Z105" s="45">
        <v>10.6</v>
      </c>
      <c r="AA105" s="22">
        <f t="shared" si="35"/>
        <v>5</v>
      </c>
      <c r="AB105" s="20" t="s">
        <v>2</v>
      </c>
      <c r="AC105" s="18">
        <v>1</v>
      </c>
      <c r="AD105" s="21">
        <v>10.25</v>
      </c>
      <c r="AE105" s="22">
        <f t="shared" si="36"/>
        <v>6</v>
      </c>
      <c r="AF105" s="17" t="s">
        <v>2</v>
      </c>
      <c r="AG105" s="17">
        <v>2</v>
      </c>
      <c r="AH105" s="21">
        <v>10.900666666666666</v>
      </c>
      <c r="AI105" s="22">
        <f t="shared" si="37"/>
        <v>3</v>
      </c>
      <c r="AJ105" s="17" t="s">
        <v>2</v>
      </c>
      <c r="AK105" s="24">
        <v>1</v>
      </c>
      <c r="AL105" s="21">
        <f t="shared" si="25"/>
        <v>11.176466666666666</v>
      </c>
      <c r="AM105" s="24">
        <f t="shared" si="26"/>
        <v>30</v>
      </c>
      <c r="AN105" s="27" t="str">
        <f t="shared" si="27"/>
        <v>Admis</v>
      </c>
      <c r="AO105" s="17" t="s">
        <v>2</v>
      </c>
      <c r="AP105" s="17">
        <v>2</v>
      </c>
      <c r="AQ105" s="45">
        <v>10</v>
      </c>
      <c r="AR105" s="29">
        <f t="shared" si="41"/>
        <v>6</v>
      </c>
      <c r="AS105" s="17" t="s">
        <v>2</v>
      </c>
      <c r="AT105" s="17">
        <v>1</v>
      </c>
      <c r="AU105" s="45">
        <v>10.682</v>
      </c>
      <c r="AV105" s="32">
        <f t="shared" si="38"/>
        <v>6</v>
      </c>
      <c r="AW105" s="17" t="s">
        <v>2</v>
      </c>
      <c r="AX105" s="17">
        <v>1</v>
      </c>
      <c r="AY105" s="45">
        <v>10.5</v>
      </c>
      <c r="AZ105" s="22">
        <f t="shared" si="42"/>
        <v>4</v>
      </c>
      <c r="BA105" s="17" t="s">
        <v>2</v>
      </c>
      <c r="BB105" s="24">
        <v>2</v>
      </c>
      <c r="BC105" s="21">
        <v>10</v>
      </c>
      <c r="BD105" s="22">
        <f t="shared" si="22"/>
        <v>6</v>
      </c>
      <c r="BE105" s="17" t="s">
        <v>2</v>
      </c>
      <c r="BF105" s="24">
        <v>2</v>
      </c>
      <c r="BG105" s="21">
        <v>10.53</v>
      </c>
      <c r="BH105" s="22">
        <f t="shared" si="23"/>
        <v>4</v>
      </c>
      <c r="BI105" s="17" t="s">
        <v>2</v>
      </c>
      <c r="BJ105" s="24">
        <v>1</v>
      </c>
      <c r="BK105" s="327">
        <v>10</v>
      </c>
      <c r="BL105" s="22">
        <f t="shared" si="24"/>
        <v>2</v>
      </c>
      <c r="BM105" s="17" t="s">
        <v>2</v>
      </c>
      <c r="BN105" s="24">
        <v>2</v>
      </c>
      <c r="BO105" s="333">
        <v>11.75</v>
      </c>
      <c r="BP105" s="22">
        <f t="shared" si="39"/>
        <v>2</v>
      </c>
      <c r="BQ105" s="17" t="s">
        <v>2</v>
      </c>
      <c r="BR105" s="24">
        <v>1</v>
      </c>
      <c r="BS105" s="21">
        <f t="shared" si="32"/>
        <v>10.3904</v>
      </c>
      <c r="BT105" s="24">
        <f t="shared" si="28"/>
        <v>30</v>
      </c>
      <c r="BU105" s="27" t="str">
        <f t="shared" si="29"/>
        <v>Admis</v>
      </c>
      <c r="BV105" s="17" t="s">
        <v>2</v>
      </c>
      <c r="BW105" s="38">
        <v>2</v>
      </c>
      <c r="BX105" s="38">
        <f t="shared" si="30"/>
        <v>60</v>
      </c>
      <c r="BY105" s="27" t="str">
        <f t="shared" si="31"/>
        <v>Admis</v>
      </c>
    </row>
    <row r="106" spans="1:77" x14ac:dyDescent="0.55000000000000004">
      <c r="A106" s="18">
        <v>93</v>
      </c>
      <c r="B106" s="62" t="s">
        <v>540</v>
      </c>
      <c r="C106" s="76" t="s">
        <v>541</v>
      </c>
      <c r="D106" s="13" t="s">
        <v>542</v>
      </c>
      <c r="E106" s="13" t="s">
        <v>543</v>
      </c>
      <c r="F106" s="16">
        <v>37829</v>
      </c>
      <c r="G106" s="13" t="s">
        <v>544</v>
      </c>
      <c r="H106" s="13" t="s">
        <v>59</v>
      </c>
      <c r="I106" s="13" t="s">
        <v>72</v>
      </c>
      <c r="J106" s="162">
        <v>13</v>
      </c>
      <c r="K106" s="156">
        <v>4</v>
      </c>
      <c r="L106" s="17" t="s">
        <v>2</v>
      </c>
      <c r="M106" s="69">
        <v>1</v>
      </c>
      <c r="N106" s="161">
        <v>10</v>
      </c>
      <c r="O106" s="22">
        <f t="shared" si="33"/>
        <v>5</v>
      </c>
      <c r="P106" s="17" t="s">
        <v>2</v>
      </c>
      <c r="Q106" s="142">
        <v>1</v>
      </c>
      <c r="R106" s="28">
        <v>12.1</v>
      </c>
      <c r="S106" s="22">
        <f t="shared" si="40"/>
        <v>3</v>
      </c>
      <c r="T106" s="17" t="s">
        <v>2</v>
      </c>
      <c r="U106" s="17">
        <v>1</v>
      </c>
      <c r="V106" s="28">
        <v>10.286000000000001</v>
      </c>
      <c r="W106" s="156">
        <f t="shared" si="34"/>
        <v>4</v>
      </c>
      <c r="X106" s="17" t="s">
        <v>2</v>
      </c>
      <c r="Y106" s="17">
        <v>1</v>
      </c>
      <c r="Z106" s="161">
        <v>10.448</v>
      </c>
      <c r="AA106" s="22">
        <f t="shared" si="35"/>
        <v>5</v>
      </c>
      <c r="AB106" s="20" t="s">
        <v>2</v>
      </c>
      <c r="AC106" s="19">
        <v>1</v>
      </c>
      <c r="AD106" s="21">
        <v>11.61</v>
      </c>
      <c r="AE106" s="22">
        <f t="shared" si="36"/>
        <v>6</v>
      </c>
      <c r="AF106" s="17" t="s">
        <v>2</v>
      </c>
      <c r="AG106" s="17">
        <v>1</v>
      </c>
      <c r="AH106" s="21">
        <v>14.044000000000002</v>
      </c>
      <c r="AI106" s="22">
        <f t="shared" si="37"/>
        <v>3</v>
      </c>
      <c r="AJ106" s="17" t="s">
        <v>2</v>
      </c>
      <c r="AK106" s="24">
        <v>2</v>
      </c>
      <c r="AL106" s="25">
        <f t="shared" si="25"/>
        <v>11.449200000000001</v>
      </c>
      <c r="AM106" s="26">
        <f t="shared" si="26"/>
        <v>30</v>
      </c>
      <c r="AN106" s="27" t="str">
        <f t="shared" si="27"/>
        <v>Admis</v>
      </c>
      <c r="AO106" s="17" t="s">
        <v>2</v>
      </c>
      <c r="AP106" s="17">
        <v>2</v>
      </c>
      <c r="AQ106" s="28">
        <v>10.121</v>
      </c>
      <c r="AR106" s="29">
        <f t="shared" si="41"/>
        <v>6</v>
      </c>
      <c r="AS106" s="30" t="s">
        <v>2</v>
      </c>
      <c r="AT106" s="31">
        <v>1</v>
      </c>
      <c r="AU106" s="28">
        <v>11.811999999999999</v>
      </c>
      <c r="AV106" s="32">
        <f t="shared" si="38"/>
        <v>6</v>
      </c>
      <c r="AW106" s="30" t="s">
        <v>2</v>
      </c>
      <c r="AX106" s="33">
        <v>1</v>
      </c>
      <c r="AY106" s="58">
        <v>10.41</v>
      </c>
      <c r="AZ106" s="22">
        <f t="shared" si="42"/>
        <v>4</v>
      </c>
      <c r="BA106" s="17" t="s">
        <v>2</v>
      </c>
      <c r="BB106" s="24">
        <v>1</v>
      </c>
      <c r="BC106" s="21">
        <v>10.190666666666665</v>
      </c>
      <c r="BD106" s="22">
        <f t="shared" si="22"/>
        <v>6</v>
      </c>
      <c r="BE106" s="17" t="s">
        <v>2</v>
      </c>
      <c r="BF106" s="24">
        <v>1</v>
      </c>
      <c r="BG106" s="21">
        <v>12.37</v>
      </c>
      <c r="BH106" s="22">
        <f t="shared" si="23"/>
        <v>4</v>
      </c>
      <c r="BI106" s="17" t="s">
        <v>2</v>
      </c>
      <c r="BJ106" s="24">
        <v>1</v>
      </c>
      <c r="BK106" s="21">
        <v>11.5</v>
      </c>
      <c r="BL106" s="22">
        <f t="shared" si="24"/>
        <v>2</v>
      </c>
      <c r="BM106" s="17" t="s">
        <v>2</v>
      </c>
      <c r="BN106" s="24">
        <v>2</v>
      </c>
      <c r="BO106" s="23">
        <v>14</v>
      </c>
      <c r="BP106" s="22">
        <f t="shared" si="39"/>
        <v>2</v>
      </c>
      <c r="BQ106" s="17" t="s">
        <v>2</v>
      </c>
      <c r="BR106" s="24">
        <v>1</v>
      </c>
      <c r="BS106" s="25">
        <f t="shared" si="32"/>
        <v>11.162066666666668</v>
      </c>
      <c r="BT106" s="24">
        <f t="shared" si="28"/>
        <v>30</v>
      </c>
      <c r="BU106" s="27" t="str">
        <f t="shared" si="29"/>
        <v>Admis</v>
      </c>
      <c r="BV106" s="17" t="s">
        <v>2</v>
      </c>
      <c r="BW106" s="38">
        <v>2</v>
      </c>
      <c r="BX106" s="38">
        <f t="shared" si="30"/>
        <v>60</v>
      </c>
      <c r="BY106" s="27" t="str">
        <f t="shared" si="31"/>
        <v>Admis</v>
      </c>
    </row>
    <row r="107" spans="1:77" x14ac:dyDescent="0.55000000000000004">
      <c r="A107" s="18">
        <v>94</v>
      </c>
      <c r="B107" s="62" t="s">
        <v>545</v>
      </c>
      <c r="C107" s="96" t="s">
        <v>546</v>
      </c>
      <c r="D107" s="42" t="s">
        <v>547</v>
      </c>
      <c r="E107" s="42" t="s">
        <v>548</v>
      </c>
      <c r="F107" s="16">
        <v>37645</v>
      </c>
      <c r="G107" s="13" t="s">
        <v>71</v>
      </c>
      <c r="H107" s="13" t="s">
        <v>59</v>
      </c>
      <c r="I107" s="13" t="s">
        <v>72</v>
      </c>
      <c r="J107" s="159">
        <v>15.5</v>
      </c>
      <c r="K107" s="156">
        <v>4</v>
      </c>
      <c r="L107" s="17" t="s">
        <v>2</v>
      </c>
      <c r="M107" s="69">
        <v>2</v>
      </c>
      <c r="N107" s="50">
        <v>11</v>
      </c>
      <c r="O107" s="22">
        <f t="shared" si="33"/>
        <v>5</v>
      </c>
      <c r="P107" s="17" t="s">
        <v>61</v>
      </c>
      <c r="Q107" s="17">
        <v>2</v>
      </c>
      <c r="R107" s="47">
        <v>11.62</v>
      </c>
      <c r="S107" s="22">
        <f t="shared" si="40"/>
        <v>3</v>
      </c>
      <c r="T107" s="17" t="s">
        <v>61</v>
      </c>
      <c r="U107" s="17">
        <v>2</v>
      </c>
      <c r="V107" s="50">
        <v>10</v>
      </c>
      <c r="W107" s="156">
        <f t="shared" si="34"/>
        <v>4</v>
      </c>
      <c r="X107" s="17" t="s">
        <v>61</v>
      </c>
      <c r="Y107" s="17">
        <v>1</v>
      </c>
      <c r="Z107" s="47">
        <v>11.32</v>
      </c>
      <c r="AA107" s="22">
        <f t="shared" si="35"/>
        <v>5</v>
      </c>
      <c r="AB107" s="20" t="s">
        <v>61</v>
      </c>
      <c r="AC107" s="20">
        <v>1</v>
      </c>
      <c r="AD107" s="50">
        <v>11.42</v>
      </c>
      <c r="AE107" s="22">
        <f t="shared" si="36"/>
        <v>6</v>
      </c>
      <c r="AF107" s="17" t="s">
        <v>61</v>
      </c>
      <c r="AG107" s="17">
        <v>2</v>
      </c>
      <c r="AH107" s="50">
        <v>11.5</v>
      </c>
      <c r="AI107" s="22">
        <f t="shared" si="37"/>
        <v>3</v>
      </c>
      <c r="AJ107" s="17" t="s">
        <v>61</v>
      </c>
      <c r="AK107" s="24">
        <v>1</v>
      </c>
      <c r="AL107" s="21">
        <f t="shared" si="25"/>
        <v>11.716000000000001</v>
      </c>
      <c r="AM107" s="24">
        <f t="shared" si="26"/>
        <v>30</v>
      </c>
      <c r="AN107" s="27" t="str">
        <f t="shared" si="27"/>
        <v>Admis</v>
      </c>
      <c r="AO107" s="17" t="s">
        <v>2</v>
      </c>
      <c r="AP107" s="17">
        <v>2</v>
      </c>
      <c r="AQ107" s="50">
        <v>10</v>
      </c>
      <c r="AR107" s="29">
        <f t="shared" si="41"/>
        <v>6</v>
      </c>
      <c r="AS107" s="17" t="s">
        <v>61</v>
      </c>
      <c r="AT107" s="24">
        <v>1</v>
      </c>
      <c r="AU107" s="47">
        <v>13.83</v>
      </c>
      <c r="AV107" s="32">
        <f t="shared" si="38"/>
        <v>6</v>
      </c>
      <c r="AW107" s="17" t="s">
        <v>61</v>
      </c>
      <c r="AX107" s="233">
        <v>2</v>
      </c>
      <c r="AY107" s="50">
        <v>13.83</v>
      </c>
      <c r="AZ107" s="22">
        <f t="shared" si="42"/>
        <v>4</v>
      </c>
      <c r="BA107" s="17" t="s">
        <v>61</v>
      </c>
      <c r="BB107" s="24">
        <v>1</v>
      </c>
      <c r="BC107" s="50">
        <v>12.27</v>
      </c>
      <c r="BD107" s="22">
        <f t="shared" si="22"/>
        <v>6</v>
      </c>
      <c r="BE107" s="17" t="s">
        <v>61</v>
      </c>
      <c r="BF107" s="24">
        <v>1</v>
      </c>
      <c r="BG107" s="64">
        <v>12.11</v>
      </c>
      <c r="BH107" s="35">
        <f t="shared" si="23"/>
        <v>4</v>
      </c>
      <c r="BI107" s="36" t="s">
        <v>61</v>
      </c>
      <c r="BJ107" s="37">
        <v>1</v>
      </c>
      <c r="BK107" s="50">
        <v>12.55</v>
      </c>
      <c r="BL107" s="22">
        <f t="shared" si="24"/>
        <v>2</v>
      </c>
      <c r="BM107" s="17" t="s">
        <v>61</v>
      </c>
      <c r="BN107" s="24">
        <v>2</v>
      </c>
      <c r="BO107" s="48">
        <v>14.25</v>
      </c>
      <c r="BP107" s="22">
        <f t="shared" si="39"/>
        <v>2</v>
      </c>
      <c r="BQ107" s="17" t="s">
        <v>61</v>
      </c>
      <c r="BR107" s="24">
        <v>1</v>
      </c>
      <c r="BS107" s="21">
        <f t="shared" si="32"/>
        <v>12.465333333333335</v>
      </c>
      <c r="BT107" s="24">
        <f t="shared" si="28"/>
        <v>30</v>
      </c>
      <c r="BU107" s="27" t="str">
        <f t="shared" si="29"/>
        <v>Admis</v>
      </c>
      <c r="BV107" s="17" t="s">
        <v>61</v>
      </c>
      <c r="BW107" s="38">
        <v>2</v>
      </c>
      <c r="BX107" s="38">
        <f t="shared" si="30"/>
        <v>60</v>
      </c>
      <c r="BY107" s="27" t="str">
        <f t="shared" si="31"/>
        <v>Admis</v>
      </c>
    </row>
    <row r="108" spans="1:77" x14ac:dyDescent="0.55000000000000004">
      <c r="A108" s="18">
        <v>95</v>
      </c>
      <c r="B108" s="62" t="s">
        <v>549</v>
      </c>
      <c r="C108" s="76" t="s">
        <v>550</v>
      </c>
      <c r="D108" s="42" t="s">
        <v>551</v>
      </c>
      <c r="E108" s="42" t="s">
        <v>552</v>
      </c>
      <c r="F108" s="16">
        <v>36517</v>
      </c>
      <c r="G108" s="13" t="s">
        <v>553</v>
      </c>
      <c r="H108" s="13" t="s">
        <v>52</v>
      </c>
      <c r="I108" s="13" t="s">
        <v>72</v>
      </c>
      <c r="J108" s="162">
        <v>11</v>
      </c>
      <c r="K108" s="156">
        <v>4</v>
      </c>
      <c r="L108" s="17" t="s">
        <v>2</v>
      </c>
      <c r="M108" s="69">
        <v>1</v>
      </c>
      <c r="N108" s="123">
        <v>10</v>
      </c>
      <c r="O108" s="22">
        <f t="shared" si="33"/>
        <v>5</v>
      </c>
      <c r="P108" s="17" t="s">
        <v>61</v>
      </c>
      <c r="Q108" s="142">
        <v>2</v>
      </c>
      <c r="R108" s="28">
        <v>10.52</v>
      </c>
      <c r="S108" s="22">
        <f t="shared" si="40"/>
        <v>3</v>
      </c>
      <c r="T108" s="17" t="s">
        <v>2</v>
      </c>
      <c r="U108" s="17">
        <v>2</v>
      </c>
      <c r="V108" s="189">
        <v>10</v>
      </c>
      <c r="W108" s="156">
        <f t="shared" si="34"/>
        <v>4</v>
      </c>
      <c r="X108" s="17" t="s">
        <v>61</v>
      </c>
      <c r="Y108" s="17">
        <v>2</v>
      </c>
      <c r="Z108" s="165">
        <v>12.83</v>
      </c>
      <c r="AA108" s="22">
        <f t="shared" si="35"/>
        <v>5</v>
      </c>
      <c r="AB108" s="20" t="s">
        <v>61</v>
      </c>
      <c r="AC108" s="19">
        <v>2</v>
      </c>
      <c r="AD108" s="86">
        <v>10</v>
      </c>
      <c r="AE108" s="22">
        <f t="shared" si="36"/>
        <v>6</v>
      </c>
      <c r="AF108" s="17" t="s">
        <v>2</v>
      </c>
      <c r="AG108" s="17">
        <v>2</v>
      </c>
      <c r="AH108" s="21">
        <v>11.520000000000001</v>
      </c>
      <c r="AI108" s="22">
        <f t="shared" si="37"/>
        <v>3</v>
      </c>
      <c r="AJ108" s="17" t="s">
        <v>2</v>
      </c>
      <c r="AK108" s="24">
        <v>2</v>
      </c>
      <c r="AL108" s="25">
        <f t="shared" si="25"/>
        <v>10.809000000000001</v>
      </c>
      <c r="AM108" s="26">
        <f t="shared" si="26"/>
        <v>30</v>
      </c>
      <c r="AN108" s="27" t="str">
        <f t="shared" si="27"/>
        <v>Admis</v>
      </c>
      <c r="AO108" s="17" t="s">
        <v>2</v>
      </c>
      <c r="AP108" s="17">
        <v>2</v>
      </c>
      <c r="AQ108" s="28">
        <v>10</v>
      </c>
      <c r="AR108" s="29">
        <f t="shared" si="41"/>
        <v>6</v>
      </c>
      <c r="AS108" s="30" t="s">
        <v>2</v>
      </c>
      <c r="AT108" s="30">
        <v>1</v>
      </c>
      <c r="AU108" s="46">
        <v>11.17</v>
      </c>
      <c r="AV108" s="32">
        <f t="shared" si="38"/>
        <v>6</v>
      </c>
      <c r="AW108" s="30" t="s">
        <v>61</v>
      </c>
      <c r="AX108" s="30">
        <v>2</v>
      </c>
      <c r="AY108" s="28">
        <v>14.5</v>
      </c>
      <c r="AZ108" s="22">
        <f t="shared" si="42"/>
        <v>4</v>
      </c>
      <c r="BA108" s="17" t="s">
        <v>2</v>
      </c>
      <c r="BB108" s="24">
        <v>2</v>
      </c>
      <c r="BC108" s="50">
        <v>13.19</v>
      </c>
      <c r="BD108" s="22">
        <f t="shared" si="22"/>
        <v>6</v>
      </c>
      <c r="BE108" s="17" t="s">
        <v>61</v>
      </c>
      <c r="BF108" s="24">
        <v>2</v>
      </c>
      <c r="BG108" s="64">
        <v>10</v>
      </c>
      <c r="BH108" s="35">
        <f t="shared" si="23"/>
        <v>4</v>
      </c>
      <c r="BI108" s="36" t="s">
        <v>61</v>
      </c>
      <c r="BJ108" s="37">
        <v>2</v>
      </c>
      <c r="BK108" s="21">
        <v>10</v>
      </c>
      <c r="BL108" s="22">
        <f t="shared" si="24"/>
        <v>2</v>
      </c>
      <c r="BM108" s="17" t="s">
        <v>2</v>
      </c>
      <c r="BN108" s="24">
        <v>2</v>
      </c>
      <c r="BO108" s="48">
        <v>14</v>
      </c>
      <c r="BP108" s="22">
        <f t="shared" si="39"/>
        <v>2</v>
      </c>
      <c r="BQ108" s="17" t="s">
        <v>61</v>
      </c>
      <c r="BR108" s="24">
        <v>1</v>
      </c>
      <c r="BS108" s="25">
        <f t="shared" si="32"/>
        <v>11.738666666666665</v>
      </c>
      <c r="BT108" s="24">
        <f t="shared" si="28"/>
        <v>30</v>
      </c>
      <c r="BU108" s="27" t="str">
        <f t="shared" si="29"/>
        <v>Admis</v>
      </c>
      <c r="BV108" s="17" t="s">
        <v>2</v>
      </c>
      <c r="BW108" s="38">
        <v>2</v>
      </c>
      <c r="BX108" s="38">
        <f t="shared" si="30"/>
        <v>60</v>
      </c>
      <c r="BY108" s="27" t="str">
        <f t="shared" si="31"/>
        <v>Admis</v>
      </c>
    </row>
    <row r="109" spans="1:77" x14ac:dyDescent="0.55000000000000004">
      <c r="A109" s="18">
        <v>96</v>
      </c>
      <c r="B109" s="62" t="s">
        <v>554</v>
      </c>
      <c r="C109" s="76" t="s">
        <v>555</v>
      </c>
      <c r="D109" s="13" t="s">
        <v>551</v>
      </c>
      <c r="E109" s="13" t="s">
        <v>556</v>
      </c>
      <c r="F109" s="16">
        <v>37070</v>
      </c>
      <c r="G109" s="13" t="s">
        <v>71</v>
      </c>
      <c r="H109" s="13" t="s">
        <v>52</v>
      </c>
      <c r="I109" s="13" t="s">
        <v>72</v>
      </c>
      <c r="J109" s="159">
        <v>18</v>
      </c>
      <c r="K109" s="156">
        <v>4</v>
      </c>
      <c r="L109" s="17" t="s">
        <v>2</v>
      </c>
      <c r="M109" s="69">
        <v>2</v>
      </c>
      <c r="N109" s="57">
        <v>10</v>
      </c>
      <c r="O109" s="22">
        <f t="shared" si="33"/>
        <v>5</v>
      </c>
      <c r="P109" s="17" t="s">
        <v>2</v>
      </c>
      <c r="Q109" s="17">
        <v>2</v>
      </c>
      <c r="R109" s="45">
        <v>13.68</v>
      </c>
      <c r="S109" s="22">
        <f t="shared" si="40"/>
        <v>3</v>
      </c>
      <c r="T109" s="17" t="s">
        <v>2</v>
      </c>
      <c r="U109" s="17">
        <v>1</v>
      </c>
      <c r="V109" s="45">
        <v>14.68</v>
      </c>
      <c r="W109" s="156">
        <f t="shared" si="34"/>
        <v>4</v>
      </c>
      <c r="X109" s="17" t="s">
        <v>2</v>
      </c>
      <c r="Y109" s="17">
        <v>2</v>
      </c>
      <c r="Z109" s="45">
        <v>10.334000000000001</v>
      </c>
      <c r="AA109" s="22">
        <f t="shared" si="35"/>
        <v>5</v>
      </c>
      <c r="AB109" s="20" t="s">
        <v>2</v>
      </c>
      <c r="AC109" s="20">
        <v>1</v>
      </c>
      <c r="AD109" s="21">
        <v>10</v>
      </c>
      <c r="AE109" s="22">
        <f t="shared" si="36"/>
        <v>6</v>
      </c>
      <c r="AF109" s="17" t="s">
        <v>2</v>
      </c>
      <c r="AG109" s="17">
        <v>1</v>
      </c>
      <c r="AH109" s="21">
        <v>11.752000000000001</v>
      </c>
      <c r="AI109" s="22">
        <f t="shared" si="37"/>
        <v>3</v>
      </c>
      <c r="AJ109" s="17" t="s">
        <v>2</v>
      </c>
      <c r="AK109" s="24">
        <v>2</v>
      </c>
      <c r="AL109" s="21">
        <f t="shared" si="25"/>
        <v>12.289533333333335</v>
      </c>
      <c r="AM109" s="24">
        <f t="shared" si="26"/>
        <v>30</v>
      </c>
      <c r="AN109" s="27" t="str">
        <f t="shared" si="27"/>
        <v>Admis</v>
      </c>
      <c r="AO109" s="17" t="s">
        <v>2</v>
      </c>
      <c r="AP109" s="17">
        <v>2</v>
      </c>
      <c r="AQ109" s="45">
        <v>11.949</v>
      </c>
      <c r="AR109" s="29">
        <f t="shared" si="41"/>
        <v>6</v>
      </c>
      <c r="AS109" s="17" t="s">
        <v>2</v>
      </c>
      <c r="AT109" s="24">
        <v>1</v>
      </c>
      <c r="AU109" s="45">
        <v>11.2</v>
      </c>
      <c r="AV109" s="32">
        <f t="shared" si="38"/>
        <v>6</v>
      </c>
      <c r="AW109" s="17" t="s">
        <v>2</v>
      </c>
      <c r="AX109" s="233">
        <v>2</v>
      </c>
      <c r="AY109" s="45">
        <v>13.33</v>
      </c>
      <c r="AZ109" s="22">
        <f t="shared" si="42"/>
        <v>4</v>
      </c>
      <c r="BA109" s="17" t="s">
        <v>2</v>
      </c>
      <c r="BB109" s="24">
        <v>2</v>
      </c>
      <c r="BC109" s="21">
        <v>10.656000000000001</v>
      </c>
      <c r="BD109" s="22">
        <f t="shared" si="22"/>
        <v>6</v>
      </c>
      <c r="BE109" s="17" t="s">
        <v>2</v>
      </c>
      <c r="BF109" s="24">
        <v>2</v>
      </c>
      <c r="BG109" s="21">
        <v>10.62</v>
      </c>
      <c r="BH109" s="22">
        <f t="shared" si="23"/>
        <v>4</v>
      </c>
      <c r="BI109" s="17" t="s">
        <v>2</v>
      </c>
      <c r="BJ109" s="24">
        <v>1</v>
      </c>
      <c r="BK109" s="21">
        <v>12.5</v>
      </c>
      <c r="BL109" s="22">
        <f t="shared" si="24"/>
        <v>2</v>
      </c>
      <c r="BM109" s="17" t="s">
        <v>2</v>
      </c>
      <c r="BN109" s="24">
        <v>2</v>
      </c>
      <c r="BO109" s="23">
        <v>13</v>
      </c>
      <c r="BP109" s="22">
        <f t="shared" si="39"/>
        <v>2</v>
      </c>
      <c r="BQ109" s="17" t="s">
        <v>2</v>
      </c>
      <c r="BR109" s="24">
        <v>1</v>
      </c>
      <c r="BS109" s="21">
        <f t="shared" si="32"/>
        <v>11.654333333333334</v>
      </c>
      <c r="BT109" s="24">
        <f t="shared" si="28"/>
        <v>30</v>
      </c>
      <c r="BU109" s="27" t="str">
        <f t="shared" si="29"/>
        <v>Admis</v>
      </c>
      <c r="BV109" s="17" t="s">
        <v>2</v>
      </c>
      <c r="BW109" s="38">
        <v>2</v>
      </c>
      <c r="BX109" s="38">
        <f t="shared" si="30"/>
        <v>60</v>
      </c>
      <c r="BY109" s="27" t="str">
        <f t="shared" si="31"/>
        <v>Admis</v>
      </c>
    </row>
    <row r="110" spans="1:77" x14ac:dyDescent="0.55000000000000004">
      <c r="A110" s="18">
        <v>97</v>
      </c>
      <c r="B110" s="62" t="s">
        <v>557</v>
      </c>
      <c r="C110" s="76" t="s">
        <v>558</v>
      </c>
      <c r="D110" s="13" t="s">
        <v>559</v>
      </c>
      <c r="E110" s="13" t="s">
        <v>560</v>
      </c>
      <c r="F110" s="16">
        <v>37055</v>
      </c>
      <c r="G110" s="13" t="s">
        <v>561</v>
      </c>
      <c r="H110" s="13" t="s">
        <v>52</v>
      </c>
      <c r="I110" s="13" t="s">
        <v>72</v>
      </c>
      <c r="J110" s="314"/>
      <c r="K110" s="156">
        <v>4</v>
      </c>
      <c r="L110" s="293"/>
      <c r="M110" s="69"/>
      <c r="N110" s="157">
        <v>10</v>
      </c>
      <c r="O110" s="22">
        <f t="shared" si="33"/>
        <v>5</v>
      </c>
      <c r="P110" s="17" t="s">
        <v>2</v>
      </c>
      <c r="Q110" s="142">
        <v>2</v>
      </c>
      <c r="R110" s="28">
        <v>12.1</v>
      </c>
      <c r="S110" s="22">
        <f t="shared" si="40"/>
        <v>3</v>
      </c>
      <c r="T110" s="17" t="s">
        <v>2</v>
      </c>
      <c r="U110" s="17">
        <v>1</v>
      </c>
      <c r="V110" s="28">
        <v>8.75</v>
      </c>
      <c r="W110" s="156">
        <f t="shared" si="34"/>
        <v>0</v>
      </c>
      <c r="X110" s="17" t="s">
        <v>2</v>
      </c>
      <c r="Y110" s="17">
        <v>2</v>
      </c>
      <c r="Z110" s="161">
        <v>5.0340000000000007</v>
      </c>
      <c r="AA110" s="22">
        <f t="shared" si="35"/>
        <v>0</v>
      </c>
      <c r="AB110" s="20" t="s">
        <v>2</v>
      </c>
      <c r="AC110" s="20">
        <v>2</v>
      </c>
      <c r="AD110" s="21">
        <v>5.89</v>
      </c>
      <c r="AE110" s="22">
        <f t="shared" si="36"/>
        <v>0</v>
      </c>
      <c r="AF110" s="17" t="s">
        <v>2</v>
      </c>
      <c r="AG110" s="17">
        <v>2</v>
      </c>
      <c r="AH110" s="21">
        <v>10.578666666666665</v>
      </c>
      <c r="AI110" s="22">
        <f t="shared" si="37"/>
        <v>3</v>
      </c>
      <c r="AJ110" s="17" t="s">
        <v>2</v>
      </c>
      <c r="AK110" s="24">
        <v>2</v>
      </c>
      <c r="AL110" s="25">
        <f t="shared" si="25"/>
        <v>7.1181999999999999</v>
      </c>
      <c r="AM110" s="26">
        <f t="shared" si="26"/>
        <v>15</v>
      </c>
      <c r="AN110" s="27" t="str">
        <f t="shared" si="27"/>
        <v>Ajourné</v>
      </c>
      <c r="AO110" s="17" t="s">
        <v>2</v>
      </c>
      <c r="AP110" s="17"/>
      <c r="AQ110" s="28">
        <v>10</v>
      </c>
      <c r="AR110" s="29">
        <f t="shared" si="41"/>
        <v>6</v>
      </c>
      <c r="AS110" s="30" t="s">
        <v>2</v>
      </c>
      <c r="AT110" s="30">
        <v>2</v>
      </c>
      <c r="AU110" s="28">
        <v>10.362000000000002</v>
      </c>
      <c r="AV110" s="32">
        <f t="shared" si="38"/>
        <v>6</v>
      </c>
      <c r="AW110" s="30" t="s">
        <v>2</v>
      </c>
      <c r="AX110" s="33">
        <v>1</v>
      </c>
      <c r="AY110" s="28">
        <v>10</v>
      </c>
      <c r="AZ110" s="22">
        <f t="shared" si="42"/>
        <v>4</v>
      </c>
      <c r="BA110" s="17" t="s">
        <v>2</v>
      </c>
      <c r="BB110" s="24">
        <v>2</v>
      </c>
      <c r="BC110" s="21">
        <v>6.58</v>
      </c>
      <c r="BD110" s="22">
        <f t="shared" si="22"/>
        <v>0</v>
      </c>
      <c r="BE110" s="17" t="s">
        <v>2</v>
      </c>
      <c r="BF110" s="24">
        <v>2</v>
      </c>
      <c r="BG110" s="34">
        <v>8.7100000000000009</v>
      </c>
      <c r="BH110" s="35">
        <f t="shared" si="23"/>
        <v>0</v>
      </c>
      <c r="BI110" s="36" t="s">
        <v>2</v>
      </c>
      <c r="BJ110" s="37">
        <v>2</v>
      </c>
      <c r="BK110" s="21">
        <v>4.62</v>
      </c>
      <c r="BL110" s="22">
        <f t="shared" si="24"/>
        <v>0</v>
      </c>
      <c r="BM110" s="17" t="s">
        <v>2</v>
      </c>
      <c r="BN110" s="24">
        <v>2</v>
      </c>
      <c r="BO110" s="309"/>
      <c r="BP110" s="22">
        <f t="shared" si="39"/>
        <v>0</v>
      </c>
      <c r="BQ110" s="293"/>
      <c r="BR110" s="24"/>
      <c r="BS110" s="25">
        <f t="shared" si="32"/>
        <v>8.1910666666666678</v>
      </c>
      <c r="BT110" s="24">
        <f t="shared" si="28"/>
        <v>16</v>
      </c>
      <c r="BU110" s="27" t="str">
        <f t="shared" si="29"/>
        <v>Ajourné</v>
      </c>
      <c r="BV110" s="17" t="s">
        <v>2</v>
      </c>
      <c r="BW110" s="38"/>
      <c r="BX110" s="38">
        <f t="shared" si="30"/>
        <v>31</v>
      </c>
      <c r="BY110" s="27" t="str">
        <f t="shared" si="31"/>
        <v>Ajourné</v>
      </c>
    </row>
    <row r="111" spans="1:77" x14ac:dyDescent="0.55000000000000004">
      <c r="A111" s="18">
        <v>98</v>
      </c>
      <c r="B111" s="62" t="s">
        <v>566</v>
      </c>
      <c r="C111" s="76" t="s">
        <v>567</v>
      </c>
      <c r="D111" s="13" t="s">
        <v>568</v>
      </c>
      <c r="E111" s="13" t="s">
        <v>569</v>
      </c>
      <c r="F111" s="16">
        <v>35947</v>
      </c>
      <c r="G111" s="13" t="s">
        <v>570</v>
      </c>
      <c r="H111" s="13" t="s">
        <v>59</v>
      </c>
      <c r="I111" s="13" t="s">
        <v>72</v>
      </c>
      <c r="J111" s="330">
        <v>14.75</v>
      </c>
      <c r="K111" s="156">
        <v>4</v>
      </c>
      <c r="L111" s="17" t="s">
        <v>2</v>
      </c>
      <c r="M111" s="69">
        <v>2</v>
      </c>
      <c r="N111" s="57">
        <v>10</v>
      </c>
      <c r="O111" s="22">
        <f t="shared" si="33"/>
        <v>5</v>
      </c>
      <c r="P111" s="17" t="s">
        <v>2</v>
      </c>
      <c r="Q111" s="17">
        <v>2</v>
      </c>
      <c r="R111" s="45">
        <v>12.63</v>
      </c>
      <c r="S111" s="22">
        <f t="shared" si="40"/>
        <v>3</v>
      </c>
      <c r="T111" s="17" t="s">
        <v>2</v>
      </c>
      <c r="U111" s="17">
        <v>1</v>
      </c>
      <c r="V111" s="329">
        <v>10</v>
      </c>
      <c r="W111" s="156">
        <f t="shared" si="34"/>
        <v>4</v>
      </c>
      <c r="X111" s="17" t="s">
        <v>2</v>
      </c>
      <c r="Y111" s="17">
        <v>2</v>
      </c>
      <c r="Z111" s="45">
        <v>10</v>
      </c>
      <c r="AA111" s="22">
        <f t="shared" si="35"/>
        <v>5</v>
      </c>
      <c r="AB111" s="20" t="s">
        <v>2</v>
      </c>
      <c r="AC111" s="20">
        <v>2</v>
      </c>
      <c r="AD111" s="21">
        <v>10</v>
      </c>
      <c r="AE111" s="22">
        <f t="shared" si="36"/>
        <v>6</v>
      </c>
      <c r="AF111" s="17" t="s">
        <v>2</v>
      </c>
      <c r="AG111" s="17">
        <v>2</v>
      </c>
      <c r="AH111" s="21">
        <v>11.218666666666666</v>
      </c>
      <c r="AI111" s="22">
        <f t="shared" si="37"/>
        <v>3</v>
      </c>
      <c r="AJ111" s="17" t="s">
        <v>2</v>
      </c>
      <c r="AK111" s="24">
        <v>1</v>
      </c>
      <c r="AL111" s="21">
        <f t="shared" si="25"/>
        <v>11.0182</v>
      </c>
      <c r="AM111" s="24">
        <f t="shared" si="26"/>
        <v>30</v>
      </c>
      <c r="AN111" s="27" t="str">
        <f t="shared" si="27"/>
        <v>Admis</v>
      </c>
      <c r="AO111" s="17" t="s">
        <v>2</v>
      </c>
      <c r="AP111" s="17">
        <v>2</v>
      </c>
      <c r="AQ111" s="45">
        <v>10.374000000000001</v>
      </c>
      <c r="AR111" s="29">
        <f t="shared" si="41"/>
        <v>6</v>
      </c>
      <c r="AS111" s="17" t="s">
        <v>2</v>
      </c>
      <c r="AT111" s="24">
        <v>1</v>
      </c>
      <c r="AU111" s="45">
        <v>12.6</v>
      </c>
      <c r="AV111" s="32">
        <f t="shared" si="38"/>
        <v>6</v>
      </c>
      <c r="AW111" s="17" t="s">
        <v>2</v>
      </c>
      <c r="AX111" s="233">
        <v>2</v>
      </c>
      <c r="AY111" s="45">
        <v>14.83</v>
      </c>
      <c r="AZ111" s="22">
        <f t="shared" si="42"/>
        <v>4</v>
      </c>
      <c r="BA111" s="17" t="s">
        <v>2</v>
      </c>
      <c r="BB111" s="24">
        <v>2</v>
      </c>
      <c r="BC111" s="21">
        <v>10</v>
      </c>
      <c r="BD111" s="22">
        <f t="shared" si="22"/>
        <v>6</v>
      </c>
      <c r="BE111" s="17" t="s">
        <v>2</v>
      </c>
      <c r="BF111" s="24">
        <v>2</v>
      </c>
      <c r="BG111" s="21">
        <v>10.3</v>
      </c>
      <c r="BH111" s="22">
        <f t="shared" si="23"/>
        <v>4</v>
      </c>
      <c r="BI111" s="17" t="s">
        <v>2</v>
      </c>
      <c r="BJ111" s="24">
        <v>1</v>
      </c>
      <c r="BK111" s="327">
        <v>10</v>
      </c>
      <c r="BL111" s="22">
        <f t="shared" si="24"/>
        <v>2</v>
      </c>
      <c r="BM111" s="17" t="s">
        <v>2</v>
      </c>
      <c r="BN111" s="24">
        <v>2</v>
      </c>
      <c r="BO111" s="333">
        <v>11.25</v>
      </c>
      <c r="BP111" s="22">
        <f t="shared" si="39"/>
        <v>2</v>
      </c>
      <c r="BQ111" s="17" t="s">
        <v>2</v>
      </c>
      <c r="BR111" s="24">
        <v>1</v>
      </c>
      <c r="BS111" s="21">
        <f t="shared" si="32"/>
        <v>11.362133333333333</v>
      </c>
      <c r="BT111" s="24">
        <f t="shared" si="28"/>
        <v>30</v>
      </c>
      <c r="BU111" s="27" t="str">
        <f t="shared" si="29"/>
        <v>Admis</v>
      </c>
      <c r="BV111" s="17" t="s">
        <v>2</v>
      </c>
      <c r="BW111" s="38">
        <v>2</v>
      </c>
      <c r="BX111" s="38">
        <f t="shared" si="30"/>
        <v>60</v>
      </c>
      <c r="BY111" s="27" t="str">
        <f t="shared" si="31"/>
        <v>Admis</v>
      </c>
    </row>
    <row r="112" spans="1:77" x14ac:dyDescent="0.55000000000000004">
      <c r="A112" s="18">
        <v>99</v>
      </c>
      <c r="B112" s="62" t="s">
        <v>576</v>
      </c>
      <c r="C112" s="96" t="s">
        <v>577</v>
      </c>
      <c r="D112" s="13" t="s">
        <v>573</v>
      </c>
      <c r="E112" s="13" t="s">
        <v>578</v>
      </c>
      <c r="F112" s="65">
        <v>36719</v>
      </c>
      <c r="G112" s="13" t="s">
        <v>579</v>
      </c>
      <c r="H112" s="13" t="s">
        <v>52</v>
      </c>
      <c r="I112" s="13" t="s">
        <v>72</v>
      </c>
      <c r="J112" s="159">
        <v>18</v>
      </c>
      <c r="K112" s="156">
        <v>4</v>
      </c>
      <c r="L112" s="17" t="s">
        <v>2</v>
      </c>
      <c r="M112" s="69">
        <v>2</v>
      </c>
      <c r="N112" s="45">
        <v>10.528</v>
      </c>
      <c r="O112" s="22">
        <f t="shared" si="33"/>
        <v>5</v>
      </c>
      <c r="P112" s="17" t="s">
        <v>2</v>
      </c>
      <c r="Q112" s="17">
        <v>1</v>
      </c>
      <c r="R112" s="45">
        <v>13.68</v>
      </c>
      <c r="S112" s="22">
        <f t="shared" si="40"/>
        <v>3</v>
      </c>
      <c r="T112" s="17" t="s">
        <v>2</v>
      </c>
      <c r="U112" s="17">
        <v>1</v>
      </c>
      <c r="V112" s="45">
        <v>10.833333333333332</v>
      </c>
      <c r="W112" s="156">
        <f t="shared" si="34"/>
        <v>4</v>
      </c>
      <c r="X112" s="17" t="s">
        <v>2</v>
      </c>
      <c r="Y112" s="17">
        <v>1</v>
      </c>
      <c r="Z112" s="45">
        <v>10.372</v>
      </c>
      <c r="AA112" s="22">
        <f t="shared" si="35"/>
        <v>5</v>
      </c>
      <c r="AB112" s="20" t="s">
        <v>2</v>
      </c>
      <c r="AC112" s="20">
        <v>1</v>
      </c>
      <c r="AD112" s="21">
        <v>10.58</v>
      </c>
      <c r="AE112" s="22">
        <f t="shared" si="36"/>
        <v>6</v>
      </c>
      <c r="AF112" s="17" t="s">
        <v>2</v>
      </c>
      <c r="AG112" s="17">
        <v>1</v>
      </c>
      <c r="AH112" s="21">
        <v>13.653999999999998</v>
      </c>
      <c r="AI112" s="22">
        <f t="shared" si="37"/>
        <v>3</v>
      </c>
      <c r="AJ112" s="17" t="s">
        <v>2</v>
      </c>
      <c r="AK112" s="24">
        <v>2</v>
      </c>
      <c r="AL112" s="21">
        <f t="shared" si="25"/>
        <v>12.177177777777779</v>
      </c>
      <c r="AM112" s="24">
        <f t="shared" si="26"/>
        <v>30</v>
      </c>
      <c r="AN112" s="27" t="str">
        <f t="shared" si="27"/>
        <v>Admis</v>
      </c>
      <c r="AO112" s="17" t="s">
        <v>2</v>
      </c>
      <c r="AP112" s="17">
        <v>2</v>
      </c>
      <c r="AQ112" s="45">
        <v>12.431000000000001</v>
      </c>
      <c r="AR112" s="29">
        <f t="shared" si="41"/>
        <v>6</v>
      </c>
      <c r="AS112" s="17" t="s">
        <v>2</v>
      </c>
      <c r="AT112" s="24">
        <v>1</v>
      </c>
      <c r="AU112" s="45">
        <v>12.870000000000001</v>
      </c>
      <c r="AV112" s="32">
        <f t="shared" si="38"/>
        <v>6</v>
      </c>
      <c r="AW112" s="17" t="s">
        <v>2</v>
      </c>
      <c r="AX112" s="233">
        <v>1</v>
      </c>
      <c r="AY112" s="57">
        <v>10</v>
      </c>
      <c r="AZ112" s="22">
        <f t="shared" si="42"/>
        <v>4</v>
      </c>
      <c r="BA112" s="17" t="s">
        <v>2</v>
      </c>
      <c r="BB112" s="24">
        <v>1</v>
      </c>
      <c r="BC112" s="21">
        <v>13.204666666666666</v>
      </c>
      <c r="BD112" s="22">
        <f t="shared" si="22"/>
        <v>6</v>
      </c>
      <c r="BE112" s="17" t="s">
        <v>2</v>
      </c>
      <c r="BF112" s="24">
        <v>1</v>
      </c>
      <c r="BG112" s="21">
        <v>13.2</v>
      </c>
      <c r="BH112" s="22">
        <f t="shared" si="23"/>
        <v>4</v>
      </c>
      <c r="BI112" s="17" t="s">
        <v>2</v>
      </c>
      <c r="BJ112" s="24">
        <v>1</v>
      </c>
      <c r="BK112" s="21">
        <v>14</v>
      </c>
      <c r="BL112" s="22">
        <f t="shared" si="24"/>
        <v>2</v>
      </c>
      <c r="BM112" s="17" t="s">
        <v>2</v>
      </c>
      <c r="BN112" s="24">
        <v>2</v>
      </c>
      <c r="BO112" s="23">
        <v>15</v>
      </c>
      <c r="BP112" s="22">
        <f t="shared" si="39"/>
        <v>2</v>
      </c>
      <c r="BQ112" s="17" t="s">
        <v>2</v>
      </c>
      <c r="BR112" s="24">
        <v>1</v>
      </c>
      <c r="BS112" s="21">
        <f t="shared" si="32"/>
        <v>12.7278</v>
      </c>
      <c r="BT112" s="24">
        <f t="shared" si="28"/>
        <v>30</v>
      </c>
      <c r="BU112" s="27" t="str">
        <f t="shared" si="29"/>
        <v>Admis</v>
      </c>
      <c r="BV112" s="17" t="s">
        <v>2</v>
      </c>
      <c r="BW112" s="38">
        <v>2</v>
      </c>
      <c r="BX112" s="38">
        <f t="shared" si="30"/>
        <v>60</v>
      </c>
      <c r="BY112" s="27" t="str">
        <f t="shared" si="31"/>
        <v>Admis</v>
      </c>
    </row>
    <row r="113" spans="1:77" x14ac:dyDescent="0.55000000000000004">
      <c r="A113" s="18">
        <v>100</v>
      </c>
      <c r="B113" s="62" t="s">
        <v>580</v>
      </c>
      <c r="C113" s="96" t="s">
        <v>581</v>
      </c>
      <c r="D113" s="71" t="s">
        <v>573</v>
      </c>
      <c r="E113" s="71" t="s">
        <v>582</v>
      </c>
      <c r="F113" s="63">
        <v>36968</v>
      </c>
      <c r="G113" s="62" t="s">
        <v>179</v>
      </c>
      <c r="H113" s="62" t="s">
        <v>52</v>
      </c>
      <c r="I113" s="13" t="s">
        <v>72</v>
      </c>
      <c r="J113" s="159">
        <v>17</v>
      </c>
      <c r="K113" s="156">
        <v>4</v>
      </c>
      <c r="L113" s="17" t="s">
        <v>2</v>
      </c>
      <c r="M113" s="69">
        <v>2</v>
      </c>
      <c r="N113" s="222">
        <v>10</v>
      </c>
      <c r="O113" s="22">
        <f t="shared" si="33"/>
        <v>5</v>
      </c>
      <c r="P113" s="17" t="s">
        <v>61</v>
      </c>
      <c r="Q113" s="17">
        <v>2</v>
      </c>
      <c r="R113" s="47">
        <v>11.42</v>
      </c>
      <c r="S113" s="22">
        <f t="shared" si="40"/>
        <v>3</v>
      </c>
      <c r="T113" s="17" t="s">
        <v>61</v>
      </c>
      <c r="U113" s="17">
        <v>1</v>
      </c>
      <c r="V113" s="45">
        <v>10</v>
      </c>
      <c r="W113" s="156">
        <f t="shared" si="34"/>
        <v>4</v>
      </c>
      <c r="X113" s="17" t="s">
        <v>2</v>
      </c>
      <c r="Y113" s="17">
        <v>2</v>
      </c>
      <c r="Z113" s="47">
        <v>15.22</v>
      </c>
      <c r="AA113" s="22">
        <f t="shared" si="35"/>
        <v>5</v>
      </c>
      <c r="AB113" s="20" t="s">
        <v>61</v>
      </c>
      <c r="AC113" s="20">
        <v>2</v>
      </c>
      <c r="AD113" s="47">
        <v>10</v>
      </c>
      <c r="AE113" s="22">
        <f t="shared" si="36"/>
        <v>6</v>
      </c>
      <c r="AF113" s="17" t="s">
        <v>61</v>
      </c>
      <c r="AG113" s="17">
        <v>2</v>
      </c>
      <c r="AH113" s="50">
        <v>12.84</v>
      </c>
      <c r="AI113" s="22">
        <f t="shared" si="37"/>
        <v>3</v>
      </c>
      <c r="AJ113" s="17" t="s">
        <v>61</v>
      </c>
      <c r="AK113" s="17">
        <v>2</v>
      </c>
      <c r="AL113" s="21">
        <f t="shared" si="25"/>
        <v>12.229333333333333</v>
      </c>
      <c r="AM113" s="24">
        <f t="shared" si="26"/>
        <v>30</v>
      </c>
      <c r="AN113" s="27" t="str">
        <f t="shared" si="27"/>
        <v>Admis</v>
      </c>
      <c r="AO113" s="17" t="s">
        <v>2</v>
      </c>
      <c r="AP113" s="17">
        <v>2</v>
      </c>
      <c r="AQ113" s="45">
        <v>10</v>
      </c>
      <c r="AR113" s="29">
        <f t="shared" si="41"/>
        <v>6</v>
      </c>
      <c r="AS113" s="69" t="s">
        <v>2</v>
      </c>
      <c r="AT113" s="24">
        <v>2</v>
      </c>
      <c r="AU113" s="47">
        <v>13.5</v>
      </c>
      <c r="AV113" s="32">
        <f t="shared" si="38"/>
        <v>6</v>
      </c>
      <c r="AW113" s="17" t="s">
        <v>61</v>
      </c>
      <c r="AX113" s="233">
        <v>2</v>
      </c>
      <c r="AY113" s="57">
        <v>11.73</v>
      </c>
      <c r="AZ113" s="22">
        <f t="shared" si="42"/>
        <v>4</v>
      </c>
      <c r="BA113" s="17" t="s">
        <v>2</v>
      </c>
      <c r="BB113" s="17">
        <v>1</v>
      </c>
      <c r="BC113" s="50">
        <v>12.7</v>
      </c>
      <c r="BD113" s="22">
        <f t="shared" si="22"/>
        <v>6</v>
      </c>
      <c r="BE113" s="17" t="s">
        <v>61</v>
      </c>
      <c r="BF113" s="17">
        <v>2</v>
      </c>
      <c r="BG113" s="49">
        <v>10</v>
      </c>
      <c r="BH113" s="35">
        <f t="shared" si="23"/>
        <v>4</v>
      </c>
      <c r="BI113" s="36" t="s">
        <v>61</v>
      </c>
      <c r="BJ113" s="37">
        <v>1</v>
      </c>
      <c r="BK113" s="50">
        <v>10</v>
      </c>
      <c r="BL113" s="22">
        <f t="shared" si="24"/>
        <v>2</v>
      </c>
      <c r="BM113" s="17" t="s">
        <v>61</v>
      </c>
      <c r="BN113" s="24">
        <v>2</v>
      </c>
      <c r="BO113" s="48">
        <v>14</v>
      </c>
      <c r="BP113" s="22">
        <f t="shared" si="39"/>
        <v>2</v>
      </c>
      <c r="BQ113" s="17" t="s">
        <v>61</v>
      </c>
      <c r="BR113" s="17">
        <v>1</v>
      </c>
      <c r="BS113" s="21">
        <f t="shared" si="32"/>
        <v>11.737333333333334</v>
      </c>
      <c r="BT113" s="24">
        <f t="shared" si="28"/>
        <v>30</v>
      </c>
      <c r="BU113" s="27" t="str">
        <f t="shared" si="29"/>
        <v>Admis</v>
      </c>
      <c r="BV113" s="17" t="s">
        <v>2</v>
      </c>
      <c r="BW113" s="17"/>
      <c r="BX113" s="38">
        <f t="shared" si="30"/>
        <v>60</v>
      </c>
      <c r="BY113" s="27" t="str">
        <f t="shared" si="31"/>
        <v>Admis</v>
      </c>
    </row>
    <row r="114" spans="1:77" x14ac:dyDescent="0.55000000000000004">
      <c r="A114" s="18">
        <v>101</v>
      </c>
      <c r="B114" s="139" t="s">
        <v>583</v>
      </c>
      <c r="C114" s="140" t="s">
        <v>584</v>
      </c>
      <c r="D114" s="42" t="s">
        <v>573</v>
      </c>
      <c r="E114" s="42" t="s">
        <v>585</v>
      </c>
      <c r="F114" s="16">
        <v>36317</v>
      </c>
      <c r="G114" s="43" t="s">
        <v>586</v>
      </c>
      <c r="H114" s="13" t="s">
        <v>52</v>
      </c>
      <c r="I114" s="13" t="s">
        <v>72</v>
      </c>
      <c r="J114" s="162">
        <v>11</v>
      </c>
      <c r="K114" s="156">
        <v>4</v>
      </c>
      <c r="L114" s="17" t="s">
        <v>2</v>
      </c>
      <c r="M114" s="69">
        <v>1</v>
      </c>
      <c r="N114" s="123">
        <v>10</v>
      </c>
      <c r="O114" s="22">
        <f t="shared" si="33"/>
        <v>5</v>
      </c>
      <c r="P114" s="17" t="s">
        <v>61</v>
      </c>
      <c r="Q114" s="142">
        <v>2</v>
      </c>
      <c r="R114" s="160">
        <v>11.11</v>
      </c>
      <c r="S114" s="22">
        <f t="shared" si="40"/>
        <v>3</v>
      </c>
      <c r="T114" s="17" t="s">
        <v>61</v>
      </c>
      <c r="U114" s="17">
        <v>1</v>
      </c>
      <c r="V114" s="189">
        <v>10.82</v>
      </c>
      <c r="W114" s="156">
        <f t="shared" si="34"/>
        <v>4</v>
      </c>
      <c r="X114" s="17" t="s">
        <v>61</v>
      </c>
      <c r="Y114" s="17">
        <v>1</v>
      </c>
      <c r="Z114" s="165">
        <v>11.94</v>
      </c>
      <c r="AA114" s="22">
        <f t="shared" si="35"/>
        <v>5</v>
      </c>
      <c r="AB114" s="20" t="s">
        <v>61</v>
      </c>
      <c r="AC114" s="19">
        <v>2</v>
      </c>
      <c r="AD114" s="50">
        <v>11.11</v>
      </c>
      <c r="AE114" s="22">
        <f t="shared" si="36"/>
        <v>6</v>
      </c>
      <c r="AF114" s="17" t="s">
        <v>61</v>
      </c>
      <c r="AG114" s="17">
        <v>1</v>
      </c>
      <c r="AH114" s="50">
        <v>10.48</v>
      </c>
      <c r="AI114" s="22">
        <f t="shared" si="37"/>
        <v>3</v>
      </c>
      <c r="AJ114" s="17" t="s">
        <v>61</v>
      </c>
      <c r="AK114" s="24">
        <v>1</v>
      </c>
      <c r="AL114" s="25">
        <f t="shared" si="25"/>
        <v>10.947000000000001</v>
      </c>
      <c r="AM114" s="26">
        <f t="shared" si="26"/>
        <v>30</v>
      </c>
      <c r="AN114" s="27" t="str">
        <f t="shared" si="27"/>
        <v>Admis</v>
      </c>
      <c r="AO114" s="17" t="s">
        <v>2</v>
      </c>
      <c r="AP114" s="17">
        <v>2</v>
      </c>
      <c r="AQ114" s="61">
        <v>12.55</v>
      </c>
      <c r="AR114" s="29">
        <f t="shared" si="41"/>
        <v>6</v>
      </c>
      <c r="AS114" s="80" t="s">
        <v>61</v>
      </c>
      <c r="AT114" s="31">
        <v>2</v>
      </c>
      <c r="AU114" s="46">
        <v>10</v>
      </c>
      <c r="AV114" s="32">
        <f t="shared" si="38"/>
        <v>6</v>
      </c>
      <c r="AW114" s="30" t="s">
        <v>61</v>
      </c>
      <c r="AX114" s="33">
        <v>1</v>
      </c>
      <c r="AY114" s="50">
        <v>11.66</v>
      </c>
      <c r="AZ114" s="22">
        <f t="shared" si="42"/>
        <v>4</v>
      </c>
      <c r="BA114" s="17" t="s">
        <v>61</v>
      </c>
      <c r="BB114" s="24">
        <v>1</v>
      </c>
      <c r="BC114" s="50">
        <v>14.92</v>
      </c>
      <c r="BD114" s="22">
        <f t="shared" si="22"/>
        <v>6</v>
      </c>
      <c r="BE114" s="17" t="s">
        <v>61</v>
      </c>
      <c r="BF114" s="24">
        <v>2</v>
      </c>
      <c r="BG114" s="64">
        <v>11.02</v>
      </c>
      <c r="BH114" s="35">
        <f t="shared" si="23"/>
        <v>4</v>
      </c>
      <c r="BI114" s="36" t="s">
        <v>60</v>
      </c>
      <c r="BJ114" s="37">
        <v>2</v>
      </c>
      <c r="BK114" s="50">
        <v>12.98</v>
      </c>
      <c r="BL114" s="22">
        <f t="shared" si="24"/>
        <v>2</v>
      </c>
      <c r="BM114" s="17" t="s">
        <v>61</v>
      </c>
      <c r="BN114" s="24">
        <v>2</v>
      </c>
      <c r="BO114" s="48">
        <v>14</v>
      </c>
      <c r="BP114" s="22">
        <f t="shared" si="39"/>
        <v>2</v>
      </c>
      <c r="BQ114" s="17" t="s">
        <v>61</v>
      </c>
      <c r="BR114" s="24">
        <v>1</v>
      </c>
      <c r="BS114" s="25">
        <f t="shared" si="32"/>
        <v>12.316666666666665</v>
      </c>
      <c r="BT114" s="24">
        <f t="shared" si="28"/>
        <v>30</v>
      </c>
      <c r="BU114" s="27" t="str">
        <f t="shared" si="29"/>
        <v>Admis</v>
      </c>
      <c r="BV114" s="17" t="s">
        <v>61</v>
      </c>
      <c r="BW114" s="38">
        <v>2</v>
      </c>
      <c r="BX114" s="38">
        <f t="shared" si="30"/>
        <v>60</v>
      </c>
      <c r="BY114" s="27" t="str">
        <f t="shared" si="31"/>
        <v>Admis</v>
      </c>
    </row>
    <row r="115" spans="1:77" x14ac:dyDescent="0.55000000000000004">
      <c r="A115" s="18">
        <v>102</v>
      </c>
      <c r="B115" s="62" t="s">
        <v>587</v>
      </c>
      <c r="C115" s="76" t="s">
        <v>588</v>
      </c>
      <c r="D115" s="13" t="s">
        <v>573</v>
      </c>
      <c r="E115" s="13" t="s">
        <v>589</v>
      </c>
      <c r="F115" s="16">
        <v>38154</v>
      </c>
      <c r="G115" s="13" t="s">
        <v>135</v>
      </c>
      <c r="H115" s="13" t="s">
        <v>59</v>
      </c>
      <c r="I115" s="13" t="s">
        <v>72</v>
      </c>
      <c r="J115" s="159">
        <v>14.5</v>
      </c>
      <c r="K115" s="156">
        <v>4</v>
      </c>
      <c r="L115" s="17" t="s">
        <v>2</v>
      </c>
      <c r="M115" s="69">
        <v>2</v>
      </c>
      <c r="N115" s="230">
        <v>11.04</v>
      </c>
      <c r="O115" s="22">
        <f t="shared" si="33"/>
        <v>5</v>
      </c>
      <c r="P115" s="17" t="s">
        <v>2</v>
      </c>
      <c r="Q115" s="17">
        <v>2</v>
      </c>
      <c r="R115" s="45">
        <v>10</v>
      </c>
      <c r="S115" s="22">
        <f t="shared" si="40"/>
        <v>3</v>
      </c>
      <c r="T115" s="17" t="s">
        <v>2</v>
      </c>
      <c r="U115" s="17">
        <v>1</v>
      </c>
      <c r="V115" s="45">
        <v>13.302</v>
      </c>
      <c r="W115" s="156">
        <f t="shared" si="34"/>
        <v>4</v>
      </c>
      <c r="X115" s="17" t="s">
        <v>2</v>
      </c>
      <c r="Y115" s="17">
        <v>2</v>
      </c>
      <c r="Z115" s="45">
        <v>10</v>
      </c>
      <c r="AA115" s="22">
        <f t="shared" si="35"/>
        <v>5</v>
      </c>
      <c r="AB115" s="20" t="s">
        <v>2</v>
      </c>
      <c r="AC115" s="20">
        <v>2</v>
      </c>
      <c r="AD115" s="21">
        <v>10.5</v>
      </c>
      <c r="AE115" s="22">
        <f t="shared" si="36"/>
        <v>6</v>
      </c>
      <c r="AF115" s="17" t="s">
        <v>2</v>
      </c>
      <c r="AG115" s="17">
        <v>1</v>
      </c>
      <c r="AH115" s="21">
        <v>10.352666666666666</v>
      </c>
      <c r="AI115" s="22">
        <f t="shared" si="37"/>
        <v>3</v>
      </c>
      <c r="AJ115" s="17" t="s">
        <v>2</v>
      </c>
      <c r="AK115" s="24">
        <v>1</v>
      </c>
      <c r="AL115" s="21">
        <f t="shared" si="25"/>
        <v>11.348866666666668</v>
      </c>
      <c r="AM115" s="24">
        <f t="shared" si="26"/>
        <v>30</v>
      </c>
      <c r="AN115" s="27" t="str">
        <f t="shared" si="27"/>
        <v>Admis</v>
      </c>
      <c r="AO115" s="17" t="s">
        <v>2</v>
      </c>
      <c r="AP115" s="17">
        <v>2</v>
      </c>
      <c r="AQ115" s="45">
        <v>11.157</v>
      </c>
      <c r="AR115" s="29">
        <f t="shared" si="41"/>
        <v>6</v>
      </c>
      <c r="AS115" s="69" t="s">
        <v>2</v>
      </c>
      <c r="AT115" s="24">
        <v>1</v>
      </c>
      <c r="AU115" s="45">
        <v>10</v>
      </c>
      <c r="AV115" s="32">
        <f t="shared" si="38"/>
        <v>6</v>
      </c>
      <c r="AW115" s="17" t="s">
        <v>2</v>
      </c>
      <c r="AX115" s="233">
        <v>2</v>
      </c>
      <c r="AY115" s="45">
        <v>11.66</v>
      </c>
      <c r="AZ115" s="22">
        <f t="shared" si="42"/>
        <v>4</v>
      </c>
      <c r="BA115" s="17" t="s">
        <v>2</v>
      </c>
      <c r="BB115" s="24">
        <v>2</v>
      </c>
      <c r="BC115" s="21">
        <v>10</v>
      </c>
      <c r="BD115" s="22">
        <f t="shared" si="22"/>
        <v>6</v>
      </c>
      <c r="BE115" s="17" t="s">
        <v>2</v>
      </c>
      <c r="BF115" s="24">
        <v>1</v>
      </c>
      <c r="BG115" s="21">
        <v>10</v>
      </c>
      <c r="BH115" s="22">
        <f t="shared" si="23"/>
        <v>4</v>
      </c>
      <c r="BI115" s="17" t="s">
        <v>2</v>
      </c>
      <c r="BJ115" s="24">
        <v>1</v>
      </c>
      <c r="BK115" s="21">
        <v>10</v>
      </c>
      <c r="BL115" s="22">
        <f t="shared" si="24"/>
        <v>2</v>
      </c>
      <c r="BM115" s="17" t="s">
        <v>2</v>
      </c>
      <c r="BN115" s="24">
        <v>1</v>
      </c>
      <c r="BO115" s="23">
        <v>16</v>
      </c>
      <c r="BP115" s="22">
        <f t="shared" si="39"/>
        <v>2</v>
      </c>
      <c r="BQ115" s="17" t="s">
        <v>2</v>
      </c>
      <c r="BR115" s="24">
        <v>1</v>
      </c>
      <c r="BS115" s="21">
        <f t="shared" si="32"/>
        <v>10.852733333333333</v>
      </c>
      <c r="BT115" s="24">
        <f t="shared" si="28"/>
        <v>30</v>
      </c>
      <c r="BU115" s="27" t="str">
        <f t="shared" si="29"/>
        <v>Admis</v>
      </c>
      <c r="BV115" s="17" t="s">
        <v>2</v>
      </c>
      <c r="BW115" s="38">
        <v>2</v>
      </c>
      <c r="BX115" s="38">
        <f t="shared" si="30"/>
        <v>60</v>
      </c>
      <c r="BY115" s="27" t="str">
        <f t="shared" si="31"/>
        <v>Admis</v>
      </c>
    </row>
    <row r="116" spans="1:77" x14ac:dyDescent="0.55000000000000004">
      <c r="A116" s="18">
        <v>103</v>
      </c>
      <c r="B116" s="62" t="s">
        <v>590</v>
      </c>
      <c r="C116" s="96" t="s">
        <v>591</v>
      </c>
      <c r="D116" s="42" t="s">
        <v>573</v>
      </c>
      <c r="E116" s="42" t="s">
        <v>592</v>
      </c>
      <c r="F116" s="16">
        <v>36610</v>
      </c>
      <c r="G116" s="13" t="s">
        <v>58</v>
      </c>
      <c r="H116" s="13" t="s">
        <v>52</v>
      </c>
      <c r="I116" s="13" t="s">
        <v>72</v>
      </c>
      <c r="J116" s="162">
        <v>10</v>
      </c>
      <c r="K116" s="156">
        <v>4</v>
      </c>
      <c r="L116" s="17" t="s">
        <v>2</v>
      </c>
      <c r="M116" s="69">
        <v>1</v>
      </c>
      <c r="N116" s="123">
        <v>10.91</v>
      </c>
      <c r="O116" s="22">
        <f t="shared" si="33"/>
        <v>5</v>
      </c>
      <c r="P116" s="17" t="s">
        <v>61</v>
      </c>
      <c r="Q116" s="142">
        <v>1</v>
      </c>
      <c r="R116" s="160">
        <v>10</v>
      </c>
      <c r="S116" s="22">
        <f t="shared" si="40"/>
        <v>3</v>
      </c>
      <c r="T116" s="17" t="s">
        <v>61</v>
      </c>
      <c r="U116" s="17">
        <v>2</v>
      </c>
      <c r="V116" s="189">
        <v>10.56</v>
      </c>
      <c r="W116" s="156">
        <f t="shared" si="34"/>
        <v>4</v>
      </c>
      <c r="X116" s="17" t="s">
        <v>61</v>
      </c>
      <c r="Y116" s="17">
        <v>1</v>
      </c>
      <c r="Z116" s="165">
        <v>11.83</v>
      </c>
      <c r="AA116" s="22">
        <f t="shared" si="35"/>
        <v>5</v>
      </c>
      <c r="AB116" s="20" t="s">
        <v>61</v>
      </c>
      <c r="AC116" s="19">
        <v>1</v>
      </c>
      <c r="AD116" s="50">
        <v>10</v>
      </c>
      <c r="AE116" s="22">
        <f t="shared" si="36"/>
        <v>6</v>
      </c>
      <c r="AF116" s="17" t="s">
        <v>61</v>
      </c>
      <c r="AG116" s="17">
        <v>1</v>
      </c>
      <c r="AH116" s="50">
        <v>10</v>
      </c>
      <c r="AI116" s="22">
        <f t="shared" si="37"/>
        <v>3</v>
      </c>
      <c r="AJ116" s="17" t="s">
        <v>61</v>
      </c>
      <c r="AK116" s="24">
        <v>1</v>
      </c>
      <c r="AL116" s="25">
        <f t="shared" si="25"/>
        <v>10.531333333333333</v>
      </c>
      <c r="AM116" s="26">
        <f t="shared" si="26"/>
        <v>30</v>
      </c>
      <c r="AN116" s="27" t="str">
        <f t="shared" si="27"/>
        <v>Admis</v>
      </c>
      <c r="AO116" s="17" t="s">
        <v>2</v>
      </c>
      <c r="AP116" s="17">
        <v>2</v>
      </c>
      <c r="AQ116" s="61">
        <v>11.5</v>
      </c>
      <c r="AR116" s="29">
        <f t="shared" si="41"/>
        <v>6</v>
      </c>
      <c r="AS116" s="30" t="s">
        <v>61</v>
      </c>
      <c r="AT116" s="31">
        <v>1</v>
      </c>
      <c r="AU116" s="46">
        <v>10</v>
      </c>
      <c r="AV116" s="32">
        <f t="shared" si="38"/>
        <v>6</v>
      </c>
      <c r="AW116" s="30" t="s">
        <v>61</v>
      </c>
      <c r="AX116" s="33">
        <v>1</v>
      </c>
      <c r="AY116" s="50">
        <v>13.83</v>
      </c>
      <c r="AZ116" s="22">
        <f t="shared" si="42"/>
        <v>4</v>
      </c>
      <c r="BA116" s="17" t="s">
        <v>61</v>
      </c>
      <c r="BB116" s="24">
        <v>1</v>
      </c>
      <c r="BC116" s="50">
        <v>14.4</v>
      </c>
      <c r="BD116" s="22">
        <f t="shared" si="22"/>
        <v>6</v>
      </c>
      <c r="BE116" s="17" t="s">
        <v>61</v>
      </c>
      <c r="BF116" s="24">
        <v>1</v>
      </c>
      <c r="BG116" s="64">
        <v>12.7</v>
      </c>
      <c r="BH116" s="35">
        <f t="shared" si="23"/>
        <v>4</v>
      </c>
      <c r="BI116" s="36" t="s">
        <v>61</v>
      </c>
      <c r="BJ116" s="37">
        <v>1</v>
      </c>
      <c r="BK116" s="50">
        <v>12.55</v>
      </c>
      <c r="BL116" s="22">
        <f t="shared" si="24"/>
        <v>2</v>
      </c>
      <c r="BM116" s="17" t="s">
        <v>61</v>
      </c>
      <c r="BN116" s="24">
        <v>2</v>
      </c>
      <c r="BO116" s="48">
        <v>14.5</v>
      </c>
      <c r="BP116" s="22">
        <f t="shared" si="39"/>
        <v>2</v>
      </c>
      <c r="BQ116" s="17" t="s">
        <v>61</v>
      </c>
      <c r="BR116" s="24">
        <v>1</v>
      </c>
      <c r="BS116" s="25">
        <f t="shared" si="32"/>
        <v>12.520666666666669</v>
      </c>
      <c r="BT116" s="24">
        <f t="shared" si="28"/>
        <v>30</v>
      </c>
      <c r="BU116" s="27" t="str">
        <f t="shared" si="29"/>
        <v>Admis</v>
      </c>
      <c r="BV116" s="17" t="s">
        <v>61</v>
      </c>
      <c r="BW116" s="38">
        <v>2</v>
      </c>
      <c r="BX116" s="38">
        <f t="shared" si="30"/>
        <v>60</v>
      </c>
      <c r="BY116" s="27" t="str">
        <f t="shared" si="31"/>
        <v>Admis</v>
      </c>
    </row>
    <row r="117" spans="1:77" x14ac:dyDescent="0.55000000000000004">
      <c r="A117" s="18">
        <v>104</v>
      </c>
      <c r="B117" s="62" t="s">
        <v>593</v>
      </c>
      <c r="C117" s="76" t="s">
        <v>594</v>
      </c>
      <c r="D117" s="13" t="s">
        <v>595</v>
      </c>
      <c r="E117" s="13" t="s">
        <v>596</v>
      </c>
      <c r="F117" s="16">
        <v>37170</v>
      </c>
      <c r="G117" s="13" t="s">
        <v>597</v>
      </c>
      <c r="H117" s="13" t="s">
        <v>52</v>
      </c>
      <c r="I117" s="13" t="s">
        <v>72</v>
      </c>
      <c r="J117" s="159">
        <v>10</v>
      </c>
      <c r="K117" s="156">
        <v>4</v>
      </c>
      <c r="L117" s="17" t="s">
        <v>2</v>
      </c>
      <c r="M117" s="69">
        <v>2</v>
      </c>
      <c r="N117" s="230">
        <v>10.338000000000001</v>
      </c>
      <c r="O117" s="22">
        <f t="shared" si="33"/>
        <v>5</v>
      </c>
      <c r="P117" s="17" t="s">
        <v>2</v>
      </c>
      <c r="Q117" s="17">
        <v>2</v>
      </c>
      <c r="R117" s="45">
        <v>14.47</v>
      </c>
      <c r="S117" s="22">
        <f t="shared" si="40"/>
        <v>3</v>
      </c>
      <c r="T117" s="17" t="s">
        <v>2</v>
      </c>
      <c r="U117" s="17">
        <v>2</v>
      </c>
      <c r="V117" s="45">
        <v>10.600000000000001</v>
      </c>
      <c r="W117" s="156">
        <f t="shared" si="34"/>
        <v>4</v>
      </c>
      <c r="X117" s="17" t="s">
        <v>2</v>
      </c>
      <c r="Y117" s="17">
        <v>2</v>
      </c>
      <c r="Z117" s="45">
        <v>8.33</v>
      </c>
      <c r="AA117" s="22">
        <f t="shared" si="35"/>
        <v>0</v>
      </c>
      <c r="AB117" s="20" t="s">
        <v>2</v>
      </c>
      <c r="AC117" s="20">
        <v>2</v>
      </c>
      <c r="AD117" s="21">
        <v>6.87</v>
      </c>
      <c r="AE117" s="22">
        <f t="shared" si="36"/>
        <v>0</v>
      </c>
      <c r="AF117" s="17" t="s">
        <v>2</v>
      </c>
      <c r="AG117" s="17">
        <v>2</v>
      </c>
      <c r="AH117" s="21">
        <v>12.122</v>
      </c>
      <c r="AI117" s="22">
        <f t="shared" si="37"/>
        <v>3</v>
      </c>
      <c r="AJ117" s="17" t="s">
        <v>2</v>
      </c>
      <c r="AK117" s="24">
        <v>2</v>
      </c>
      <c r="AL117" s="21">
        <f t="shared" si="25"/>
        <v>9.8911999999999995</v>
      </c>
      <c r="AM117" s="24">
        <f t="shared" si="26"/>
        <v>19</v>
      </c>
      <c r="AN117" s="27" t="str">
        <f t="shared" si="27"/>
        <v>Ajourné</v>
      </c>
      <c r="AO117" s="17" t="s">
        <v>2</v>
      </c>
      <c r="AP117" s="17">
        <v>2</v>
      </c>
      <c r="AQ117" s="45">
        <v>4.4860000000000007</v>
      </c>
      <c r="AR117" s="29">
        <f t="shared" si="41"/>
        <v>0</v>
      </c>
      <c r="AS117" s="17" t="s">
        <v>2</v>
      </c>
      <c r="AT117" s="24">
        <v>2</v>
      </c>
      <c r="AU117" s="45">
        <v>10.648</v>
      </c>
      <c r="AV117" s="32">
        <f t="shared" si="38"/>
        <v>6</v>
      </c>
      <c r="AW117" s="17" t="s">
        <v>2</v>
      </c>
      <c r="AX117" s="233">
        <v>2</v>
      </c>
      <c r="AY117" s="45">
        <v>13.83</v>
      </c>
      <c r="AZ117" s="22">
        <f t="shared" si="42"/>
        <v>4</v>
      </c>
      <c r="BA117" s="17" t="s">
        <v>2</v>
      </c>
      <c r="BB117" s="24">
        <v>2</v>
      </c>
      <c r="BC117" s="21">
        <v>10</v>
      </c>
      <c r="BD117" s="22">
        <f t="shared" si="22"/>
        <v>6</v>
      </c>
      <c r="BE117" s="17" t="s">
        <v>2</v>
      </c>
      <c r="BF117" s="24">
        <v>2</v>
      </c>
      <c r="BG117" s="34">
        <v>10.15</v>
      </c>
      <c r="BH117" s="35">
        <f t="shared" si="23"/>
        <v>4</v>
      </c>
      <c r="BI117" s="36" t="s">
        <v>2</v>
      </c>
      <c r="BJ117" s="37">
        <v>2</v>
      </c>
      <c r="BK117" s="21">
        <v>5.25</v>
      </c>
      <c r="BL117" s="22">
        <f t="shared" si="24"/>
        <v>0</v>
      </c>
      <c r="BM117" s="17" t="s">
        <v>2</v>
      </c>
      <c r="BN117" s="24">
        <v>2</v>
      </c>
      <c r="BO117" s="23">
        <v>14</v>
      </c>
      <c r="BP117" s="22">
        <f t="shared" si="39"/>
        <v>2</v>
      </c>
      <c r="BQ117" s="17" t="s">
        <v>2</v>
      </c>
      <c r="BR117" s="24">
        <v>1</v>
      </c>
      <c r="BS117" s="21">
        <f t="shared" si="32"/>
        <v>9.5074666666666658</v>
      </c>
      <c r="BT117" s="24">
        <f t="shared" si="28"/>
        <v>22</v>
      </c>
      <c r="BU117" s="27" t="str">
        <f t="shared" si="29"/>
        <v>Ajourné</v>
      </c>
      <c r="BV117" s="17" t="s">
        <v>2</v>
      </c>
      <c r="BW117" s="38">
        <v>2</v>
      </c>
      <c r="BX117" s="38">
        <f t="shared" si="30"/>
        <v>41</v>
      </c>
      <c r="BY117" s="27" t="str">
        <f t="shared" si="31"/>
        <v>Ajourné</v>
      </c>
    </row>
    <row r="118" spans="1:77" x14ac:dyDescent="0.55000000000000004">
      <c r="A118" s="18">
        <v>105</v>
      </c>
      <c r="B118" s="62" t="s">
        <v>598</v>
      </c>
      <c r="C118" s="96" t="s">
        <v>599</v>
      </c>
      <c r="D118" s="42" t="s">
        <v>600</v>
      </c>
      <c r="E118" s="42" t="s">
        <v>601</v>
      </c>
      <c r="F118" s="16">
        <v>35429</v>
      </c>
      <c r="G118" s="13" t="s">
        <v>602</v>
      </c>
      <c r="H118" s="13" t="s">
        <v>59</v>
      </c>
      <c r="I118" s="13" t="s">
        <v>72</v>
      </c>
      <c r="J118" s="160">
        <v>10.59</v>
      </c>
      <c r="K118" s="156">
        <v>4</v>
      </c>
      <c r="L118" s="17" t="s">
        <v>60</v>
      </c>
      <c r="M118" s="69">
        <v>2</v>
      </c>
      <c r="N118" s="160">
        <v>10</v>
      </c>
      <c r="O118" s="22">
        <f t="shared" si="33"/>
        <v>5</v>
      </c>
      <c r="P118" s="17" t="s">
        <v>60</v>
      </c>
      <c r="Q118" s="142">
        <v>2</v>
      </c>
      <c r="R118" s="46">
        <v>12.54</v>
      </c>
      <c r="S118" s="22">
        <f t="shared" si="40"/>
        <v>3</v>
      </c>
      <c r="T118" s="17" t="s">
        <v>60</v>
      </c>
      <c r="U118" s="17">
        <v>2</v>
      </c>
      <c r="V118" s="188">
        <v>10.79</v>
      </c>
      <c r="W118" s="156">
        <f t="shared" si="34"/>
        <v>4</v>
      </c>
      <c r="X118" s="17" t="s">
        <v>60</v>
      </c>
      <c r="Y118" s="17">
        <v>2</v>
      </c>
      <c r="Z118" s="165">
        <v>12.18</v>
      </c>
      <c r="AA118" s="22">
        <f t="shared" si="35"/>
        <v>5</v>
      </c>
      <c r="AB118" s="20" t="s">
        <v>60</v>
      </c>
      <c r="AC118" s="19">
        <v>2</v>
      </c>
      <c r="AD118" s="47">
        <v>10.72</v>
      </c>
      <c r="AE118" s="22">
        <f t="shared" si="36"/>
        <v>6</v>
      </c>
      <c r="AF118" s="17" t="s">
        <v>61</v>
      </c>
      <c r="AG118" s="17">
        <v>2</v>
      </c>
      <c r="AH118" s="50">
        <v>11.62</v>
      </c>
      <c r="AI118" s="22">
        <f t="shared" si="37"/>
        <v>3</v>
      </c>
      <c r="AJ118" s="17" t="s">
        <v>60</v>
      </c>
      <c r="AK118" s="17">
        <v>2</v>
      </c>
      <c r="AL118" s="25">
        <f t="shared" si="25"/>
        <v>11.107333333333335</v>
      </c>
      <c r="AM118" s="26">
        <f t="shared" si="26"/>
        <v>30</v>
      </c>
      <c r="AN118" s="27" t="str">
        <f t="shared" si="27"/>
        <v>Admis</v>
      </c>
      <c r="AO118" s="17" t="s">
        <v>61</v>
      </c>
      <c r="AP118" s="17"/>
      <c r="AQ118" s="46">
        <v>10</v>
      </c>
      <c r="AR118" s="29">
        <f t="shared" si="41"/>
        <v>6</v>
      </c>
      <c r="AS118" s="30" t="s">
        <v>61</v>
      </c>
      <c r="AT118" s="31">
        <v>1</v>
      </c>
      <c r="AU118" s="46">
        <v>10.83</v>
      </c>
      <c r="AV118" s="32">
        <f t="shared" si="38"/>
        <v>6</v>
      </c>
      <c r="AW118" s="30" t="s">
        <v>60</v>
      </c>
      <c r="AX118" s="33">
        <v>2</v>
      </c>
      <c r="AY118" s="47">
        <v>13.33</v>
      </c>
      <c r="AZ118" s="22">
        <f t="shared" si="42"/>
        <v>4</v>
      </c>
      <c r="BA118" s="17" t="s">
        <v>60</v>
      </c>
      <c r="BB118" s="17">
        <v>2</v>
      </c>
      <c r="BC118" s="50">
        <v>10.16</v>
      </c>
      <c r="BD118" s="22">
        <f t="shared" si="22"/>
        <v>6</v>
      </c>
      <c r="BE118" s="17" t="s">
        <v>60</v>
      </c>
      <c r="BF118" s="17">
        <v>2</v>
      </c>
      <c r="BG118" s="49">
        <v>10</v>
      </c>
      <c r="BH118" s="35">
        <f t="shared" si="23"/>
        <v>4</v>
      </c>
      <c r="BI118" s="36" t="s">
        <v>61</v>
      </c>
      <c r="BJ118" s="37">
        <v>1</v>
      </c>
      <c r="BK118" s="21">
        <v>10</v>
      </c>
      <c r="BL118" s="22">
        <f t="shared" si="24"/>
        <v>2</v>
      </c>
      <c r="BM118" s="17" t="s">
        <v>2</v>
      </c>
      <c r="BN118" s="24">
        <v>2</v>
      </c>
      <c r="BO118" s="48">
        <v>12</v>
      </c>
      <c r="BP118" s="22">
        <f t="shared" si="39"/>
        <v>2</v>
      </c>
      <c r="BQ118" s="17" t="s">
        <v>60</v>
      </c>
      <c r="BR118" s="17">
        <v>2</v>
      </c>
      <c r="BS118" s="25">
        <f t="shared" si="32"/>
        <v>10.775333333333332</v>
      </c>
      <c r="BT118" s="24">
        <f t="shared" si="28"/>
        <v>30</v>
      </c>
      <c r="BU118" s="27" t="str">
        <f t="shared" si="29"/>
        <v>Admis</v>
      </c>
      <c r="BV118" s="17" t="s">
        <v>2</v>
      </c>
      <c r="BW118" s="17"/>
      <c r="BX118" s="38">
        <f t="shared" si="30"/>
        <v>60</v>
      </c>
      <c r="BY118" s="27" t="str">
        <f t="shared" si="31"/>
        <v>Admis</v>
      </c>
    </row>
    <row r="119" spans="1:77" x14ac:dyDescent="0.55000000000000004">
      <c r="A119" s="18">
        <v>106</v>
      </c>
      <c r="B119" s="62" t="s">
        <v>603</v>
      </c>
      <c r="C119" s="76" t="s">
        <v>604</v>
      </c>
      <c r="D119" s="13" t="s">
        <v>605</v>
      </c>
      <c r="E119" s="13" t="s">
        <v>606</v>
      </c>
      <c r="F119" s="16">
        <v>36745</v>
      </c>
      <c r="G119" s="13" t="s">
        <v>607</v>
      </c>
      <c r="H119" s="13" t="s">
        <v>52</v>
      </c>
      <c r="I119" s="13" t="s">
        <v>72</v>
      </c>
      <c r="J119" s="330">
        <v>13.43</v>
      </c>
      <c r="K119" s="156">
        <v>4</v>
      </c>
      <c r="L119" s="17" t="s">
        <v>2</v>
      </c>
      <c r="M119" s="69">
        <v>2</v>
      </c>
      <c r="N119" s="230">
        <v>12.384</v>
      </c>
      <c r="O119" s="22">
        <f t="shared" si="33"/>
        <v>5</v>
      </c>
      <c r="P119" s="17" t="s">
        <v>2</v>
      </c>
      <c r="Q119" s="17">
        <v>2</v>
      </c>
      <c r="R119" s="45">
        <v>13.42</v>
      </c>
      <c r="S119" s="22">
        <f t="shared" si="40"/>
        <v>3</v>
      </c>
      <c r="T119" s="17" t="s">
        <v>2</v>
      </c>
      <c r="U119" s="17">
        <v>2</v>
      </c>
      <c r="V119" s="45">
        <v>13.8</v>
      </c>
      <c r="W119" s="156">
        <f t="shared" si="34"/>
        <v>4</v>
      </c>
      <c r="X119" s="17" t="s">
        <v>2</v>
      </c>
      <c r="Y119" s="17">
        <v>2</v>
      </c>
      <c r="Z119" s="45">
        <v>10</v>
      </c>
      <c r="AA119" s="22">
        <f t="shared" si="35"/>
        <v>5</v>
      </c>
      <c r="AB119" s="20" t="s">
        <v>2</v>
      </c>
      <c r="AC119" s="20">
        <v>2</v>
      </c>
      <c r="AD119" s="329">
        <v>10</v>
      </c>
      <c r="AE119" s="22">
        <f t="shared" si="36"/>
        <v>6</v>
      </c>
      <c r="AF119" s="17" t="s">
        <v>2</v>
      </c>
      <c r="AG119" s="17">
        <v>2</v>
      </c>
      <c r="AH119" s="21">
        <v>11.193333333333335</v>
      </c>
      <c r="AI119" s="22">
        <f t="shared" si="37"/>
        <v>3</v>
      </c>
      <c r="AJ119" s="17" t="s">
        <v>2</v>
      </c>
      <c r="AK119" s="24">
        <v>1</v>
      </c>
      <c r="AL119" s="21">
        <f t="shared" si="25"/>
        <v>11.822666666666667</v>
      </c>
      <c r="AM119" s="24">
        <f t="shared" si="26"/>
        <v>30</v>
      </c>
      <c r="AN119" s="27" t="str">
        <f t="shared" si="27"/>
        <v>Admis</v>
      </c>
      <c r="AO119" s="17" t="s">
        <v>2</v>
      </c>
      <c r="AP119" s="17"/>
      <c r="AQ119" s="45">
        <v>10</v>
      </c>
      <c r="AR119" s="29">
        <f t="shared" si="41"/>
        <v>6</v>
      </c>
      <c r="AS119" s="17" t="s">
        <v>2</v>
      </c>
      <c r="AT119" s="24">
        <v>1</v>
      </c>
      <c r="AU119" s="45">
        <v>10.448</v>
      </c>
      <c r="AV119" s="32">
        <f t="shared" si="38"/>
        <v>6</v>
      </c>
      <c r="AW119" s="17" t="s">
        <v>2</v>
      </c>
      <c r="AX119" s="233">
        <v>2</v>
      </c>
      <c r="AY119" s="45">
        <v>11.83</v>
      </c>
      <c r="AZ119" s="22">
        <f t="shared" si="42"/>
        <v>4</v>
      </c>
      <c r="BA119" s="17" t="s">
        <v>2</v>
      </c>
      <c r="BB119" s="17">
        <v>2</v>
      </c>
      <c r="BC119" s="21">
        <v>8.0906666666666673</v>
      </c>
      <c r="BD119" s="22">
        <f t="shared" si="22"/>
        <v>0</v>
      </c>
      <c r="BE119" s="17" t="s">
        <v>2</v>
      </c>
      <c r="BF119" s="24">
        <v>2</v>
      </c>
      <c r="BG119" s="57">
        <v>10</v>
      </c>
      <c r="BH119" s="35">
        <f t="shared" si="23"/>
        <v>4</v>
      </c>
      <c r="BI119" s="36" t="s">
        <v>2</v>
      </c>
      <c r="BJ119" s="37">
        <v>2</v>
      </c>
      <c r="BK119" s="21">
        <v>7.62</v>
      </c>
      <c r="BL119" s="22">
        <f t="shared" si="24"/>
        <v>0</v>
      </c>
      <c r="BM119" s="17" t="s">
        <v>2</v>
      </c>
      <c r="BN119" s="24">
        <v>2</v>
      </c>
      <c r="BO119" s="23">
        <v>14</v>
      </c>
      <c r="BP119" s="22">
        <f t="shared" si="39"/>
        <v>2</v>
      </c>
      <c r="BQ119" s="17" t="s">
        <v>2</v>
      </c>
      <c r="BR119" s="24">
        <v>1</v>
      </c>
      <c r="BS119" s="21">
        <f t="shared" si="32"/>
        <v>10.059733333333334</v>
      </c>
      <c r="BT119" s="24">
        <f t="shared" si="28"/>
        <v>22</v>
      </c>
      <c r="BU119" s="27" t="str">
        <f t="shared" si="29"/>
        <v>Ajourné</v>
      </c>
      <c r="BV119" s="17" t="s">
        <v>2</v>
      </c>
      <c r="BW119" s="17"/>
      <c r="BX119" s="38">
        <f t="shared" si="30"/>
        <v>52</v>
      </c>
      <c r="BY119" s="27" t="str">
        <f t="shared" si="31"/>
        <v>Autorisé</v>
      </c>
    </row>
    <row r="120" spans="1:77" x14ac:dyDescent="0.55000000000000004">
      <c r="A120" s="18">
        <v>107</v>
      </c>
      <c r="B120" s="62" t="s">
        <v>608</v>
      </c>
      <c r="C120" s="96" t="s">
        <v>609</v>
      </c>
      <c r="D120" s="42" t="s">
        <v>610</v>
      </c>
      <c r="E120" s="42" t="s">
        <v>611</v>
      </c>
      <c r="F120" s="16">
        <v>37346</v>
      </c>
      <c r="G120" s="13" t="s">
        <v>135</v>
      </c>
      <c r="H120" s="13" t="s">
        <v>52</v>
      </c>
      <c r="I120" s="13" t="s">
        <v>72</v>
      </c>
      <c r="J120" s="162">
        <v>16</v>
      </c>
      <c r="K120" s="156">
        <v>4</v>
      </c>
      <c r="L120" s="17" t="s">
        <v>2</v>
      </c>
      <c r="M120" s="69">
        <v>1</v>
      </c>
      <c r="N120" s="123">
        <v>10</v>
      </c>
      <c r="O120" s="22">
        <f t="shared" si="33"/>
        <v>5</v>
      </c>
      <c r="P120" s="17" t="s">
        <v>61</v>
      </c>
      <c r="Q120" s="142">
        <v>2</v>
      </c>
      <c r="R120" s="160">
        <v>10.23</v>
      </c>
      <c r="S120" s="22">
        <f t="shared" si="40"/>
        <v>3</v>
      </c>
      <c r="T120" s="17" t="s">
        <v>61</v>
      </c>
      <c r="U120" s="17">
        <v>2</v>
      </c>
      <c r="V120" s="189">
        <v>11.61</v>
      </c>
      <c r="W120" s="156">
        <f t="shared" si="34"/>
        <v>4</v>
      </c>
      <c r="X120" s="17" t="s">
        <v>61</v>
      </c>
      <c r="Y120" s="17">
        <v>2</v>
      </c>
      <c r="Z120" s="165">
        <v>11.04</v>
      </c>
      <c r="AA120" s="22">
        <f t="shared" si="35"/>
        <v>5</v>
      </c>
      <c r="AB120" s="20" t="s">
        <v>61</v>
      </c>
      <c r="AC120" s="19">
        <v>1</v>
      </c>
      <c r="AD120" s="50">
        <v>10</v>
      </c>
      <c r="AE120" s="22">
        <f t="shared" si="36"/>
        <v>6</v>
      </c>
      <c r="AF120" s="17" t="s">
        <v>61</v>
      </c>
      <c r="AG120" s="17">
        <v>2</v>
      </c>
      <c r="AH120" s="50">
        <v>12</v>
      </c>
      <c r="AI120" s="22">
        <f t="shared" si="37"/>
        <v>3</v>
      </c>
      <c r="AJ120" s="17" t="s">
        <v>61</v>
      </c>
      <c r="AK120" s="24">
        <v>2</v>
      </c>
      <c r="AL120" s="25">
        <f t="shared" si="25"/>
        <v>11.411</v>
      </c>
      <c r="AM120" s="26">
        <f t="shared" si="26"/>
        <v>30</v>
      </c>
      <c r="AN120" s="27" t="str">
        <f t="shared" si="27"/>
        <v>Admis</v>
      </c>
      <c r="AO120" s="17" t="s">
        <v>2</v>
      </c>
      <c r="AP120" s="17">
        <v>2</v>
      </c>
      <c r="AQ120" s="61">
        <v>10.08</v>
      </c>
      <c r="AR120" s="29">
        <f t="shared" si="41"/>
        <v>6</v>
      </c>
      <c r="AS120" s="30" t="s">
        <v>61</v>
      </c>
      <c r="AT120" s="31">
        <v>2</v>
      </c>
      <c r="AU120" s="46">
        <v>10</v>
      </c>
      <c r="AV120" s="32">
        <f t="shared" si="38"/>
        <v>6</v>
      </c>
      <c r="AW120" s="30" t="s">
        <v>61</v>
      </c>
      <c r="AX120" s="33">
        <v>1</v>
      </c>
      <c r="AY120" s="50">
        <v>10.83</v>
      </c>
      <c r="AZ120" s="22">
        <f t="shared" si="42"/>
        <v>4</v>
      </c>
      <c r="BA120" s="17" t="s">
        <v>61</v>
      </c>
      <c r="BB120" s="24">
        <v>1</v>
      </c>
      <c r="BC120" s="50">
        <v>10.26</v>
      </c>
      <c r="BD120" s="22">
        <f t="shared" si="22"/>
        <v>6</v>
      </c>
      <c r="BE120" s="17" t="s">
        <v>60</v>
      </c>
      <c r="BF120" s="24">
        <v>2</v>
      </c>
      <c r="BG120" s="64">
        <v>10</v>
      </c>
      <c r="BH120" s="35">
        <f t="shared" si="23"/>
        <v>4</v>
      </c>
      <c r="BI120" s="36" t="s">
        <v>61</v>
      </c>
      <c r="BJ120" s="37">
        <v>1</v>
      </c>
      <c r="BK120" s="50">
        <v>10</v>
      </c>
      <c r="BL120" s="22">
        <f t="shared" si="24"/>
        <v>2</v>
      </c>
      <c r="BM120" s="17" t="s">
        <v>61</v>
      </c>
      <c r="BN120" s="24">
        <v>2</v>
      </c>
      <c r="BO120" s="48">
        <v>12.71</v>
      </c>
      <c r="BP120" s="22">
        <f t="shared" si="39"/>
        <v>2</v>
      </c>
      <c r="BQ120" s="17" t="s">
        <v>60</v>
      </c>
      <c r="BR120" s="24">
        <v>2</v>
      </c>
      <c r="BS120" s="25">
        <f t="shared" si="32"/>
        <v>10.359333333333334</v>
      </c>
      <c r="BT120" s="24">
        <f t="shared" si="28"/>
        <v>30</v>
      </c>
      <c r="BU120" s="27" t="str">
        <f t="shared" si="29"/>
        <v>Admis</v>
      </c>
      <c r="BV120" s="17" t="s">
        <v>61</v>
      </c>
      <c r="BW120" s="38">
        <v>2</v>
      </c>
      <c r="BX120" s="38">
        <f t="shared" si="30"/>
        <v>60</v>
      </c>
      <c r="BY120" s="27" t="str">
        <f t="shared" si="31"/>
        <v>Admis</v>
      </c>
    </row>
    <row r="121" spans="1:77" x14ac:dyDescent="0.55000000000000004">
      <c r="A121" s="18">
        <v>108</v>
      </c>
      <c r="B121" s="62" t="s">
        <v>612</v>
      </c>
      <c r="C121" s="76" t="s">
        <v>613</v>
      </c>
      <c r="D121" s="13" t="s">
        <v>614</v>
      </c>
      <c r="E121" s="13" t="s">
        <v>615</v>
      </c>
      <c r="F121" s="16">
        <v>38066</v>
      </c>
      <c r="G121" s="13" t="s">
        <v>616</v>
      </c>
      <c r="H121" s="13" t="s">
        <v>52</v>
      </c>
      <c r="I121" s="13" t="s">
        <v>72</v>
      </c>
      <c r="J121" s="162">
        <v>11</v>
      </c>
      <c r="K121" s="156">
        <v>4</v>
      </c>
      <c r="L121" s="17" t="s">
        <v>2</v>
      </c>
      <c r="M121" s="69">
        <v>1</v>
      </c>
      <c r="N121" s="157">
        <v>11.728000000000002</v>
      </c>
      <c r="O121" s="22">
        <f t="shared" si="33"/>
        <v>5</v>
      </c>
      <c r="P121" s="17" t="s">
        <v>2</v>
      </c>
      <c r="Q121" s="142">
        <v>2</v>
      </c>
      <c r="R121" s="28">
        <v>12.63</v>
      </c>
      <c r="S121" s="22">
        <f t="shared" si="40"/>
        <v>3</v>
      </c>
      <c r="T121" s="17" t="s">
        <v>2</v>
      </c>
      <c r="U121" s="17">
        <v>1</v>
      </c>
      <c r="V121" s="28">
        <v>13.202666666666667</v>
      </c>
      <c r="W121" s="156">
        <f t="shared" si="34"/>
        <v>4</v>
      </c>
      <c r="X121" s="17" t="s">
        <v>2</v>
      </c>
      <c r="Y121" s="17">
        <v>2</v>
      </c>
      <c r="Z121" s="161">
        <v>12.318</v>
      </c>
      <c r="AA121" s="22">
        <f t="shared" si="35"/>
        <v>5</v>
      </c>
      <c r="AB121" s="20" t="s">
        <v>2</v>
      </c>
      <c r="AC121" s="20">
        <v>2</v>
      </c>
      <c r="AD121" s="21">
        <v>10</v>
      </c>
      <c r="AE121" s="22">
        <f t="shared" si="36"/>
        <v>6</v>
      </c>
      <c r="AF121" s="17" t="s">
        <v>2</v>
      </c>
      <c r="AG121" s="17">
        <v>2</v>
      </c>
      <c r="AH121" s="21">
        <v>12.913333333333334</v>
      </c>
      <c r="AI121" s="22">
        <f t="shared" si="37"/>
        <v>3</v>
      </c>
      <c r="AJ121" s="17" t="s">
        <v>2</v>
      </c>
      <c r="AK121" s="24">
        <v>2</v>
      </c>
      <c r="AL121" s="25">
        <f t="shared" si="25"/>
        <v>11.789022222222224</v>
      </c>
      <c r="AM121" s="26">
        <f t="shared" si="26"/>
        <v>30</v>
      </c>
      <c r="AN121" s="27" t="str">
        <f t="shared" si="27"/>
        <v>Admis</v>
      </c>
      <c r="AO121" s="17" t="s">
        <v>2</v>
      </c>
      <c r="AP121" s="17"/>
      <c r="AQ121" s="28">
        <v>10.298999999999999</v>
      </c>
      <c r="AR121" s="29">
        <f t="shared" si="41"/>
        <v>6</v>
      </c>
      <c r="AS121" s="30" t="s">
        <v>2</v>
      </c>
      <c r="AT121" s="31">
        <v>1</v>
      </c>
      <c r="AU121" s="28">
        <v>12.016</v>
      </c>
      <c r="AV121" s="32">
        <f t="shared" si="38"/>
        <v>6</v>
      </c>
      <c r="AW121" s="30" t="s">
        <v>2</v>
      </c>
      <c r="AX121" s="33">
        <v>1</v>
      </c>
      <c r="AY121" s="28">
        <v>14.66</v>
      </c>
      <c r="AZ121" s="22">
        <f t="shared" si="42"/>
        <v>4</v>
      </c>
      <c r="BA121" s="17" t="s">
        <v>2</v>
      </c>
      <c r="BB121" s="24">
        <v>2</v>
      </c>
      <c r="BC121" s="21">
        <v>10.882</v>
      </c>
      <c r="BD121" s="22">
        <f t="shared" si="22"/>
        <v>6</v>
      </c>
      <c r="BE121" s="17" t="s">
        <v>2</v>
      </c>
      <c r="BF121" s="24">
        <v>1</v>
      </c>
      <c r="BG121" s="21">
        <v>10.06</v>
      </c>
      <c r="BH121" s="22">
        <f t="shared" si="23"/>
        <v>4</v>
      </c>
      <c r="BI121" s="17" t="s">
        <v>2</v>
      </c>
      <c r="BJ121" s="24">
        <v>1</v>
      </c>
      <c r="BK121" s="21">
        <v>10.44</v>
      </c>
      <c r="BL121" s="22">
        <f t="shared" si="24"/>
        <v>2</v>
      </c>
      <c r="BM121" s="17" t="s">
        <v>2</v>
      </c>
      <c r="BN121" s="24">
        <v>2</v>
      </c>
      <c r="BO121" s="23">
        <v>17</v>
      </c>
      <c r="BP121" s="22">
        <f t="shared" si="39"/>
        <v>2</v>
      </c>
      <c r="BQ121" s="17" t="s">
        <v>2</v>
      </c>
      <c r="BR121" s="24">
        <v>1</v>
      </c>
      <c r="BS121" s="25">
        <f t="shared" si="32"/>
        <v>11.764733333333334</v>
      </c>
      <c r="BT121" s="24">
        <f t="shared" si="28"/>
        <v>30</v>
      </c>
      <c r="BU121" s="27" t="str">
        <f t="shared" si="29"/>
        <v>Admis</v>
      </c>
      <c r="BV121" s="17" t="s">
        <v>2</v>
      </c>
      <c r="BW121" s="38">
        <v>2</v>
      </c>
      <c r="BX121" s="38">
        <f t="shared" si="30"/>
        <v>60</v>
      </c>
      <c r="BY121" s="27" t="str">
        <f t="shared" si="31"/>
        <v>Admis</v>
      </c>
    </row>
    <row r="122" spans="1:77" x14ac:dyDescent="0.55000000000000004">
      <c r="A122" s="18">
        <v>109</v>
      </c>
      <c r="B122" s="62" t="s">
        <v>617</v>
      </c>
      <c r="C122" s="96" t="s">
        <v>618</v>
      </c>
      <c r="D122" s="42" t="s">
        <v>619</v>
      </c>
      <c r="E122" s="42" t="s">
        <v>620</v>
      </c>
      <c r="F122" s="16">
        <v>36301</v>
      </c>
      <c r="G122" s="13" t="s">
        <v>621</v>
      </c>
      <c r="H122" s="13" t="s">
        <v>59</v>
      </c>
      <c r="I122" s="13" t="s">
        <v>72</v>
      </c>
      <c r="J122" s="160">
        <v>10</v>
      </c>
      <c r="K122" s="156">
        <v>4</v>
      </c>
      <c r="L122" s="17" t="s">
        <v>60</v>
      </c>
      <c r="M122" s="69">
        <v>2</v>
      </c>
      <c r="N122" s="123">
        <v>10.47</v>
      </c>
      <c r="O122" s="22">
        <f t="shared" si="33"/>
        <v>5</v>
      </c>
      <c r="P122" s="17" t="s">
        <v>60</v>
      </c>
      <c r="Q122" s="142">
        <v>2</v>
      </c>
      <c r="R122" s="160">
        <v>10.220000000000001</v>
      </c>
      <c r="S122" s="22">
        <f t="shared" si="40"/>
        <v>3</v>
      </c>
      <c r="T122" s="17" t="s">
        <v>60</v>
      </c>
      <c r="U122" s="17">
        <v>2</v>
      </c>
      <c r="V122" s="189">
        <v>10</v>
      </c>
      <c r="W122" s="156">
        <f t="shared" si="34"/>
        <v>4</v>
      </c>
      <c r="X122" s="17" t="s">
        <v>61</v>
      </c>
      <c r="Y122" s="17">
        <v>2</v>
      </c>
      <c r="Z122" s="165">
        <v>10.25</v>
      </c>
      <c r="AA122" s="22">
        <f t="shared" si="35"/>
        <v>5</v>
      </c>
      <c r="AB122" s="20" t="s">
        <v>61</v>
      </c>
      <c r="AC122" s="19">
        <v>2</v>
      </c>
      <c r="AD122" s="50">
        <v>10</v>
      </c>
      <c r="AE122" s="22">
        <f t="shared" si="36"/>
        <v>6</v>
      </c>
      <c r="AF122" s="17" t="s">
        <v>61</v>
      </c>
      <c r="AG122" s="17">
        <v>2</v>
      </c>
      <c r="AH122" s="50">
        <v>11.48</v>
      </c>
      <c r="AI122" s="22">
        <f t="shared" si="37"/>
        <v>3</v>
      </c>
      <c r="AJ122" s="17" t="s">
        <v>60</v>
      </c>
      <c r="AK122" s="24">
        <v>2</v>
      </c>
      <c r="AL122" s="25">
        <f t="shared" si="25"/>
        <v>10.29</v>
      </c>
      <c r="AM122" s="26">
        <f t="shared" si="26"/>
        <v>30</v>
      </c>
      <c r="AN122" s="27" t="str">
        <f t="shared" si="27"/>
        <v>Admis</v>
      </c>
      <c r="AO122" s="17" t="s">
        <v>61</v>
      </c>
      <c r="AP122" s="17"/>
      <c r="AQ122" s="61">
        <v>10</v>
      </c>
      <c r="AR122" s="29">
        <f t="shared" si="41"/>
        <v>6</v>
      </c>
      <c r="AS122" s="30" t="s">
        <v>61</v>
      </c>
      <c r="AT122" s="31">
        <v>2</v>
      </c>
      <c r="AU122" s="46">
        <v>10</v>
      </c>
      <c r="AV122" s="32">
        <f t="shared" si="38"/>
        <v>6</v>
      </c>
      <c r="AW122" s="30" t="s">
        <v>60</v>
      </c>
      <c r="AX122" s="33">
        <v>2</v>
      </c>
      <c r="AY122" s="28">
        <v>10</v>
      </c>
      <c r="AZ122" s="22">
        <f t="shared" si="42"/>
        <v>4</v>
      </c>
      <c r="BA122" s="17" t="s">
        <v>2</v>
      </c>
      <c r="BB122" s="24">
        <v>2</v>
      </c>
      <c r="BC122" s="50">
        <v>13.49</v>
      </c>
      <c r="BD122" s="22">
        <f t="shared" si="22"/>
        <v>6</v>
      </c>
      <c r="BE122" s="17" t="s">
        <v>60</v>
      </c>
      <c r="BF122" s="24">
        <v>2</v>
      </c>
      <c r="BG122" s="21">
        <v>10</v>
      </c>
      <c r="BH122" s="22">
        <f t="shared" si="23"/>
        <v>4</v>
      </c>
      <c r="BI122" s="17" t="s">
        <v>2</v>
      </c>
      <c r="BJ122" s="24">
        <v>1</v>
      </c>
      <c r="BK122" s="50">
        <v>11.05</v>
      </c>
      <c r="BL122" s="22">
        <f t="shared" si="24"/>
        <v>2</v>
      </c>
      <c r="BM122" s="17" t="s">
        <v>61</v>
      </c>
      <c r="BN122" s="24">
        <v>1</v>
      </c>
      <c r="BO122" s="48">
        <v>13</v>
      </c>
      <c r="BP122" s="22">
        <f t="shared" si="39"/>
        <v>2</v>
      </c>
      <c r="BQ122" s="17" t="s">
        <v>60</v>
      </c>
      <c r="BR122" s="24">
        <v>2</v>
      </c>
      <c r="BS122" s="25">
        <f t="shared" si="32"/>
        <v>10.968</v>
      </c>
      <c r="BT122" s="24">
        <f t="shared" si="28"/>
        <v>30</v>
      </c>
      <c r="BU122" s="27" t="str">
        <f t="shared" si="29"/>
        <v>Admis</v>
      </c>
      <c r="BV122" s="17" t="s">
        <v>2</v>
      </c>
      <c r="BW122" s="38">
        <v>2</v>
      </c>
      <c r="BX122" s="38">
        <f t="shared" si="30"/>
        <v>60</v>
      </c>
      <c r="BY122" s="27" t="str">
        <f t="shared" si="31"/>
        <v>Admis</v>
      </c>
    </row>
    <row r="123" spans="1:77" x14ac:dyDescent="0.55000000000000004">
      <c r="A123" s="18">
        <v>110</v>
      </c>
      <c r="B123" s="62" t="s">
        <v>622</v>
      </c>
      <c r="C123" s="96" t="s">
        <v>623</v>
      </c>
      <c r="D123" s="42" t="s">
        <v>624</v>
      </c>
      <c r="E123" s="42" t="s">
        <v>625</v>
      </c>
      <c r="F123" s="16">
        <v>37821</v>
      </c>
      <c r="G123" s="13" t="s">
        <v>158</v>
      </c>
      <c r="H123" s="13" t="s">
        <v>59</v>
      </c>
      <c r="I123" s="13" t="s">
        <v>72</v>
      </c>
      <c r="J123" s="159">
        <v>16</v>
      </c>
      <c r="K123" s="156">
        <v>4</v>
      </c>
      <c r="L123" s="17" t="s">
        <v>2</v>
      </c>
      <c r="M123" s="69">
        <v>2</v>
      </c>
      <c r="N123" s="223">
        <v>10.15</v>
      </c>
      <c r="O123" s="22">
        <f t="shared" si="33"/>
        <v>5</v>
      </c>
      <c r="P123" s="17" t="s">
        <v>61</v>
      </c>
      <c r="Q123" s="17">
        <v>1</v>
      </c>
      <c r="R123" s="45">
        <v>13.15</v>
      </c>
      <c r="S123" s="22">
        <f t="shared" si="40"/>
        <v>3</v>
      </c>
      <c r="T123" s="17" t="s">
        <v>2</v>
      </c>
      <c r="U123" s="17">
        <v>1</v>
      </c>
      <c r="V123" s="45">
        <v>10.885999999999999</v>
      </c>
      <c r="W123" s="156">
        <f t="shared" si="34"/>
        <v>4</v>
      </c>
      <c r="X123" s="17" t="s">
        <v>2</v>
      </c>
      <c r="Y123" s="17">
        <v>1</v>
      </c>
      <c r="Z123" s="47">
        <v>11.53</v>
      </c>
      <c r="AA123" s="22">
        <f t="shared" si="35"/>
        <v>5</v>
      </c>
      <c r="AB123" s="20" t="s">
        <v>61</v>
      </c>
      <c r="AC123" s="20">
        <v>1</v>
      </c>
      <c r="AD123" s="50">
        <v>10</v>
      </c>
      <c r="AE123" s="22">
        <f t="shared" si="36"/>
        <v>6</v>
      </c>
      <c r="AF123" s="17" t="s">
        <v>61</v>
      </c>
      <c r="AG123" s="17">
        <v>1</v>
      </c>
      <c r="AH123" s="50">
        <v>10</v>
      </c>
      <c r="AI123" s="22">
        <f t="shared" si="37"/>
        <v>3</v>
      </c>
      <c r="AJ123" s="17" t="s">
        <v>61</v>
      </c>
      <c r="AK123" s="24">
        <v>1</v>
      </c>
      <c r="AL123" s="21">
        <f t="shared" si="25"/>
        <v>11.513133333333334</v>
      </c>
      <c r="AM123" s="24">
        <f t="shared" si="26"/>
        <v>30</v>
      </c>
      <c r="AN123" s="27" t="str">
        <f t="shared" si="27"/>
        <v>Admis</v>
      </c>
      <c r="AO123" s="17" t="s">
        <v>2</v>
      </c>
      <c r="AP123" s="17">
        <v>2</v>
      </c>
      <c r="AQ123" s="50">
        <v>10.72</v>
      </c>
      <c r="AR123" s="29">
        <f t="shared" si="41"/>
        <v>6</v>
      </c>
      <c r="AS123" s="17" t="s">
        <v>61</v>
      </c>
      <c r="AT123" s="17">
        <v>2</v>
      </c>
      <c r="AU123" s="47">
        <v>11.93</v>
      </c>
      <c r="AV123" s="32">
        <f t="shared" si="38"/>
        <v>6</v>
      </c>
      <c r="AW123" s="17" t="s">
        <v>61</v>
      </c>
      <c r="AX123" s="233">
        <v>2</v>
      </c>
      <c r="AY123" s="50">
        <v>10</v>
      </c>
      <c r="AZ123" s="22">
        <f t="shared" si="42"/>
        <v>4</v>
      </c>
      <c r="BA123" s="17" t="s">
        <v>61</v>
      </c>
      <c r="BB123" s="24">
        <v>2</v>
      </c>
      <c r="BC123" s="50">
        <v>10.050000000000001</v>
      </c>
      <c r="BD123" s="22">
        <f t="shared" ref="BD123:BD181" si="43">IF(BC123&gt;=10,6,0)</f>
        <v>6</v>
      </c>
      <c r="BE123" s="17" t="s">
        <v>61</v>
      </c>
      <c r="BF123" s="24">
        <v>1</v>
      </c>
      <c r="BG123" s="64">
        <v>10</v>
      </c>
      <c r="BH123" s="35">
        <f t="shared" ref="BH123:BH181" si="44">IF(BG123&gt;=10,4,0)</f>
        <v>4</v>
      </c>
      <c r="BI123" s="36" t="s">
        <v>61</v>
      </c>
      <c r="BJ123" s="37">
        <v>1</v>
      </c>
      <c r="BK123" s="50">
        <v>10.29</v>
      </c>
      <c r="BL123" s="22">
        <f t="shared" ref="BL123:BL181" si="45">IF(BK123&gt;=10,2,0)</f>
        <v>2</v>
      </c>
      <c r="BM123" s="17" t="s">
        <v>61</v>
      </c>
      <c r="BN123" s="24">
        <v>2</v>
      </c>
      <c r="BO123" s="48">
        <v>14</v>
      </c>
      <c r="BP123" s="22">
        <f t="shared" si="39"/>
        <v>2</v>
      </c>
      <c r="BQ123" s="17" t="s">
        <v>61</v>
      </c>
      <c r="BR123" s="24">
        <v>1</v>
      </c>
      <c r="BS123" s="21">
        <f t="shared" si="32"/>
        <v>10.826000000000001</v>
      </c>
      <c r="BT123" s="24">
        <f t="shared" si="28"/>
        <v>30</v>
      </c>
      <c r="BU123" s="27" t="str">
        <f t="shared" si="29"/>
        <v>Admis</v>
      </c>
      <c r="BV123" s="17" t="s">
        <v>61</v>
      </c>
      <c r="BW123" s="38">
        <v>2</v>
      </c>
      <c r="BX123" s="38">
        <f t="shared" si="30"/>
        <v>60</v>
      </c>
      <c r="BY123" s="27" t="str">
        <f t="shared" si="31"/>
        <v>Admis</v>
      </c>
    </row>
    <row r="124" spans="1:77" x14ac:dyDescent="0.55000000000000004">
      <c r="A124" s="18">
        <v>111</v>
      </c>
      <c r="B124" s="62" t="s">
        <v>630</v>
      </c>
      <c r="C124" s="287" t="s">
        <v>631</v>
      </c>
      <c r="D124" s="42" t="s">
        <v>624</v>
      </c>
      <c r="E124" s="42" t="s">
        <v>632</v>
      </c>
      <c r="F124" s="16">
        <v>36090</v>
      </c>
      <c r="G124" s="13" t="s">
        <v>633</v>
      </c>
      <c r="H124" s="13" t="s">
        <v>59</v>
      </c>
      <c r="I124" s="13" t="s">
        <v>72</v>
      </c>
      <c r="J124" s="160">
        <v>11.51</v>
      </c>
      <c r="K124" s="156">
        <v>4</v>
      </c>
      <c r="L124" s="17" t="s">
        <v>60</v>
      </c>
      <c r="M124" s="69">
        <v>2</v>
      </c>
      <c r="N124" s="123">
        <v>10.86</v>
      </c>
      <c r="O124" s="22">
        <f t="shared" si="33"/>
        <v>5</v>
      </c>
      <c r="P124" s="17" t="s">
        <v>60</v>
      </c>
      <c r="Q124" s="142">
        <v>2</v>
      </c>
      <c r="R124" s="160">
        <v>14.54</v>
      </c>
      <c r="S124" s="22">
        <f t="shared" si="40"/>
        <v>3</v>
      </c>
      <c r="T124" s="17" t="s">
        <v>60</v>
      </c>
      <c r="U124" s="17">
        <v>2</v>
      </c>
      <c r="V124" s="190">
        <v>0</v>
      </c>
      <c r="W124" s="156">
        <f t="shared" si="34"/>
        <v>0</v>
      </c>
      <c r="X124" s="17" t="s">
        <v>2</v>
      </c>
      <c r="Y124" s="17">
        <v>2</v>
      </c>
      <c r="Z124" s="161">
        <v>0.90000000000000013</v>
      </c>
      <c r="AA124" s="22">
        <f t="shared" si="35"/>
        <v>0</v>
      </c>
      <c r="AB124" s="20" t="s">
        <v>2</v>
      </c>
      <c r="AC124" s="20">
        <v>2</v>
      </c>
      <c r="AD124" s="21">
        <v>0</v>
      </c>
      <c r="AE124" s="22">
        <f t="shared" si="36"/>
        <v>0</v>
      </c>
      <c r="AF124" s="17" t="s">
        <v>2</v>
      </c>
      <c r="AG124" s="17">
        <v>2</v>
      </c>
      <c r="AH124" s="50">
        <v>10.35</v>
      </c>
      <c r="AI124" s="22">
        <f t="shared" si="37"/>
        <v>3</v>
      </c>
      <c r="AJ124" s="17" t="s">
        <v>61</v>
      </c>
      <c r="AK124" s="24">
        <v>2</v>
      </c>
      <c r="AL124" s="25">
        <f t="shared" ref="AL124:AL182" si="46">(J124*4+N124*5+R124*3+V124*4+Z124*5+AD124*6+AH124*3)/30</f>
        <v>5.9836666666666662</v>
      </c>
      <c r="AM124" s="26">
        <f t="shared" ref="AM124:AM182" si="47">AI124+AE124+AA124+W124+S124+O124+K124</f>
        <v>15</v>
      </c>
      <c r="AN124" s="27" t="str">
        <f t="shared" ref="AN124:AN182" si="48">IF(AM124&gt;=30,"Admis","Ajourné")</f>
        <v>Ajourné</v>
      </c>
      <c r="AO124" s="17" t="s">
        <v>2</v>
      </c>
      <c r="AP124" s="17">
        <v>2</v>
      </c>
      <c r="AQ124" s="28">
        <v>7.4080000000000013</v>
      </c>
      <c r="AR124" s="29">
        <f t="shared" si="41"/>
        <v>0</v>
      </c>
      <c r="AS124" s="30" t="s">
        <v>2</v>
      </c>
      <c r="AT124" s="31">
        <v>2</v>
      </c>
      <c r="AU124" s="46">
        <v>10.75</v>
      </c>
      <c r="AV124" s="32">
        <f t="shared" si="38"/>
        <v>6</v>
      </c>
      <c r="AW124" s="30" t="s">
        <v>60</v>
      </c>
      <c r="AX124" s="33">
        <v>2</v>
      </c>
      <c r="AY124" s="21">
        <v>0</v>
      </c>
      <c r="AZ124" s="22">
        <f t="shared" si="42"/>
        <v>0</v>
      </c>
      <c r="BA124" s="17" t="s">
        <v>2</v>
      </c>
      <c r="BB124" s="24">
        <v>2</v>
      </c>
      <c r="BC124" s="50">
        <v>13.49</v>
      </c>
      <c r="BD124" s="22">
        <f t="shared" si="43"/>
        <v>6</v>
      </c>
      <c r="BE124" s="17" t="s">
        <v>60</v>
      </c>
      <c r="BF124" s="24">
        <v>2</v>
      </c>
      <c r="BG124" s="34">
        <v>7.42</v>
      </c>
      <c r="BH124" s="35">
        <f t="shared" si="44"/>
        <v>0</v>
      </c>
      <c r="BI124" s="36" t="s">
        <v>2</v>
      </c>
      <c r="BJ124" s="37">
        <v>2</v>
      </c>
      <c r="BK124" s="50">
        <v>12.08</v>
      </c>
      <c r="BL124" s="22">
        <f t="shared" si="45"/>
        <v>2</v>
      </c>
      <c r="BM124" s="17" t="s">
        <v>60</v>
      </c>
      <c r="BN124" s="24">
        <v>2</v>
      </c>
      <c r="BO124" s="48">
        <v>12</v>
      </c>
      <c r="BP124" s="22">
        <f t="shared" si="39"/>
        <v>2</v>
      </c>
      <c r="BQ124" s="17" t="s">
        <v>60</v>
      </c>
      <c r="BR124" s="24">
        <v>2</v>
      </c>
      <c r="BS124" s="25">
        <f t="shared" si="32"/>
        <v>8.9242666666666661</v>
      </c>
      <c r="BT124" s="24">
        <f t="shared" ref="BT124:BT182" si="49">BP124+BL124+BH124+BD124+AZ124+AV124+AR124</f>
        <v>16</v>
      </c>
      <c r="BU124" s="27" t="str">
        <f t="shared" ref="BU124:BU182" si="50">IF(BT124&gt;=30,"Admis","Ajourné")</f>
        <v>Ajourné</v>
      </c>
      <c r="BV124" s="17" t="s">
        <v>2</v>
      </c>
      <c r="BW124" s="38">
        <v>2</v>
      </c>
      <c r="BX124" s="38">
        <f t="shared" ref="BX124:BX182" si="51">AM124+BT124</f>
        <v>31</v>
      </c>
      <c r="BY124" s="27" t="str">
        <f t="shared" ref="BY124:BY182" si="52">IF(BX124&gt;=60,"Admis",IF(BX124&gt;=48,"Autorisé","Ajourné"))</f>
        <v>Ajourné</v>
      </c>
    </row>
    <row r="125" spans="1:77" x14ac:dyDescent="0.55000000000000004">
      <c r="A125" s="18">
        <v>112</v>
      </c>
      <c r="B125" s="62" t="s">
        <v>634</v>
      </c>
      <c r="C125" s="76" t="s">
        <v>635</v>
      </c>
      <c r="D125" s="42" t="s">
        <v>624</v>
      </c>
      <c r="E125" s="42" t="s">
        <v>636</v>
      </c>
      <c r="F125" s="16">
        <v>36706</v>
      </c>
      <c r="G125" s="13" t="s">
        <v>473</v>
      </c>
      <c r="H125" s="13" t="s">
        <v>59</v>
      </c>
      <c r="I125" s="13" t="s">
        <v>72</v>
      </c>
      <c r="J125" s="160">
        <v>10.47</v>
      </c>
      <c r="K125" s="156">
        <v>4</v>
      </c>
      <c r="L125" s="17" t="s">
        <v>60</v>
      </c>
      <c r="M125" s="69">
        <v>2</v>
      </c>
      <c r="N125" s="157">
        <v>12.282</v>
      </c>
      <c r="O125" s="22">
        <f t="shared" si="33"/>
        <v>5</v>
      </c>
      <c r="P125" s="17" t="s">
        <v>2</v>
      </c>
      <c r="Q125" s="142">
        <v>2</v>
      </c>
      <c r="R125" s="160">
        <v>11.11</v>
      </c>
      <c r="S125" s="22">
        <f t="shared" si="40"/>
        <v>3</v>
      </c>
      <c r="T125" s="17" t="s">
        <v>61</v>
      </c>
      <c r="U125" s="17">
        <v>1</v>
      </c>
      <c r="V125" s="189">
        <v>10</v>
      </c>
      <c r="W125" s="156">
        <f t="shared" si="34"/>
        <v>4</v>
      </c>
      <c r="X125" s="17" t="s">
        <v>60</v>
      </c>
      <c r="Y125" s="17">
        <v>2</v>
      </c>
      <c r="Z125" s="165">
        <v>10.210000000000001</v>
      </c>
      <c r="AA125" s="22">
        <f t="shared" si="35"/>
        <v>5</v>
      </c>
      <c r="AB125" s="20" t="s">
        <v>61</v>
      </c>
      <c r="AC125" s="19">
        <v>1</v>
      </c>
      <c r="AD125" s="21">
        <v>10</v>
      </c>
      <c r="AE125" s="22">
        <f t="shared" si="36"/>
        <v>6</v>
      </c>
      <c r="AF125" s="17" t="s">
        <v>2</v>
      </c>
      <c r="AG125" s="17">
        <v>1</v>
      </c>
      <c r="AH125" s="50">
        <v>13.19</v>
      </c>
      <c r="AI125" s="22">
        <f t="shared" si="37"/>
        <v>3</v>
      </c>
      <c r="AJ125" s="17" t="s">
        <v>60</v>
      </c>
      <c r="AK125" s="24">
        <v>2</v>
      </c>
      <c r="AL125" s="25">
        <f t="shared" si="46"/>
        <v>10.907999999999999</v>
      </c>
      <c r="AM125" s="26">
        <f t="shared" si="47"/>
        <v>30</v>
      </c>
      <c r="AN125" s="27" t="str">
        <f t="shared" si="48"/>
        <v>Admis</v>
      </c>
      <c r="AO125" s="17" t="s">
        <v>2</v>
      </c>
      <c r="AP125" s="17">
        <v>2</v>
      </c>
      <c r="AQ125" s="28">
        <v>11.427</v>
      </c>
      <c r="AR125" s="29">
        <f t="shared" si="41"/>
        <v>6</v>
      </c>
      <c r="AS125" s="30" t="s">
        <v>2</v>
      </c>
      <c r="AT125" s="31">
        <v>2</v>
      </c>
      <c r="AU125" s="46">
        <v>13.33</v>
      </c>
      <c r="AV125" s="32">
        <f t="shared" si="38"/>
        <v>6</v>
      </c>
      <c r="AW125" s="30" t="s">
        <v>61</v>
      </c>
      <c r="AX125" s="33">
        <v>2</v>
      </c>
      <c r="AY125" s="50">
        <v>11.15</v>
      </c>
      <c r="AZ125" s="22">
        <f t="shared" si="42"/>
        <v>4</v>
      </c>
      <c r="BA125" s="17" t="s">
        <v>60</v>
      </c>
      <c r="BB125" s="24">
        <v>2</v>
      </c>
      <c r="BC125" s="50">
        <v>16.62</v>
      </c>
      <c r="BD125" s="22">
        <f t="shared" si="43"/>
        <v>6</v>
      </c>
      <c r="BE125" s="17" t="s">
        <v>60</v>
      </c>
      <c r="BF125" s="24">
        <v>2</v>
      </c>
      <c r="BG125" s="21">
        <v>12.1</v>
      </c>
      <c r="BH125" s="22">
        <f t="shared" si="44"/>
        <v>4</v>
      </c>
      <c r="BI125" s="17" t="s">
        <v>2</v>
      </c>
      <c r="BJ125" s="24">
        <v>1</v>
      </c>
      <c r="BK125" s="50">
        <v>13.5</v>
      </c>
      <c r="BL125" s="22">
        <f t="shared" si="45"/>
        <v>2</v>
      </c>
      <c r="BM125" s="17" t="s">
        <v>60</v>
      </c>
      <c r="BN125" s="24">
        <v>2</v>
      </c>
      <c r="BO125" s="48">
        <v>12</v>
      </c>
      <c r="BP125" s="22">
        <f t="shared" si="39"/>
        <v>2</v>
      </c>
      <c r="BQ125" s="17" t="s">
        <v>60</v>
      </c>
      <c r="BR125" s="24">
        <v>2</v>
      </c>
      <c r="BS125" s="25">
        <f t="shared" si="32"/>
        <v>13.075399999999998</v>
      </c>
      <c r="BT125" s="24">
        <f t="shared" si="49"/>
        <v>30</v>
      </c>
      <c r="BU125" s="27" t="str">
        <f t="shared" si="50"/>
        <v>Admis</v>
      </c>
      <c r="BV125" s="17" t="s">
        <v>2</v>
      </c>
      <c r="BW125" s="38">
        <v>2</v>
      </c>
      <c r="BX125" s="38">
        <f t="shared" si="51"/>
        <v>60</v>
      </c>
      <c r="BY125" s="27" t="str">
        <f t="shared" si="52"/>
        <v>Admis</v>
      </c>
    </row>
    <row r="126" spans="1:77" x14ac:dyDescent="0.55000000000000004">
      <c r="A126" s="18">
        <v>113</v>
      </c>
      <c r="B126" s="62" t="s">
        <v>637</v>
      </c>
      <c r="C126" s="76" t="s">
        <v>638</v>
      </c>
      <c r="D126" s="13" t="s">
        <v>624</v>
      </c>
      <c r="E126" s="13" t="s">
        <v>639</v>
      </c>
      <c r="F126" s="16">
        <v>36773</v>
      </c>
      <c r="G126" s="13" t="s">
        <v>640</v>
      </c>
      <c r="H126" s="13" t="s">
        <v>52</v>
      </c>
      <c r="I126" s="13" t="s">
        <v>72</v>
      </c>
      <c r="J126" s="159">
        <v>13</v>
      </c>
      <c r="K126" s="156">
        <v>4</v>
      </c>
      <c r="L126" s="17" t="s">
        <v>2</v>
      </c>
      <c r="M126" s="69">
        <v>2</v>
      </c>
      <c r="N126" s="230">
        <v>11.63</v>
      </c>
      <c r="O126" s="22">
        <f t="shared" si="33"/>
        <v>5</v>
      </c>
      <c r="P126" s="17" t="s">
        <v>2</v>
      </c>
      <c r="Q126" s="17">
        <v>2</v>
      </c>
      <c r="R126" s="45">
        <v>15</v>
      </c>
      <c r="S126" s="22">
        <f t="shared" si="40"/>
        <v>3</v>
      </c>
      <c r="T126" s="17" t="s">
        <v>2</v>
      </c>
      <c r="U126" s="17">
        <v>2</v>
      </c>
      <c r="V126" s="45">
        <v>11.54</v>
      </c>
      <c r="W126" s="156">
        <f t="shared" si="34"/>
        <v>4</v>
      </c>
      <c r="X126" s="17" t="s">
        <v>2</v>
      </c>
      <c r="Y126" s="17">
        <v>1</v>
      </c>
      <c r="Z126" s="45">
        <v>10</v>
      </c>
      <c r="AA126" s="22">
        <f t="shared" si="35"/>
        <v>5</v>
      </c>
      <c r="AB126" s="20" t="s">
        <v>2</v>
      </c>
      <c r="AC126" s="20">
        <v>1</v>
      </c>
      <c r="AD126" s="21">
        <v>10.65</v>
      </c>
      <c r="AE126" s="22">
        <f t="shared" si="36"/>
        <v>6</v>
      </c>
      <c r="AF126" s="17" t="s">
        <v>2</v>
      </c>
      <c r="AG126" s="17">
        <v>1</v>
      </c>
      <c r="AH126" s="21">
        <v>10.008000000000001</v>
      </c>
      <c r="AI126" s="22">
        <f t="shared" si="37"/>
        <v>3</v>
      </c>
      <c r="AJ126" s="17" t="s">
        <v>2</v>
      </c>
      <c r="AK126" s="24">
        <v>1</v>
      </c>
      <c r="AL126" s="21">
        <f t="shared" si="46"/>
        <v>11.507800000000001</v>
      </c>
      <c r="AM126" s="24">
        <f t="shared" si="47"/>
        <v>30</v>
      </c>
      <c r="AN126" s="27" t="str">
        <f t="shared" si="48"/>
        <v>Admis</v>
      </c>
      <c r="AO126" s="17" t="s">
        <v>2</v>
      </c>
      <c r="AP126" s="17">
        <v>2</v>
      </c>
      <c r="AQ126" s="45">
        <v>10</v>
      </c>
      <c r="AR126" s="29">
        <f t="shared" si="41"/>
        <v>6</v>
      </c>
      <c r="AS126" s="17" t="s">
        <v>2</v>
      </c>
      <c r="AT126" s="24">
        <v>1</v>
      </c>
      <c r="AU126" s="45">
        <v>10</v>
      </c>
      <c r="AV126" s="32">
        <f t="shared" si="38"/>
        <v>6</v>
      </c>
      <c r="AW126" s="17" t="s">
        <v>2</v>
      </c>
      <c r="AX126" s="17">
        <v>2</v>
      </c>
      <c r="AY126" s="57">
        <v>10</v>
      </c>
      <c r="AZ126" s="22">
        <f t="shared" si="42"/>
        <v>4</v>
      </c>
      <c r="BA126" s="17" t="s">
        <v>2</v>
      </c>
      <c r="BB126" s="24">
        <v>1</v>
      </c>
      <c r="BC126" s="21">
        <v>10</v>
      </c>
      <c r="BD126" s="22">
        <f t="shared" si="43"/>
        <v>6</v>
      </c>
      <c r="BE126" s="17" t="s">
        <v>2</v>
      </c>
      <c r="BF126" s="24">
        <v>2</v>
      </c>
      <c r="BG126" s="34">
        <v>7.01</v>
      </c>
      <c r="BH126" s="35">
        <f t="shared" si="44"/>
        <v>0</v>
      </c>
      <c r="BI126" s="36" t="s">
        <v>2</v>
      </c>
      <c r="BJ126" s="37">
        <v>2</v>
      </c>
      <c r="BK126" s="21">
        <v>10</v>
      </c>
      <c r="BL126" s="22">
        <f t="shared" si="45"/>
        <v>2</v>
      </c>
      <c r="BM126" s="17" t="s">
        <v>2</v>
      </c>
      <c r="BN126" s="24">
        <v>2</v>
      </c>
      <c r="BO126" s="23">
        <v>13</v>
      </c>
      <c r="BP126" s="22">
        <f t="shared" si="39"/>
        <v>2</v>
      </c>
      <c r="BQ126" s="17" t="s">
        <v>2</v>
      </c>
      <c r="BR126" s="24">
        <v>1</v>
      </c>
      <c r="BS126" s="21">
        <f t="shared" si="32"/>
        <v>9.8013333333333321</v>
      </c>
      <c r="BT126" s="24">
        <f t="shared" si="49"/>
        <v>26</v>
      </c>
      <c r="BU126" s="27" t="str">
        <f t="shared" si="50"/>
        <v>Ajourné</v>
      </c>
      <c r="BV126" s="17" t="s">
        <v>2</v>
      </c>
      <c r="BW126" s="38">
        <v>2</v>
      </c>
      <c r="BX126" s="38">
        <f t="shared" si="51"/>
        <v>56</v>
      </c>
      <c r="BY126" s="27" t="str">
        <f t="shared" si="52"/>
        <v>Autorisé</v>
      </c>
    </row>
    <row r="127" spans="1:77" x14ac:dyDescent="0.55000000000000004">
      <c r="A127" s="18">
        <v>114</v>
      </c>
      <c r="B127" s="62" t="s">
        <v>641</v>
      </c>
      <c r="C127" s="76" t="s">
        <v>642</v>
      </c>
      <c r="D127" s="13" t="s">
        <v>624</v>
      </c>
      <c r="E127" s="13" t="s">
        <v>643</v>
      </c>
      <c r="F127" s="65">
        <v>36443</v>
      </c>
      <c r="G127" s="13" t="s">
        <v>644</v>
      </c>
      <c r="H127" s="13" t="s">
        <v>52</v>
      </c>
      <c r="I127" s="13" t="s">
        <v>72</v>
      </c>
      <c r="J127" s="203">
        <v>19</v>
      </c>
      <c r="K127" s="156">
        <v>4</v>
      </c>
      <c r="L127" s="17" t="s">
        <v>2</v>
      </c>
      <c r="M127" s="69">
        <v>2</v>
      </c>
      <c r="N127" s="230">
        <v>10</v>
      </c>
      <c r="O127" s="22">
        <f t="shared" si="33"/>
        <v>5</v>
      </c>
      <c r="P127" s="17" t="s">
        <v>2</v>
      </c>
      <c r="Q127" s="17">
        <v>2</v>
      </c>
      <c r="R127" s="45">
        <v>11.57</v>
      </c>
      <c r="S127" s="22">
        <f t="shared" si="40"/>
        <v>3</v>
      </c>
      <c r="T127" s="17" t="s">
        <v>2</v>
      </c>
      <c r="U127" s="17">
        <v>2</v>
      </c>
      <c r="V127" s="45">
        <v>6.2799999999999994</v>
      </c>
      <c r="W127" s="156">
        <f t="shared" si="34"/>
        <v>0</v>
      </c>
      <c r="X127" s="17" t="s">
        <v>2</v>
      </c>
      <c r="Y127" s="17">
        <v>2</v>
      </c>
      <c r="Z127" s="45">
        <v>11.21</v>
      </c>
      <c r="AA127" s="22">
        <f t="shared" si="35"/>
        <v>5</v>
      </c>
      <c r="AB127" s="20" t="s">
        <v>2</v>
      </c>
      <c r="AC127" s="20">
        <v>2</v>
      </c>
      <c r="AD127" s="21">
        <v>3.96</v>
      </c>
      <c r="AE127" s="22">
        <f t="shared" si="36"/>
        <v>0</v>
      </c>
      <c r="AF127" s="17" t="s">
        <v>2</v>
      </c>
      <c r="AG127" s="17">
        <v>2</v>
      </c>
      <c r="AH127" s="21">
        <v>12.649999999999999</v>
      </c>
      <c r="AI127" s="22">
        <f t="shared" si="37"/>
        <v>3</v>
      </c>
      <c r="AJ127" s="17" t="s">
        <v>2</v>
      </c>
      <c r="AK127" s="24">
        <v>2</v>
      </c>
      <c r="AL127" s="21">
        <f t="shared" si="46"/>
        <v>10.119666666666667</v>
      </c>
      <c r="AM127" s="24">
        <f t="shared" si="47"/>
        <v>20</v>
      </c>
      <c r="AN127" s="27" t="str">
        <f t="shared" si="48"/>
        <v>Ajourné</v>
      </c>
      <c r="AO127" s="17" t="s">
        <v>2</v>
      </c>
      <c r="AP127" s="17">
        <v>2</v>
      </c>
      <c r="AQ127" s="45">
        <v>7.5020000000000007</v>
      </c>
      <c r="AR127" s="29">
        <f t="shared" si="41"/>
        <v>0</v>
      </c>
      <c r="AS127" s="17" t="s">
        <v>2</v>
      </c>
      <c r="AT127" s="24">
        <v>2</v>
      </c>
      <c r="AU127" s="45">
        <v>10</v>
      </c>
      <c r="AV127" s="32">
        <f t="shared" si="38"/>
        <v>6</v>
      </c>
      <c r="AW127" s="17" t="s">
        <v>2</v>
      </c>
      <c r="AX127" s="233">
        <v>2</v>
      </c>
      <c r="AY127" s="45">
        <v>14.5</v>
      </c>
      <c r="AZ127" s="22">
        <f t="shared" si="42"/>
        <v>4</v>
      </c>
      <c r="BA127" s="17" t="s">
        <v>2</v>
      </c>
      <c r="BB127" s="24">
        <v>2</v>
      </c>
      <c r="BC127" s="21">
        <v>10</v>
      </c>
      <c r="BD127" s="22">
        <f t="shared" si="43"/>
        <v>6</v>
      </c>
      <c r="BE127" s="17" t="s">
        <v>2</v>
      </c>
      <c r="BF127" s="24">
        <v>2</v>
      </c>
      <c r="BG127" s="34">
        <v>7.47</v>
      </c>
      <c r="BH127" s="35">
        <f t="shared" si="44"/>
        <v>0</v>
      </c>
      <c r="BI127" s="36" t="s">
        <v>2</v>
      </c>
      <c r="BJ127" s="37">
        <v>2</v>
      </c>
      <c r="BK127" s="21">
        <v>7.88</v>
      </c>
      <c r="BL127" s="22">
        <f t="shared" si="45"/>
        <v>0</v>
      </c>
      <c r="BM127" s="17" t="s">
        <v>2</v>
      </c>
      <c r="BN127" s="24">
        <v>2</v>
      </c>
      <c r="BO127" s="23">
        <v>14</v>
      </c>
      <c r="BP127" s="22">
        <f t="shared" si="39"/>
        <v>2</v>
      </c>
      <c r="BQ127" s="17" t="s">
        <v>2</v>
      </c>
      <c r="BR127" s="24">
        <v>1</v>
      </c>
      <c r="BS127" s="21">
        <f t="shared" si="32"/>
        <v>9.888399999999999</v>
      </c>
      <c r="BT127" s="24">
        <f t="shared" si="49"/>
        <v>18</v>
      </c>
      <c r="BU127" s="27" t="str">
        <f t="shared" si="50"/>
        <v>Ajourné</v>
      </c>
      <c r="BV127" s="17" t="s">
        <v>2</v>
      </c>
      <c r="BW127" s="38">
        <v>2</v>
      </c>
      <c r="BX127" s="38">
        <f t="shared" si="51"/>
        <v>38</v>
      </c>
      <c r="BY127" s="27" t="str">
        <f t="shared" si="52"/>
        <v>Ajourné</v>
      </c>
    </row>
    <row r="128" spans="1:77" x14ac:dyDescent="0.55000000000000004">
      <c r="A128" s="18">
        <v>115</v>
      </c>
      <c r="B128" s="62" t="s">
        <v>645</v>
      </c>
      <c r="C128" s="76" t="s">
        <v>646</v>
      </c>
      <c r="D128" s="42" t="s">
        <v>624</v>
      </c>
      <c r="E128" s="42" t="s">
        <v>647</v>
      </c>
      <c r="F128" s="16">
        <v>36900</v>
      </c>
      <c r="G128" s="13" t="s">
        <v>135</v>
      </c>
      <c r="H128" s="13" t="s">
        <v>52</v>
      </c>
      <c r="I128" s="13" t="s">
        <v>72</v>
      </c>
      <c r="J128" s="167">
        <v>10</v>
      </c>
      <c r="K128" s="156">
        <v>4</v>
      </c>
      <c r="L128" s="17" t="s">
        <v>60</v>
      </c>
      <c r="M128" s="69">
        <v>2</v>
      </c>
      <c r="N128" s="157">
        <v>10</v>
      </c>
      <c r="O128" s="22">
        <f t="shared" si="33"/>
        <v>5</v>
      </c>
      <c r="P128" s="17" t="s">
        <v>2</v>
      </c>
      <c r="Q128" s="142">
        <v>2</v>
      </c>
      <c r="R128" s="46">
        <v>14.79</v>
      </c>
      <c r="S128" s="22">
        <f t="shared" si="40"/>
        <v>3</v>
      </c>
      <c r="T128" s="17" t="s">
        <v>60</v>
      </c>
      <c r="U128" s="17">
        <v>2</v>
      </c>
      <c r="V128" s="334">
        <v>11.01</v>
      </c>
      <c r="W128" s="156">
        <f t="shared" si="34"/>
        <v>4</v>
      </c>
      <c r="X128" s="17" t="s">
        <v>2</v>
      </c>
      <c r="Y128" s="17">
        <v>2</v>
      </c>
      <c r="Z128" s="165">
        <v>10</v>
      </c>
      <c r="AA128" s="22">
        <f t="shared" si="35"/>
        <v>5</v>
      </c>
      <c r="AB128" s="20" t="s">
        <v>60</v>
      </c>
      <c r="AC128" s="20">
        <v>2</v>
      </c>
      <c r="AD128" s="327">
        <v>10</v>
      </c>
      <c r="AE128" s="22">
        <f t="shared" si="36"/>
        <v>6</v>
      </c>
      <c r="AF128" s="17" t="s">
        <v>2</v>
      </c>
      <c r="AG128" s="17">
        <v>2</v>
      </c>
      <c r="AH128" s="50">
        <v>10.58</v>
      </c>
      <c r="AI128" s="22">
        <f t="shared" si="37"/>
        <v>3</v>
      </c>
      <c r="AJ128" s="17" t="s">
        <v>60</v>
      </c>
      <c r="AK128" s="24">
        <v>2</v>
      </c>
      <c r="AL128" s="25">
        <f t="shared" si="46"/>
        <v>10.671666666666665</v>
      </c>
      <c r="AM128" s="26">
        <f t="shared" si="47"/>
        <v>30</v>
      </c>
      <c r="AN128" s="27" t="str">
        <f t="shared" si="48"/>
        <v>Admis</v>
      </c>
      <c r="AO128" s="17" t="s">
        <v>2</v>
      </c>
      <c r="AP128" s="17">
        <v>2</v>
      </c>
      <c r="AQ128" s="28">
        <v>11.166</v>
      </c>
      <c r="AR128" s="29">
        <f t="shared" si="41"/>
        <v>6</v>
      </c>
      <c r="AS128" s="30" t="s">
        <v>2</v>
      </c>
      <c r="AT128" s="31">
        <v>1</v>
      </c>
      <c r="AU128" s="28">
        <v>12.75</v>
      </c>
      <c r="AV128" s="32">
        <f t="shared" si="38"/>
        <v>6</v>
      </c>
      <c r="AW128" s="30" t="s">
        <v>2</v>
      </c>
      <c r="AX128" s="33">
        <v>1</v>
      </c>
      <c r="AY128" s="28">
        <v>13.83</v>
      </c>
      <c r="AZ128" s="22">
        <f t="shared" si="42"/>
        <v>4</v>
      </c>
      <c r="BA128" s="17" t="s">
        <v>2</v>
      </c>
      <c r="BB128" s="24">
        <v>2</v>
      </c>
      <c r="BC128" s="21">
        <v>8.036999999999999</v>
      </c>
      <c r="BD128" s="22">
        <f t="shared" si="43"/>
        <v>0</v>
      </c>
      <c r="BE128" s="17" t="s">
        <v>2</v>
      </c>
      <c r="BF128" s="24">
        <v>2</v>
      </c>
      <c r="BG128" s="34">
        <v>10.35</v>
      </c>
      <c r="BH128" s="35">
        <f t="shared" si="44"/>
        <v>4</v>
      </c>
      <c r="BI128" s="36" t="s">
        <v>2</v>
      </c>
      <c r="BJ128" s="37">
        <v>2</v>
      </c>
      <c r="BK128" s="21">
        <v>7.85</v>
      </c>
      <c r="BL128" s="22">
        <f t="shared" si="45"/>
        <v>0</v>
      </c>
      <c r="BM128" s="17" t="s">
        <v>2</v>
      </c>
      <c r="BN128" s="24">
        <v>2</v>
      </c>
      <c r="BO128" s="23">
        <v>14</v>
      </c>
      <c r="BP128" s="22">
        <f t="shared" si="39"/>
        <v>2</v>
      </c>
      <c r="BQ128" s="17" t="s">
        <v>2</v>
      </c>
      <c r="BR128" s="24">
        <v>1</v>
      </c>
      <c r="BS128" s="25">
        <f t="shared" si="32"/>
        <v>11.071266666666666</v>
      </c>
      <c r="BT128" s="24">
        <f t="shared" si="49"/>
        <v>22</v>
      </c>
      <c r="BU128" s="27" t="str">
        <f t="shared" si="50"/>
        <v>Ajourné</v>
      </c>
      <c r="BV128" s="17" t="s">
        <v>2</v>
      </c>
      <c r="BW128" s="38">
        <v>2</v>
      </c>
      <c r="BX128" s="38">
        <f t="shared" si="51"/>
        <v>52</v>
      </c>
      <c r="BY128" s="27" t="str">
        <f t="shared" si="52"/>
        <v>Autorisé</v>
      </c>
    </row>
    <row r="129" spans="1:77" x14ac:dyDescent="0.55000000000000004">
      <c r="A129" s="18">
        <v>116</v>
      </c>
      <c r="B129" s="62" t="s">
        <v>648</v>
      </c>
      <c r="C129" s="76" t="s">
        <v>649</v>
      </c>
      <c r="D129" s="13" t="s">
        <v>624</v>
      </c>
      <c r="E129" s="13" t="s">
        <v>650</v>
      </c>
      <c r="F129" s="16">
        <v>37481</v>
      </c>
      <c r="G129" s="13" t="s">
        <v>651</v>
      </c>
      <c r="H129" s="13" t="s">
        <v>59</v>
      </c>
      <c r="I129" s="13" t="s">
        <v>72</v>
      </c>
      <c r="J129" s="330">
        <v>13.88</v>
      </c>
      <c r="K129" s="156">
        <v>4</v>
      </c>
      <c r="L129" s="17" t="s">
        <v>2</v>
      </c>
      <c r="M129" s="69">
        <v>2</v>
      </c>
      <c r="N129" s="157">
        <v>11.728000000000002</v>
      </c>
      <c r="O129" s="22">
        <f t="shared" si="33"/>
        <v>5</v>
      </c>
      <c r="P129" s="17" t="s">
        <v>2</v>
      </c>
      <c r="Q129" s="142">
        <v>2</v>
      </c>
      <c r="R129" s="28">
        <v>12.63</v>
      </c>
      <c r="S129" s="22">
        <f t="shared" si="40"/>
        <v>3</v>
      </c>
      <c r="T129" s="17" t="s">
        <v>2</v>
      </c>
      <c r="U129" s="17">
        <v>1</v>
      </c>
      <c r="V129" s="28">
        <v>13.634666666666668</v>
      </c>
      <c r="W129" s="156">
        <f t="shared" si="34"/>
        <v>4</v>
      </c>
      <c r="X129" s="17" t="s">
        <v>2</v>
      </c>
      <c r="Y129" s="17">
        <v>2</v>
      </c>
      <c r="Z129" s="161">
        <v>10</v>
      </c>
      <c r="AA129" s="22">
        <f t="shared" si="35"/>
        <v>5</v>
      </c>
      <c r="AB129" s="20" t="s">
        <v>2</v>
      </c>
      <c r="AC129" s="19">
        <v>1</v>
      </c>
      <c r="AD129" s="327">
        <v>10</v>
      </c>
      <c r="AE129" s="22">
        <f t="shared" si="36"/>
        <v>6</v>
      </c>
      <c r="AF129" s="17" t="s">
        <v>2</v>
      </c>
      <c r="AG129" s="17">
        <v>2</v>
      </c>
      <c r="AH129" s="21">
        <v>11.602666666666666</v>
      </c>
      <c r="AI129" s="22">
        <f t="shared" si="37"/>
        <v>3</v>
      </c>
      <c r="AJ129" s="17" t="s">
        <v>2</v>
      </c>
      <c r="AK129" s="24">
        <v>2</v>
      </c>
      <c r="AL129" s="25">
        <f t="shared" si="46"/>
        <v>11.713222222222221</v>
      </c>
      <c r="AM129" s="26">
        <f t="shared" si="47"/>
        <v>30</v>
      </c>
      <c r="AN129" s="27" t="str">
        <f t="shared" si="48"/>
        <v>Admis</v>
      </c>
      <c r="AO129" s="17" t="s">
        <v>2</v>
      </c>
      <c r="AP129" s="17">
        <v>2</v>
      </c>
      <c r="AQ129" s="28">
        <v>10</v>
      </c>
      <c r="AR129" s="29">
        <f t="shared" si="41"/>
        <v>6</v>
      </c>
      <c r="AS129" s="30" t="s">
        <v>2</v>
      </c>
      <c r="AT129" s="31">
        <v>2</v>
      </c>
      <c r="AU129" s="28">
        <v>10.766</v>
      </c>
      <c r="AV129" s="32">
        <f t="shared" si="38"/>
        <v>6</v>
      </c>
      <c r="AW129" s="30" t="s">
        <v>2</v>
      </c>
      <c r="AX129" s="33">
        <v>1</v>
      </c>
      <c r="AY129" s="28">
        <v>13.66</v>
      </c>
      <c r="AZ129" s="22">
        <f t="shared" si="42"/>
        <v>4</v>
      </c>
      <c r="BA129" s="17" t="s">
        <v>2</v>
      </c>
      <c r="BB129" s="24">
        <v>2</v>
      </c>
      <c r="BC129" s="21">
        <v>10</v>
      </c>
      <c r="BD129" s="22">
        <f t="shared" si="43"/>
        <v>6</v>
      </c>
      <c r="BE129" s="17" t="s">
        <v>2</v>
      </c>
      <c r="BF129" s="24">
        <v>2</v>
      </c>
      <c r="BG129" s="21">
        <v>11.08</v>
      </c>
      <c r="BH129" s="22">
        <f t="shared" si="44"/>
        <v>4</v>
      </c>
      <c r="BI129" s="17" t="s">
        <v>2</v>
      </c>
      <c r="BJ129" s="24">
        <v>1</v>
      </c>
      <c r="BK129" s="21">
        <v>12.03</v>
      </c>
      <c r="BL129" s="22">
        <f t="shared" si="45"/>
        <v>2</v>
      </c>
      <c r="BM129" s="17" t="s">
        <v>2</v>
      </c>
      <c r="BN129" s="24">
        <v>1</v>
      </c>
      <c r="BO129" s="23">
        <v>14</v>
      </c>
      <c r="BP129" s="22">
        <f t="shared" si="39"/>
        <v>2</v>
      </c>
      <c r="BQ129" s="17" t="s">
        <v>2</v>
      </c>
      <c r="BR129" s="24">
        <v>1</v>
      </c>
      <c r="BS129" s="25">
        <f t="shared" ref="BS129:BS187" si="53">(AQ129*6+AU129*6+AY129*4+BC129*6+BG129*4+BK129*2+BO129*2)/30</f>
        <v>11.187199999999999</v>
      </c>
      <c r="BT129" s="24">
        <f t="shared" si="49"/>
        <v>30</v>
      </c>
      <c r="BU129" s="27" t="str">
        <f t="shared" si="50"/>
        <v>Admis</v>
      </c>
      <c r="BV129" s="17" t="s">
        <v>2</v>
      </c>
      <c r="BW129" s="38">
        <v>2</v>
      </c>
      <c r="BX129" s="38">
        <f t="shared" si="51"/>
        <v>60</v>
      </c>
      <c r="BY129" s="27" t="str">
        <f t="shared" si="52"/>
        <v>Admis</v>
      </c>
    </row>
    <row r="130" spans="1:77" x14ac:dyDescent="0.55000000000000004">
      <c r="A130" s="18">
        <v>117</v>
      </c>
      <c r="B130" s="62" t="s">
        <v>652</v>
      </c>
      <c r="C130" s="76" t="s">
        <v>653</v>
      </c>
      <c r="D130" s="62" t="s">
        <v>624</v>
      </c>
      <c r="E130" s="62" t="s">
        <v>654</v>
      </c>
      <c r="F130" s="63">
        <v>38143</v>
      </c>
      <c r="G130" s="62" t="s">
        <v>655</v>
      </c>
      <c r="H130" s="62" t="s">
        <v>52</v>
      </c>
      <c r="I130" s="13" t="s">
        <v>72</v>
      </c>
      <c r="J130" s="162">
        <v>13</v>
      </c>
      <c r="K130" s="156">
        <v>4</v>
      </c>
      <c r="L130" s="17" t="s">
        <v>2</v>
      </c>
      <c r="M130" s="69">
        <v>1</v>
      </c>
      <c r="N130" s="45">
        <v>12.59</v>
      </c>
      <c r="O130" s="22">
        <f t="shared" si="33"/>
        <v>5</v>
      </c>
      <c r="P130" s="17" t="s">
        <v>2</v>
      </c>
      <c r="Q130" s="142">
        <v>1</v>
      </c>
      <c r="R130" s="28">
        <v>12.63</v>
      </c>
      <c r="S130" s="22">
        <f t="shared" si="40"/>
        <v>3</v>
      </c>
      <c r="T130" s="17" t="s">
        <v>2</v>
      </c>
      <c r="U130" s="17">
        <v>1</v>
      </c>
      <c r="V130" s="28">
        <v>13.019333333333334</v>
      </c>
      <c r="W130" s="156">
        <f t="shared" si="34"/>
        <v>4</v>
      </c>
      <c r="X130" s="17" t="s">
        <v>2</v>
      </c>
      <c r="Y130" s="17">
        <v>1</v>
      </c>
      <c r="Z130" s="161">
        <v>13.690000000000001</v>
      </c>
      <c r="AA130" s="22">
        <f t="shared" si="35"/>
        <v>5</v>
      </c>
      <c r="AB130" s="20" t="s">
        <v>2</v>
      </c>
      <c r="AC130" s="19">
        <v>1</v>
      </c>
      <c r="AD130" s="21">
        <v>12.65</v>
      </c>
      <c r="AE130" s="22">
        <f t="shared" si="36"/>
        <v>6</v>
      </c>
      <c r="AF130" s="17" t="s">
        <v>2</v>
      </c>
      <c r="AG130" s="17">
        <v>1</v>
      </c>
      <c r="AH130" s="21">
        <v>12.282666666666666</v>
      </c>
      <c r="AI130" s="22">
        <f t="shared" si="37"/>
        <v>3</v>
      </c>
      <c r="AJ130" s="17" t="s">
        <v>2</v>
      </c>
      <c r="AK130" s="24">
        <v>1</v>
      </c>
      <c r="AL130" s="25">
        <f t="shared" si="46"/>
        <v>12.870511111111112</v>
      </c>
      <c r="AM130" s="26">
        <f t="shared" si="47"/>
        <v>30</v>
      </c>
      <c r="AN130" s="27" t="str">
        <f t="shared" si="48"/>
        <v>Admis</v>
      </c>
      <c r="AO130" s="17" t="s">
        <v>2</v>
      </c>
      <c r="AP130" s="17">
        <v>2</v>
      </c>
      <c r="AQ130" s="28">
        <v>11.667</v>
      </c>
      <c r="AR130" s="29">
        <f t="shared" si="41"/>
        <v>6</v>
      </c>
      <c r="AS130" s="30" t="s">
        <v>2</v>
      </c>
      <c r="AT130" s="31">
        <v>1</v>
      </c>
      <c r="AU130" s="28">
        <v>12.773999999999999</v>
      </c>
      <c r="AV130" s="32">
        <f t="shared" si="38"/>
        <v>6</v>
      </c>
      <c r="AW130" s="30" t="s">
        <v>2</v>
      </c>
      <c r="AX130" s="33">
        <v>1</v>
      </c>
      <c r="AY130" s="28">
        <v>15.5</v>
      </c>
      <c r="AZ130" s="22">
        <f t="shared" si="42"/>
        <v>4</v>
      </c>
      <c r="BA130" s="17" t="s">
        <v>2</v>
      </c>
      <c r="BB130" s="24">
        <v>2</v>
      </c>
      <c r="BC130" s="21">
        <v>12.223333333333333</v>
      </c>
      <c r="BD130" s="22">
        <f t="shared" si="43"/>
        <v>6</v>
      </c>
      <c r="BE130" s="17" t="s">
        <v>2</v>
      </c>
      <c r="BF130" s="24">
        <v>1</v>
      </c>
      <c r="BG130" s="21">
        <v>13.85</v>
      </c>
      <c r="BH130" s="22">
        <f t="shared" si="44"/>
        <v>4</v>
      </c>
      <c r="BI130" s="17" t="s">
        <v>2</v>
      </c>
      <c r="BJ130" s="24">
        <v>1</v>
      </c>
      <c r="BK130" s="21">
        <v>12.22</v>
      </c>
      <c r="BL130" s="22">
        <f t="shared" si="45"/>
        <v>2</v>
      </c>
      <c r="BM130" s="17" t="s">
        <v>2</v>
      </c>
      <c r="BN130" s="24">
        <v>1</v>
      </c>
      <c r="BO130" s="23">
        <v>14</v>
      </c>
      <c r="BP130" s="22">
        <f t="shared" si="39"/>
        <v>2</v>
      </c>
      <c r="BQ130" s="17" t="s">
        <v>2</v>
      </c>
      <c r="BR130" s="24">
        <v>1</v>
      </c>
      <c r="BS130" s="25">
        <f t="shared" si="53"/>
        <v>12.994199999999999</v>
      </c>
      <c r="BT130" s="24">
        <f t="shared" si="49"/>
        <v>30</v>
      </c>
      <c r="BU130" s="27" t="str">
        <f t="shared" si="50"/>
        <v>Admis</v>
      </c>
      <c r="BV130" s="17" t="s">
        <v>2</v>
      </c>
      <c r="BW130" s="38">
        <v>2</v>
      </c>
      <c r="BX130" s="38">
        <f t="shared" si="51"/>
        <v>60</v>
      </c>
      <c r="BY130" s="27" t="str">
        <f t="shared" si="52"/>
        <v>Admis</v>
      </c>
    </row>
    <row r="131" spans="1:77" x14ac:dyDescent="0.55000000000000004">
      <c r="A131" s="18">
        <v>118</v>
      </c>
      <c r="B131" s="62" t="s">
        <v>656</v>
      </c>
      <c r="C131" s="76" t="s">
        <v>657</v>
      </c>
      <c r="D131" s="13" t="s">
        <v>624</v>
      </c>
      <c r="E131" s="13" t="s">
        <v>658</v>
      </c>
      <c r="F131" s="16">
        <v>36264</v>
      </c>
      <c r="G131" s="13" t="s">
        <v>659</v>
      </c>
      <c r="H131" s="13" t="s">
        <v>52</v>
      </c>
      <c r="I131" s="13" t="s">
        <v>72</v>
      </c>
      <c r="J131" s="162">
        <v>14</v>
      </c>
      <c r="K131" s="156">
        <v>4</v>
      </c>
      <c r="L131" s="17" t="s">
        <v>2</v>
      </c>
      <c r="M131" s="69">
        <v>1</v>
      </c>
      <c r="N131" s="45">
        <v>11.295999999999999</v>
      </c>
      <c r="O131" s="22">
        <f t="shared" si="33"/>
        <v>5</v>
      </c>
      <c r="P131" s="17" t="s">
        <v>2</v>
      </c>
      <c r="Q131" s="142">
        <v>1</v>
      </c>
      <c r="R131" s="164">
        <v>12.63</v>
      </c>
      <c r="S131" s="22">
        <f t="shared" si="40"/>
        <v>3</v>
      </c>
      <c r="T131" s="17" t="s">
        <v>2</v>
      </c>
      <c r="U131" s="17">
        <v>1</v>
      </c>
      <c r="V131" s="28">
        <v>13.451333333333332</v>
      </c>
      <c r="W131" s="156">
        <f t="shared" si="34"/>
        <v>4</v>
      </c>
      <c r="X131" s="17" t="s">
        <v>2</v>
      </c>
      <c r="Y131" s="17">
        <v>2</v>
      </c>
      <c r="Z131" s="161">
        <v>10.32</v>
      </c>
      <c r="AA131" s="22">
        <f t="shared" si="35"/>
        <v>5</v>
      </c>
      <c r="AB131" s="20" t="s">
        <v>2</v>
      </c>
      <c r="AC131" s="70">
        <v>1</v>
      </c>
      <c r="AD131" s="21">
        <v>10</v>
      </c>
      <c r="AE131" s="22">
        <f t="shared" si="36"/>
        <v>6</v>
      </c>
      <c r="AF131" s="17" t="s">
        <v>2</v>
      </c>
      <c r="AG131" s="17">
        <v>1</v>
      </c>
      <c r="AH131" s="21">
        <v>12.603999999999999</v>
      </c>
      <c r="AI131" s="22">
        <f t="shared" si="37"/>
        <v>3</v>
      </c>
      <c r="AJ131" s="17" t="s">
        <v>2</v>
      </c>
      <c r="AK131" s="24">
        <v>2</v>
      </c>
      <c r="AL131" s="25">
        <f t="shared" si="46"/>
        <v>11.786244444444444</v>
      </c>
      <c r="AM131" s="26">
        <f t="shared" si="47"/>
        <v>30</v>
      </c>
      <c r="AN131" s="27" t="str">
        <f t="shared" si="48"/>
        <v>Admis</v>
      </c>
      <c r="AO131" s="17" t="s">
        <v>2</v>
      </c>
      <c r="AP131" s="17"/>
      <c r="AQ131" s="28">
        <v>11.554</v>
      </c>
      <c r="AR131" s="29">
        <f t="shared" si="41"/>
        <v>6</v>
      </c>
      <c r="AS131" s="30" t="s">
        <v>2</v>
      </c>
      <c r="AT131" s="31">
        <v>1</v>
      </c>
      <c r="AU131" s="28">
        <v>13.600000000000001</v>
      </c>
      <c r="AV131" s="32">
        <f t="shared" si="38"/>
        <v>6</v>
      </c>
      <c r="AW131" s="30" t="s">
        <v>2</v>
      </c>
      <c r="AX131" s="30">
        <v>2</v>
      </c>
      <c r="AY131" s="28">
        <v>16.16</v>
      </c>
      <c r="AZ131" s="22">
        <f t="shared" si="42"/>
        <v>4</v>
      </c>
      <c r="BA131" s="17" t="s">
        <v>2</v>
      </c>
      <c r="BB131" s="24">
        <v>2</v>
      </c>
      <c r="BC131" s="21">
        <v>10</v>
      </c>
      <c r="BD131" s="22">
        <f t="shared" si="43"/>
        <v>6</v>
      </c>
      <c r="BE131" s="17" t="s">
        <v>2</v>
      </c>
      <c r="BF131" s="24">
        <v>1</v>
      </c>
      <c r="BG131" s="21">
        <v>11.22</v>
      </c>
      <c r="BH131" s="22">
        <f t="shared" si="44"/>
        <v>4</v>
      </c>
      <c r="BI131" s="17" t="s">
        <v>2</v>
      </c>
      <c r="BJ131" s="24">
        <v>1</v>
      </c>
      <c r="BK131" s="21">
        <v>12</v>
      </c>
      <c r="BL131" s="22">
        <f t="shared" si="45"/>
        <v>2</v>
      </c>
      <c r="BM131" s="17" t="s">
        <v>2</v>
      </c>
      <c r="BN131" s="24">
        <v>2</v>
      </c>
      <c r="BO131" s="23">
        <v>16</v>
      </c>
      <c r="BP131" s="22">
        <f t="shared" si="39"/>
        <v>2</v>
      </c>
      <c r="BQ131" s="17" t="s">
        <v>2</v>
      </c>
      <c r="BR131" s="24">
        <v>1</v>
      </c>
      <c r="BS131" s="25">
        <f t="shared" si="53"/>
        <v>12.548133333333334</v>
      </c>
      <c r="BT131" s="24">
        <f t="shared" si="49"/>
        <v>30</v>
      </c>
      <c r="BU131" s="27" t="str">
        <f t="shared" si="50"/>
        <v>Admis</v>
      </c>
      <c r="BV131" s="17" t="s">
        <v>2</v>
      </c>
      <c r="BW131" s="38">
        <v>2</v>
      </c>
      <c r="BX131" s="38">
        <f t="shared" si="51"/>
        <v>60</v>
      </c>
      <c r="BY131" s="27" t="str">
        <f t="shared" si="52"/>
        <v>Admis</v>
      </c>
    </row>
    <row r="132" spans="1:77" x14ac:dyDescent="0.55000000000000004">
      <c r="A132" s="18">
        <v>119</v>
      </c>
      <c r="B132" s="62" t="s">
        <v>660</v>
      </c>
      <c r="C132" s="76" t="s">
        <v>661</v>
      </c>
      <c r="D132" s="42" t="s">
        <v>624</v>
      </c>
      <c r="E132" s="42" t="s">
        <v>662</v>
      </c>
      <c r="F132" s="65">
        <v>37202</v>
      </c>
      <c r="G132" s="13" t="s">
        <v>158</v>
      </c>
      <c r="H132" s="13" t="s">
        <v>52</v>
      </c>
      <c r="I132" s="13" t="s">
        <v>72</v>
      </c>
      <c r="J132" s="330">
        <v>13.36</v>
      </c>
      <c r="K132" s="156">
        <v>4</v>
      </c>
      <c r="L132" s="17" t="s">
        <v>2</v>
      </c>
      <c r="M132" s="69">
        <v>2</v>
      </c>
      <c r="N132" s="223">
        <v>10</v>
      </c>
      <c r="O132" s="22">
        <f t="shared" si="33"/>
        <v>5</v>
      </c>
      <c r="P132" s="17" t="s">
        <v>61</v>
      </c>
      <c r="Q132" s="17">
        <v>1</v>
      </c>
      <c r="R132" s="47">
        <v>11.16</v>
      </c>
      <c r="S132" s="22">
        <f t="shared" si="40"/>
        <v>3</v>
      </c>
      <c r="T132" s="17" t="s">
        <v>61</v>
      </c>
      <c r="U132" s="17">
        <v>2</v>
      </c>
      <c r="V132" s="50">
        <v>11.33</v>
      </c>
      <c r="W132" s="156">
        <f t="shared" si="34"/>
        <v>4</v>
      </c>
      <c r="X132" s="17" t="s">
        <v>61</v>
      </c>
      <c r="Y132" s="17">
        <v>2</v>
      </c>
      <c r="Z132" s="47">
        <v>13.93</v>
      </c>
      <c r="AA132" s="22">
        <f t="shared" si="35"/>
        <v>5</v>
      </c>
      <c r="AB132" s="20" t="s">
        <v>61</v>
      </c>
      <c r="AC132" s="20">
        <v>2</v>
      </c>
      <c r="AD132" s="327">
        <v>10</v>
      </c>
      <c r="AE132" s="22">
        <f t="shared" si="36"/>
        <v>6</v>
      </c>
      <c r="AF132" s="17" t="s">
        <v>2</v>
      </c>
      <c r="AG132" s="17">
        <v>2</v>
      </c>
      <c r="AH132" s="50">
        <v>10</v>
      </c>
      <c r="AI132" s="22">
        <f t="shared" si="37"/>
        <v>3</v>
      </c>
      <c r="AJ132" s="17" t="s">
        <v>61</v>
      </c>
      <c r="AK132" s="24">
        <v>1</v>
      </c>
      <c r="AL132" s="21">
        <f t="shared" si="46"/>
        <v>11.396333333333333</v>
      </c>
      <c r="AM132" s="24">
        <f t="shared" si="47"/>
        <v>30</v>
      </c>
      <c r="AN132" s="27" t="str">
        <f t="shared" si="48"/>
        <v>Admis</v>
      </c>
      <c r="AO132" s="17" t="s">
        <v>2</v>
      </c>
      <c r="AP132" s="17"/>
      <c r="AQ132" s="45">
        <v>10</v>
      </c>
      <c r="AR132" s="29">
        <f t="shared" si="41"/>
        <v>6</v>
      </c>
      <c r="AS132" s="17" t="s">
        <v>2</v>
      </c>
      <c r="AT132" s="24">
        <v>1</v>
      </c>
      <c r="AU132" s="47">
        <v>14.54</v>
      </c>
      <c r="AV132" s="32">
        <f t="shared" si="38"/>
        <v>6</v>
      </c>
      <c r="AW132" s="17" t="s">
        <v>61</v>
      </c>
      <c r="AX132" s="233">
        <v>2</v>
      </c>
      <c r="AY132" s="45">
        <v>14.16</v>
      </c>
      <c r="AZ132" s="22">
        <f t="shared" si="42"/>
        <v>4</v>
      </c>
      <c r="BA132" s="17" t="s">
        <v>2</v>
      </c>
      <c r="BB132" s="24">
        <v>2</v>
      </c>
      <c r="BC132" s="50">
        <v>10</v>
      </c>
      <c r="BD132" s="22">
        <f t="shared" si="43"/>
        <v>6</v>
      </c>
      <c r="BE132" s="17" t="s">
        <v>61</v>
      </c>
      <c r="BF132" s="24">
        <v>1</v>
      </c>
      <c r="BG132" s="21">
        <v>10</v>
      </c>
      <c r="BH132" s="22">
        <f t="shared" si="44"/>
        <v>4</v>
      </c>
      <c r="BI132" s="17" t="s">
        <v>2</v>
      </c>
      <c r="BJ132" s="24">
        <v>1</v>
      </c>
      <c r="BK132" s="50">
        <v>10</v>
      </c>
      <c r="BL132" s="22">
        <f t="shared" si="45"/>
        <v>2</v>
      </c>
      <c r="BM132" s="17" t="s">
        <v>61</v>
      </c>
      <c r="BN132" s="24">
        <v>2</v>
      </c>
      <c r="BO132" s="48">
        <v>14.5</v>
      </c>
      <c r="BP132" s="22">
        <f t="shared" si="39"/>
        <v>2</v>
      </c>
      <c r="BQ132" s="17" t="s">
        <v>61</v>
      </c>
      <c r="BR132" s="24">
        <v>1</v>
      </c>
      <c r="BS132" s="21">
        <f t="shared" si="53"/>
        <v>11.762666666666666</v>
      </c>
      <c r="BT132" s="24">
        <f t="shared" si="49"/>
        <v>30</v>
      </c>
      <c r="BU132" s="27" t="str">
        <f t="shared" si="50"/>
        <v>Admis</v>
      </c>
      <c r="BV132" s="17" t="s">
        <v>2</v>
      </c>
      <c r="BW132" s="38">
        <v>2</v>
      </c>
      <c r="BX132" s="38">
        <f t="shared" si="51"/>
        <v>60</v>
      </c>
      <c r="BY132" s="27" t="str">
        <f t="shared" si="52"/>
        <v>Admis</v>
      </c>
    </row>
    <row r="133" spans="1:77" x14ac:dyDescent="0.55000000000000004">
      <c r="A133" s="18">
        <v>120</v>
      </c>
      <c r="B133" s="13" t="s">
        <v>670</v>
      </c>
      <c r="C133" s="14" t="s">
        <v>671</v>
      </c>
      <c r="D133" s="13" t="s">
        <v>672</v>
      </c>
      <c r="E133" s="13" t="s">
        <v>673</v>
      </c>
      <c r="F133" s="16">
        <v>37368</v>
      </c>
      <c r="G133" s="13" t="s">
        <v>208</v>
      </c>
      <c r="H133" s="13" t="s">
        <v>52</v>
      </c>
      <c r="I133" s="13" t="s">
        <v>72</v>
      </c>
      <c r="J133" s="164">
        <v>0</v>
      </c>
      <c r="K133" s="156">
        <v>4</v>
      </c>
      <c r="L133" s="17" t="s">
        <v>2</v>
      </c>
      <c r="M133" s="69">
        <v>2</v>
      </c>
      <c r="N133" s="163">
        <v>0</v>
      </c>
      <c r="O133" s="22">
        <f t="shared" si="33"/>
        <v>0</v>
      </c>
      <c r="P133" s="17" t="s">
        <v>2</v>
      </c>
      <c r="Q133" s="142">
        <v>2</v>
      </c>
      <c r="R133" s="164">
        <v>0</v>
      </c>
      <c r="S133" s="22">
        <f t="shared" si="40"/>
        <v>0</v>
      </c>
      <c r="T133" s="17" t="s">
        <v>2</v>
      </c>
      <c r="U133" s="69">
        <v>2</v>
      </c>
      <c r="V133" s="187">
        <v>0</v>
      </c>
      <c r="W133" s="156">
        <f t="shared" si="34"/>
        <v>0</v>
      </c>
      <c r="X133" s="17" t="s">
        <v>2</v>
      </c>
      <c r="Y133" s="17">
        <v>2</v>
      </c>
      <c r="Z133" s="28">
        <v>10</v>
      </c>
      <c r="AA133" s="22">
        <f t="shared" si="35"/>
        <v>5</v>
      </c>
      <c r="AB133" s="20" t="s">
        <v>2</v>
      </c>
      <c r="AC133" s="19">
        <v>1</v>
      </c>
      <c r="AD133" s="21">
        <v>0</v>
      </c>
      <c r="AE133" s="22">
        <f t="shared" si="36"/>
        <v>0</v>
      </c>
      <c r="AF133" s="17" t="s">
        <v>2</v>
      </c>
      <c r="AG133" s="17">
        <v>2</v>
      </c>
      <c r="AH133" s="23">
        <v>0</v>
      </c>
      <c r="AI133" s="22">
        <f t="shared" si="37"/>
        <v>0</v>
      </c>
      <c r="AJ133" s="17" t="s">
        <v>2</v>
      </c>
      <c r="AK133" s="24">
        <v>2</v>
      </c>
      <c r="AL133" s="25">
        <f t="shared" si="46"/>
        <v>1.6666666666666667</v>
      </c>
      <c r="AM133" s="26">
        <f t="shared" si="47"/>
        <v>9</v>
      </c>
      <c r="AN133" s="27" t="str">
        <f t="shared" si="48"/>
        <v>Ajourné</v>
      </c>
      <c r="AO133" s="17" t="s">
        <v>2</v>
      </c>
      <c r="AP133" s="17">
        <v>2</v>
      </c>
      <c r="AQ133" s="306"/>
      <c r="AR133" s="29">
        <f t="shared" si="41"/>
        <v>0</v>
      </c>
      <c r="AS133" s="307"/>
      <c r="AT133" s="31"/>
      <c r="AU133" s="308"/>
      <c r="AV133" s="32">
        <f t="shared" si="38"/>
        <v>0</v>
      </c>
      <c r="AW133" s="295"/>
      <c r="AX133" s="33"/>
      <c r="AY133" s="296"/>
      <c r="AZ133" s="22">
        <f t="shared" si="42"/>
        <v>0</v>
      </c>
      <c r="BA133" s="293"/>
      <c r="BB133" s="24"/>
      <c r="BC133" s="309"/>
      <c r="BD133" s="22">
        <f t="shared" si="43"/>
        <v>0</v>
      </c>
      <c r="BE133" s="293"/>
      <c r="BF133" s="24"/>
      <c r="BG133" s="310"/>
      <c r="BH133" s="35">
        <f t="shared" si="44"/>
        <v>0</v>
      </c>
      <c r="BI133" s="311"/>
      <c r="BJ133" s="37"/>
      <c r="BK133" s="296"/>
      <c r="BL133" s="22">
        <f t="shared" si="45"/>
        <v>0</v>
      </c>
      <c r="BM133" s="293"/>
      <c r="BN133" s="24"/>
      <c r="BO133" s="309"/>
      <c r="BP133" s="22">
        <f t="shared" si="39"/>
        <v>0</v>
      </c>
      <c r="BQ133" s="293"/>
      <c r="BR133" s="24"/>
      <c r="BS133" s="25">
        <f t="shared" si="53"/>
        <v>0</v>
      </c>
      <c r="BT133" s="24">
        <f t="shared" si="49"/>
        <v>0</v>
      </c>
      <c r="BU133" s="27" t="str">
        <f t="shared" si="50"/>
        <v>Ajourné</v>
      </c>
      <c r="BV133" s="17" t="s">
        <v>2</v>
      </c>
      <c r="BW133" s="38">
        <v>2</v>
      </c>
      <c r="BX133" s="38">
        <f t="shared" si="51"/>
        <v>9</v>
      </c>
      <c r="BY133" s="27" t="str">
        <f t="shared" si="52"/>
        <v>Ajourné</v>
      </c>
    </row>
    <row r="134" spans="1:77" x14ac:dyDescent="0.55000000000000004">
      <c r="A134" s="18">
        <v>121</v>
      </c>
      <c r="B134" s="62" t="s">
        <v>674</v>
      </c>
      <c r="C134" s="76" t="s">
        <v>675</v>
      </c>
      <c r="D134" s="13" t="s">
        <v>676</v>
      </c>
      <c r="E134" s="13" t="s">
        <v>677</v>
      </c>
      <c r="F134" s="16">
        <v>36641</v>
      </c>
      <c r="G134" s="13" t="s">
        <v>678</v>
      </c>
      <c r="H134" s="13" t="s">
        <v>59</v>
      </c>
      <c r="I134" s="13" t="s">
        <v>72</v>
      </c>
      <c r="J134" s="162">
        <v>13</v>
      </c>
      <c r="K134" s="156">
        <v>4</v>
      </c>
      <c r="L134" s="17" t="s">
        <v>2</v>
      </c>
      <c r="M134" s="69">
        <v>1</v>
      </c>
      <c r="N134" s="157">
        <v>10</v>
      </c>
      <c r="O134" s="22">
        <f t="shared" si="33"/>
        <v>5</v>
      </c>
      <c r="P134" s="17" t="s">
        <v>2</v>
      </c>
      <c r="Q134" s="142">
        <v>2</v>
      </c>
      <c r="R134" s="28">
        <v>10.52</v>
      </c>
      <c r="S134" s="22">
        <f t="shared" si="40"/>
        <v>3</v>
      </c>
      <c r="T134" s="17" t="s">
        <v>2</v>
      </c>
      <c r="U134" s="17">
        <v>2</v>
      </c>
      <c r="V134" s="28">
        <v>12.655999999999999</v>
      </c>
      <c r="W134" s="156">
        <f t="shared" si="34"/>
        <v>4</v>
      </c>
      <c r="X134" s="17" t="s">
        <v>2</v>
      </c>
      <c r="Y134" s="17">
        <v>2</v>
      </c>
      <c r="Z134" s="161">
        <v>10</v>
      </c>
      <c r="AA134" s="22">
        <f t="shared" si="35"/>
        <v>5</v>
      </c>
      <c r="AB134" s="20" t="s">
        <v>2</v>
      </c>
      <c r="AC134" s="19">
        <v>1</v>
      </c>
      <c r="AD134" s="21">
        <v>10</v>
      </c>
      <c r="AE134" s="22">
        <f t="shared" si="36"/>
        <v>6</v>
      </c>
      <c r="AF134" s="17" t="s">
        <v>2</v>
      </c>
      <c r="AG134" s="17">
        <v>2</v>
      </c>
      <c r="AH134" s="21">
        <v>12.587999999999999</v>
      </c>
      <c r="AI134" s="22">
        <f t="shared" si="37"/>
        <v>3</v>
      </c>
      <c r="AJ134" s="17" t="s">
        <v>2</v>
      </c>
      <c r="AK134" s="24">
        <v>2</v>
      </c>
      <c r="AL134" s="25">
        <f t="shared" si="46"/>
        <v>11.064933333333332</v>
      </c>
      <c r="AM134" s="26">
        <f t="shared" si="47"/>
        <v>30</v>
      </c>
      <c r="AN134" s="27" t="str">
        <f t="shared" si="48"/>
        <v>Admis</v>
      </c>
      <c r="AO134" s="17" t="s">
        <v>2</v>
      </c>
      <c r="AP134" s="17">
        <v>2</v>
      </c>
      <c r="AQ134" s="28">
        <v>10.732000000000001</v>
      </c>
      <c r="AR134" s="29">
        <f t="shared" si="41"/>
        <v>6</v>
      </c>
      <c r="AS134" s="30" t="s">
        <v>2</v>
      </c>
      <c r="AT134" s="30">
        <v>1</v>
      </c>
      <c r="AU134" s="28">
        <v>10.469999999999999</v>
      </c>
      <c r="AV134" s="32">
        <f t="shared" si="38"/>
        <v>6</v>
      </c>
      <c r="AW134" s="30" t="s">
        <v>2</v>
      </c>
      <c r="AX134" s="30">
        <v>1</v>
      </c>
      <c r="AY134" s="28">
        <v>14.66</v>
      </c>
      <c r="AZ134" s="22">
        <f t="shared" si="42"/>
        <v>4</v>
      </c>
      <c r="BA134" s="17" t="s">
        <v>2</v>
      </c>
      <c r="BB134" s="24">
        <v>2</v>
      </c>
      <c r="BC134" s="21">
        <v>10</v>
      </c>
      <c r="BD134" s="22">
        <f t="shared" si="43"/>
        <v>6</v>
      </c>
      <c r="BE134" s="17" t="s">
        <v>2</v>
      </c>
      <c r="BF134" s="24">
        <v>1</v>
      </c>
      <c r="BG134" s="21">
        <v>10</v>
      </c>
      <c r="BH134" s="22">
        <f t="shared" si="44"/>
        <v>4</v>
      </c>
      <c r="BI134" s="17" t="s">
        <v>2</v>
      </c>
      <c r="BJ134" s="24">
        <v>1</v>
      </c>
      <c r="BK134" s="21">
        <v>10.62</v>
      </c>
      <c r="BL134" s="22">
        <f t="shared" si="45"/>
        <v>2</v>
      </c>
      <c r="BM134" s="17" t="s">
        <v>2</v>
      </c>
      <c r="BN134" s="24">
        <v>2</v>
      </c>
      <c r="BO134" s="23">
        <v>15</v>
      </c>
      <c r="BP134" s="22">
        <f t="shared" si="39"/>
        <v>2</v>
      </c>
      <c r="BQ134" s="17" t="s">
        <v>2</v>
      </c>
      <c r="BR134" s="24">
        <v>1</v>
      </c>
      <c r="BS134" s="25">
        <f t="shared" si="53"/>
        <v>11.2364</v>
      </c>
      <c r="BT134" s="24">
        <f t="shared" si="49"/>
        <v>30</v>
      </c>
      <c r="BU134" s="27" t="str">
        <f t="shared" si="50"/>
        <v>Admis</v>
      </c>
      <c r="BV134" s="17" t="s">
        <v>2</v>
      </c>
      <c r="BW134" s="38">
        <v>2</v>
      </c>
      <c r="BX134" s="38">
        <f t="shared" si="51"/>
        <v>60</v>
      </c>
      <c r="BY134" s="27" t="str">
        <f t="shared" si="52"/>
        <v>Admis</v>
      </c>
    </row>
    <row r="135" spans="1:77" x14ac:dyDescent="0.55000000000000004">
      <c r="A135" s="18">
        <v>122</v>
      </c>
      <c r="B135" s="62" t="s">
        <v>679</v>
      </c>
      <c r="C135" s="76" t="s">
        <v>680</v>
      </c>
      <c r="D135" s="13" t="s">
        <v>681</v>
      </c>
      <c r="E135" s="13" t="s">
        <v>682</v>
      </c>
      <c r="F135" s="16">
        <v>37010</v>
      </c>
      <c r="G135" s="13" t="s">
        <v>683</v>
      </c>
      <c r="H135" s="13" t="s">
        <v>59</v>
      </c>
      <c r="I135" s="13" t="s">
        <v>72</v>
      </c>
      <c r="J135" s="330">
        <v>11.45</v>
      </c>
      <c r="K135" s="156">
        <v>4</v>
      </c>
      <c r="L135" s="17" t="s">
        <v>2</v>
      </c>
      <c r="M135" s="69">
        <v>2</v>
      </c>
      <c r="N135" s="230">
        <v>10.803999999999998</v>
      </c>
      <c r="O135" s="22">
        <f t="shared" si="33"/>
        <v>5</v>
      </c>
      <c r="P135" s="17" t="s">
        <v>2</v>
      </c>
      <c r="Q135" s="17">
        <v>2</v>
      </c>
      <c r="R135" s="45">
        <v>11.57</v>
      </c>
      <c r="S135" s="22">
        <f t="shared" si="40"/>
        <v>3</v>
      </c>
      <c r="T135" s="17" t="s">
        <v>2</v>
      </c>
      <c r="U135" s="17">
        <v>1</v>
      </c>
      <c r="V135" s="45">
        <v>12.312000000000001</v>
      </c>
      <c r="W135" s="156">
        <f t="shared" si="34"/>
        <v>4</v>
      </c>
      <c r="X135" s="17" t="s">
        <v>2</v>
      </c>
      <c r="Y135" s="17">
        <v>2</v>
      </c>
      <c r="Z135" s="45">
        <v>10</v>
      </c>
      <c r="AA135" s="22">
        <f t="shared" si="35"/>
        <v>5</v>
      </c>
      <c r="AB135" s="20" t="s">
        <v>2</v>
      </c>
      <c r="AC135" s="20">
        <v>2</v>
      </c>
      <c r="AD135" s="329">
        <v>10</v>
      </c>
      <c r="AE135" s="22">
        <f t="shared" si="36"/>
        <v>6</v>
      </c>
      <c r="AF135" s="17" t="s">
        <v>2</v>
      </c>
      <c r="AG135" s="17">
        <v>2</v>
      </c>
      <c r="AH135" s="21">
        <v>12.968666666666666</v>
      </c>
      <c r="AI135" s="22">
        <f t="shared" si="37"/>
        <v>3</v>
      </c>
      <c r="AJ135" s="17" t="s">
        <v>2</v>
      </c>
      <c r="AK135" s="24">
        <v>2</v>
      </c>
      <c r="AL135" s="21">
        <f t="shared" si="46"/>
        <v>11.089466666666668</v>
      </c>
      <c r="AM135" s="24">
        <f t="shared" si="47"/>
        <v>30</v>
      </c>
      <c r="AN135" s="27" t="str">
        <f t="shared" si="48"/>
        <v>Admis</v>
      </c>
      <c r="AO135" s="17" t="s">
        <v>2</v>
      </c>
      <c r="AP135" s="17"/>
      <c r="AQ135" s="45">
        <v>10</v>
      </c>
      <c r="AR135" s="29">
        <f t="shared" si="41"/>
        <v>6</v>
      </c>
      <c r="AS135" s="17" t="s">
        <v>2</v>
      </c>
      <c r="AT135" s="17">
        <v>1</v>
      </c>
      <c r="AU135" s="45">
        <v>10.4</v>
      </c>
      <c r="AV135" s="32">
        <f t="shared" si="38"/>
        <v>6</v>
      </c>
      <c r="AW135" s="17" t="s">
        <v>2</v>
      </c>
      <c r="AX135" s="233">
        <v>2</v>
      </c>
      <c r="AY135" s="57">
        <v>10.5</v>
      </c>
      <c r="AZ135" s="22">
        <f t="shared" si="42"/>
        <v>4</v>
      </c>
      <c r="BA135" s="17" t="s">
        <v>2</v>
      </c>
      <c r="BB135" s="17">
        <v>1</v>
      </c>
      <c r="BC135" s="21">
        <v>11.230666666666664</v>
      </c>
      <c r="BD135" s="22">
        <f t="shared" si="43"/>
        <v>6</v>
      </c>
      <c r="BE135" s="17" t="s">
        <v>2</v>
      </c>
      <c r="BF135" s="24">
        <v>1</v>
      </c>
      <c r="BG135" s="57">
        <v>10</v>
      </c>
      <c r="BH135" s="35">
        <f t="shared" si="44"/>
        <v>4</v>
      </c>
      <c r="BI135" s="36" t="s">
        <v>2</v>
      </c>
      <c r="BJ135" s="37">
        <v>2</v>
      </c>
      <c r="BK135" s="327">
        <v>10</v>
      </c>
      <c r="BL135" s="22">
        <f t="shared" si="45"/>
        <v>2</v>
      </c>
      <c r="BM135" s="17" t="s">
        <v>2</v>
      </c>
      <c r="BN135" s="24">
        <v>2</v>
      </c>
      <c r="BO135" s="333">
        <v>12.56</v>
      </c>
      <c r="BP135" s="22">
        <f t="shared" si="39"/>
        <v>2</v>
      </c>
      <c r="BQ135" s="17" t="s">
        <v>2</v>
      </c>
      <c r="BR135" s="24">
        <v>1</v>
      </c>
      <c r="BS135" s="21">
        <f t="shared" si="53"/>
        <v>10.563466666666667</v>
      </c>
      <c r="BT135" s="24">
        <f t="shared" si="49"/>
        <v>30</v>
      </c>
      <c r="BU135" s="27" t="str">
        <f t="shared" si="50"/>
        <v>Admis</v>
      </c>
      <c r="BV135" s="17" t="s">
        <v>2</v>
      </c>
      <c r="BW135" s="17"/>
      <c r="BX135" s="38">
        <f t="shared" si="51"/>
        <v>60</v>
      </c>
      <c r="BY135" s="27" t="str">
        <f t="shared" si="52"/>
        <v>Admis</v>
      </c>
    </row>
    <row r="136" spans="1:77" x14ac:dyDescent="0.55000000000000004">
      <c r="A136" s="18">
        <v>123</v>
      </c>
      <c r="B136" s="62" t="s">
        <v>684</v>
      </c>
      <c r="C136" s="76" t="s">
        <v>685</v>
      </c>
      <c r="D136" s="13" t="s">
        <v>686</v>
      </c>
      <c r="E136" s="13" t="s">
        <v>687</v>
      </c>
      <c r="F136" s="16">
        <v>36978</v>
      </c>
      <c r="G136" s="13" t="s">
        <v>135</v>
      </c>
      <c r="H136" s="13" t="s">
        <v>52</v>
      </c>
      <c r="I136" s="13" t="s">
        <v>72</v>
      </c>
      <c r="J136" s="159">
        <v>17</v>
      </c>
      <c r="K136" s="156">
        <v>4</v>
      </c>
      <c r="L136" s="17" t="s">
        <v>2</v>
      </c>
      <c r="M136" s="69">
        <v>2</v>
      </c>
      <c r="N136" s="230">
        <v>0</v>
      </c>
      <c r="O136" s="22">
        <f t="shared" si="33"/>
        <v>0</v>
      </c>
      <c r="P136" s="17" t="s">
        <v>2</v>
      </c>
      <c r="Q136" s="17">
        <v>2</v>
      </c>
      <c r="R136" s="230">
        <v>0</v>
      </c>
      <c r="S136" s="22">
        <f t="shared" si="40"/>
        <v>0</v>
      </c>
      <c r="T136" s="17" t="s">
        <v>2</v>
      </c>
      <c r="U136" s="17">
        <v>2</v>
      </c>
      <c r="V136" s="45">
        <v>14.056000000000001</v>
      </c>
      <c r="W136" s="156">
        <f t="shared" si="34"/>
        <v>4</v>
      </c>
      <c r="X136" s="17" t="s">
        <v>2</v>
      </c>
      <c r="Y136" s="17">
        <v>2</v>
      </c>
      <c r="Z136" s="45">
        <v>10.378</v>
      </c>
      <c r="AA136" s="22">
        <f t="shared" si="35"/>
        <v>5</v>
      </c>
      <c r="AB136" s="20" t="s">
        <v>2</v>
      </c>
      <c r="AC136" s="20">
        <v>2</v>
      </c>
      <c r="AD136" s="45">
        <v>10</v>
      </c>
      <c r="AE136" s="22">
        <f t="shared" si="36"/>
        <v>6</v>
      </c>
      <c r="AF136" s="17" t="s">
        <v>2</v>
      </c>
      <c r="AG136" s="17">
        <v>2</v>
      </c>
      <c r="AH136" s="21">
        <v>0</v>
      </c>
      <c r="AI136" s="22">
        <f t="shared" si="37"/>
        <v>0</v>
      </c>
      <c r="AJ136" s="17" t="s">
        <v>2</v>
      </c>
      <c r="AK136" s="24">
        <v>2</v>
      </c>
      <c r="AL136" s="21">
        <f t="shared" si="46"/>
        <v>7.8704666666666672</v>
      </c>
      <c r="AM136" s="24">
        <f t="shared" si="47"/>
        <v>19</v>
      </c>
      <c r="AN136" s="27" t="str">
        <f t="shared" si="48"/>
        <v>Ajourné</v>
      </c>
      <c r="AO136" s="17" t="s">
        <v>2</v>
      </c>
      <c r="AP136" s="17"/>
      <c r="AQ136" s="45">
        <v>7.6080000000000005</v>
      </c>
      <c r="AR136" s="29">
        <f t="shared" si="41"/>
        <v>0</v>
      </c>
      <c r="AS136" s="17" t="s">
        <v>2</v>
      </c>
      <c r="AT136" s="17">
        <v>2</v>
      </c>
      <c r="AU136" s="45">
        <v>10.88</v>
      </c>
      <c r="AV136" s="32">
        <f t="shared" si="38"/>
        <v>6</v>
      </c>
      <c r="AW136" s="17" t="s">
        <v>2</v>
      </c>
      <c r="AX136" s="233">
        <v>1</v>
      </c>
      <c r="AY136" s="28">
        <v>14.83</v>
      </c>
      <c r="AZ136" s="22">
        <f t="shared" si="42"/>
        <v>4</v>
      </c>
      <c r="BA136" s="17" t="s">
        <v>2</v>
      </c>
      <c r="BB136" s="17">
        <v>1</v>
      </c>
      <c r="BC136" s="21">
        <v>0</v>
      </c>
      <c r="BD136" s="22">
        <f t="shared" si="43"/>
        <v>0</v>
      </c>
      <c r="BE136" s="17" t="s">
        <v>2</v>
      </c>
      <c r="BF136" s="24">
        <v>2</v>
      </c>
      <c r="BG136" s="57">
        <v>5.36</v>
      </c>
      <c r="BH136" s="35">
        <f t="shared" si="44"/>
        <v>0</v>
      </c>
      <c r="BI136" s="36" t="s">
        <v>2</v>
      </c>
      <c r="BJ136" s="37">
        <v>2</v>
      </c>
      <c r="BK136" s="21">
        <v>7.5</v>
      </c>
      <c r="BL136" s="22">
        <f t="shared" si="45"/>
        <v>0</v>
      </c>
      <c r="BM136" s="17" t="s">
        <v>2</v>
      </c>
      <c r="BN136" s="24">
        <v>2</v>
      </c>
      <c r="BO136" s="23">
        <v>14</v>
      </c>
      <c r="BP136" s="22">
        <f t="shared" si="39"/>
        <v>2</v>
      </c>
      <c r="BQ136" s="17" t="s">
        <v>2</v>
      </c>
      <c r="BR136" s="24">
        <v>1</v>
      </c>
      <c r="BS136" s="21">
        <f t="shared" si="53"/>
        <v>7.8229333333333333</v>
      </c>
      <c r="BT136" s="24">
        <f t="shared" si="49"/>
        <v>12</v>
      </c>
      <c r="BU136" s="27" t="str">
        <f t="shared" si="50"/>
        <v>Ajourné</v>
      </c>
      <c r="BV136" s="17" t="s">
        <v>2</v>
      </c>
      <c r="BW136" s="17"/>
      <c r="BX136" s="38">
        <f t="shared" si="51"/>
        <v>31</v>
      </c>
      <c r="BY136" s="27" t="str">
        <f t="shared" si="52"/>
        <v>Ajourné</v>
      </c>
    </row>
    <row r="137" spans="1:77" x14ac:dyDescent="0.55000000000000004">
      <c r="A137" s="18">
        <v>124</v>
      </c>
      <c r="B137" s="13" t="s">
        <v>688</v>
      </c>
      <c r="C137" s="14" t="s">
        <v>689</v>
      </c>
      <c r="D137" s="42" t="s">
        <v>690</v>
      </c>
      <c r="E137" s="42" t="s">
        <v>691</v>
      </c>
      <c r="F137" s="16">
        <v>37703</v>
      </c>
      <c r="G137" s="13" t="s">
        <v>692</v>
      </c>
      <c r="H137" s="13" t="s">
        <v>52</v>
      </c>
      <c r="I137" s="13" t="s">
        <v>72</v>
      </c>
      <c r="J137" s="204">
        <v>0</v>
      </c>
      <c r="K137" s="156">
        <v>4</v>
      </c>
      <c r="L137" s="17" t="s">
        <v>2</v>
      </c>
      <c r="M137" s="69">
        <v>2</v>
      </c>
      <c r="N137" s="204">
        <v>0</v>
      </c>
      <c r="O137" s="22">
        <f t="shared" si="33"/>
        <v>0</v>
      </c>
      <c r="P137" s="17" t="s">
        <v>2</v>
      </c>
      <c r="Q137" s="17">
        <v>2</v>
      </c>
      <c r="R137" s="45">
        <v>12.1</v>
      </c>
      <c r="S137" s="22">
        <f t="shared" si="40"/>
        <v>3</v>
      </c>
      <c r="T137" s="17" t="s">
        <v>2</v>
      </c>
      <c r="U137" s="69">
        <v>1</v>
      </c>
      <c r="V137" s="21">
        <v>0</v>
      </c>
      <c r="W137" s="156">
        <f t="shared" si="34"/>
        <v>0</v>
      </c>
      <c r="X137" s="17" t="s">
        <v>2</v>
      </c>
      <c r="Y137" s="17">
        <v>2</v>
      </c>
      <c r="Z137" s="45">
        <v>0</v>
      </c>
      <c r="AA137" s="22">
        <f t="shared" si="35"/>
        <v>0</v>
      </c>
      <c r="AB137" s="20" t="s">
        <v>2</v>
      </c>
      <c r="AC137" s="20">
        <v>2</v>
      </c>
      <c r="AD137" s="21">
        <v>0</v>
      </c>
      <c r="AE137" s="22">
        <f t="shared" si="36"/>
        <v>0</v>
      </c>
      <c r="AF137" s="20" t="s">
        <v>2</v>
      </c>
      <c r="AG137" s="20">
        <v>2</v>
      </c>
      <c r="AH137" s="23">
        <v>0</v>
      </c>
      <c r="AI137" s="22">
        <f t="shared" si="37"/>
        <v>0</v>
      </c>
      <c r="AJ137" s="20" t="s">
        <v>2</v>
      </c>
      <c r="AK137" s="20">
        <v>2</v>
      </c>
      <c r="AL137" s="21">
        <f t="shared" si="46"/>
        <v>1.21</v>
      </c>
      <c r="AM137" s="24">
        <f t="shared" si="47"/>
        <v>7</v>
      </c>
      <c r="AN137" s="27" t="str">
        <f t="shared" si="48"/>
        <v>Ajourné</v>
      </c>
      <c r="AO137" s="17" t="s">
        <v>2</v>
      </c>
      <c r="AP137" s="69">
        <v>2</v>
      </c>
      <c r="AQ137" s="296"/>
      <c r="AR137" s="29">
        <f t="shared" si="41"/>
        <v>0</v>
      </c>
      <c r="AS137" s="293"/>
      <c r="AT137" s="24"/>
      <c r="AU137" s="45">
        <v>0</v>
      </c>
      <c r="AV137" s="32">
        <f t="shared" si="38"/>
        <v>0</v>
      </c>
      <c r="AW137" s="17" t="s">
        <v>2</v>
      </c>
      <c r="AX137" s="233">
        <v>2</v>
      </c>
      <c r="AY137" s="296"/>
      <c r="AZ137" s="22">
        <f t="shared" si="42"/>
        <v>0</v>
      </c>
      <c r="BA137" s="293"/>
      <c r="BB137" s="24"/>
      <c r="BC137" s="21">
        <v>0</v>
      </c>
      <c r="BD137" s="22">
        <f t="shared" si="43"/>
        <v>0</v>
      </c>
      <c r="BE137" s="17" t="s">
        <v>2</v>
      </c>
      <c r="BF137" s="24">
        <v>2</v>
      </c>
      <c r="BG137" s="310"/>
      <c r="BH137" s="35">
        <f t="shared" si="44"/>
        <v>0</v>
      </c>
      <c r="BI137" s="311"/>
      <c r="BJ137" s="37"/>
      <c r="BK137" s="296"/>
      <c r="BL137" s="22">
        <f t="shared" si="45"/>
        <v>0</v>
      </c>
      <c r="BM137" s="293"/>
      <c r="BN137" s="24"/>
      <c r="BO137" s="309"/>
      <c r="BP137" s="22">
        <f t="shared" si="39"/>
        <v>0</v>
      </c>
      <c r="BQ137" s="293"/>
      <c r="BR137" s="24"/>
      <c r="BS137" s="21">
        <f t="shared" si="53"/>
        <v>0</v>
      </c>
      <c r="BT137" s="24">
        <f t="shared" si="49"/>
        <v>0</v>
      </c>
      <c r="BU137" s="27" t="str">
        <f t="shared" si="50"/>
        <v>Ajourné</v>
      </c>
      <c r="BV137" s="17" t="s">
        <v>2</v>
      </c>
      <c r="BW137" s="38">
        <v>2</v>
      </c>
      <c r="BX137" s="38">
        <f t="shared" si="51"/>
        <v>7</v>
      </c>
      <c r="BY137" s="27" t="str">
        <f t="shared" si="52"/>
        <v>Ajourné</v>
      </c>
    </row>
    <row r="138" spans="1:77" x14ac:dyDescent="0.55000000000000004">
      <c r="A138" s="18">
        <v>125</v>
      </c>
      <c r="B138" s="62" t="s">
        <v>693</v>
      </c>
      <c r="C138" s="76" t="s">
        <v>694</v>
      </c>
      <c r="D138" s="13" t="s">
        <v>695</v>
      </c>
      <c r="E138" s="13" t="s">
        <v>696</v>
      </c>
      <c r="F138" s="16">
        <v>37323</v>
      </c>
      <c r="G138" s="13" t="s">
        <v>697</v>
      </c>
      <c r="H138" s="13" t="s">
        <v>59</v>
      </c>
      <c r="I138" s="13" t="s">
        <v>72</v>
      </c>
      <c r="J138" s="162">
        <v>10</v>
      </c>
      <c r="K138" s="156">
        <v>4</v>
      </c>
      <c r="L138" s="17" t="s">
        <v>2</v>
      </c>
      <c r="M138" s="69">
        <v>1</v>
      </c>
      <c r="N138" s="161">
        <v>12.2</v>
      </c>
      <c r="O138" s="22">
        <f t="shared" si="33"/>
        <v>5</v>
      </c>
      <c r="P138" s="17" t="s">
        <v>2</v>
      </c>
      <c r="Q138" s="142">
        <v>1</v>
      </c>
      <c r="R138" s="28">
        <v>11.57</v>
      </c>
      <c r="S138" s="22">
        <f t="shared" si="40"/>
        <v>3</v>
      </c>
      <c r="T138" s="17" t="s">
        <v>2</v>
      </c>
      <c r="U138" s="17">
        <v>1</v>
      </c>
      <c r="V138" s="28">
        <v>13.250666666666667</v>
      </c>
      <c r="W138" s="156">
        <f t="shared" si="34"/>
        <v>4</v>
      </c>
      <c r="X138" s="17" t="s">
        <v>2</v>
      </c>
      <c r="Y138" s="17">
        <v>2</v>
      </c>
      <c r="Z138" s="161">
        <v>11.071999999999999</v>
      </c>
      <c r="AA138" s="22">
        <f t="shared" si="35"/>
        <v>5</v>
      </c>
      <c r="AB138" s="20" t="s">
        <v>2</v>
      </c>
      <c r="AC138" s="19">
        <v>1</v>
      </c>
      <c r="AD138" s="21">
        <v>10</v>
      </c>
      <c r="AE138" s="22">
        <f t="shared" si="36"/>
        <v>6</v>
      </c>
      <c r="AF138" s="17" t="s">
        <v>2</v>
      </c>
      <c r="AG138" s="17">
        <v>1</v>
      </c>
      <c r="AH138" s="21">
        <v>10.046000000000001</v>
      </c>
      <c r="AI138" s="22">
        <f t="shared" si="37"/>
        <v>3</v>
      </c>
      <c r="AJ138" s="17" t="s">
        <v>2</v>
      </c>
      <c r="AK138" s="24">
        <v>1</v>
      </c>
      <c r="AL138" s="25">
        <f t="shared" si="46"/>
        <v>11.140355555555557</v>
      </c>
      <c r="AM138" s="26">
        <f t="shared" si="47"/>
        <v>30</v>
      </c>
      <c r="AN138" s="27" t="str">
        <f t="shared" si="48"/>
        <v>Admis</v>
      </c>
      <c r="AO138" s="17" t="s">
        <v>2</v>
      </c>
      <c r="AP138" s="17"/>
      <c r="AQ138" s="28">
        <v>11.195</v>
      </c>
      <c r="AR138" s="29">
        <f t="shared" si="41"/>
        <v>6</v>
      </c>
      <c r="AS138" s="30" t="s">
        <v>2</v>
      </c>
      <c r="AT138" s="30">
        <v>2</v>
      </c>
      <c r="AU138" s="28">
        <v>11.442</v>
      </c>
      <c r="AV138" s="32">
        <f t="shared" si="38"/>
        <v>6</v>
      </c>
      <c r="AW138" s="30" t="s">
        <v>2</v>
      </c>
      <c r="AX138" s="30">
        <v>1</v>
      </c>
      <c r="AY138" s="28">
        <v>14.5</v>
      </c>
      <c r="AZ138" s="22">
        <f t="shared" si="42"/>
        <v>4</v>
      </c>
      <c r="BA138" s="17" t="s">
        <v>2</v>
      </c>
      <c r="BB138" s="24">
        <v>2</v>
      </c>
      <c r="BC138" s="21">
        <v>11.29</v>
      </c>
      <c r="BD138" s="22">
        <f t="shared" si="43"/>
        <v>6</v>
      </c>
      <c r="BE138" s="17" t="s">
        <v>2</v>
      </c>
      <c r="BF138" s="24">
        <v>2</v>
      </c>
      <c r="BG138" s="21">
        <v>12.53</v>
      </c>
      <c r="BH138" s="22">
        <f t="shared" si="44"/>
        <v>4</v>
      </c>
      <c r="BI138" s="17" t="s">
        <v>2</v>
      </c>
      <c r="BJ138" s="24">
        <v>1</v>
      </c>
      <c r="BK138" s="21">
        <v>11</v>
      </c>
      <c r="BL138" s="22">
        <f t="shared" si="45"/>
        <v>2</v>
      </c>
      <c r="BM138" s="17" t="s">
        <v>2</v>
      </c>
      <c r="BN138" s="24">
        <v>2</v>
      </c>
      <c r="BO138" s="23">
        <v>14</v>
      </c>
      <c r="BP138" s="22">
        <f t="shared" si="39"/>
        <v>2</v>
      </c>
      <c r="BQ138" s="17" t="s">
        <v>2</v>
      </c>
      <c r="BR138" s="24">
        <v>1</v>
      </c>
      <c r="BS138" s="25">
        <f t="shared" si="53"/>
        <v>12.056066666666668</v>
      </c>
      <c r="BT138" s="24">
        <f t="shared" si="49"/>
        <v>30</v>
      </c>
      <c r="BU138" s="27" t="str">
        <f t="shared" si="50"/>
        <v>Admis</v>
      </c>
      <c r="BV138" s="17" t="s">
        <v>2</v>
      </c>
      <c r="BW138" s="38">
        <v>2</v>
      </c>
      <c r="BX138" s="38">
        <f t="shared" si="51"/>
        <v>60</v>
      </c>
      <c r="BY138" s="27" t="str">
        <f t="shared" si="52"/>
        <v>Admis</v>
      </c>
    </row>
    <row r="139" spans="1:77" x14ac:dyDescent="0.55000000000000004">
      <c r="A139" s="18">
        <v>126</v>
      </c>
      <c r="B139" s="62" t="s">
        <v>698</v>
      </c>
      <c r="C139" s="96" t="s">
        <v>699</v>
      </c>
      <c r="D139" s="42" t="s">
        <v>700</v>
      </c>
      <c r="E139" s="42" t="s">
        <v>701</v>
      </c>
      <c r="F139" s="16">
        <v>37609</v>
      </c>
      <c r="G139" s="13" t="s">
        <v>71</v>
      </c>
      <c r="H139" s="13" t="s">
        <v>59</v>
      </c>
      <c r="I139" s="13" t="s">
        <v>72</v>
      </c>
      <c r="J139" s="159">
        <v>17</v>
      </c>
      <c r="K139" s="156">
        <v>4</v>
      </c>
      <c r="L139" s="17" t="s">
        <v>2</v>
      </c>
      <c r="M139" s="69">
        <v>2</v>
      </c>
      <c r="N139" s="203">
        <v>10</v>
      </c>
      <c r="O139" s="22">
        <f t="shared" si="33"/>
        <v>5</v>
      </c>
      <c r="P139" s="17" t="s">
        <v>2</v>
      </c>
      <c r="Q139" s="17">
        <v>1</v>
      </c>
      <c r="R139" s="47">
        <v>11.16</v>
      </c>
      <c r="S139" s="22">
        <f t="shared" si="40"/>
        <v>3</v>
      </c>
      <c r="T139" s="17" t="s">
        <v>61</v>
      </c>
      <c r="U139" s="17">
        <v>2</v>
      </c>
      <c r="V139" s="48">
        <v>10</v>
      </c>
      <c r="W139" s="156">
        <f t="shared" si="34"/>
        <v>4</v>
      </c>
      <c r="X139" s="17" t="s">
        <v>61</v>
      </c>
      <c r="Y139" s="17">
        <v>2</v>
      </c>
      <c r="Z139" s="47">
        <v>10</v>
      </c>
      <c r="AA139" s="22">
        <f t="shared" si="35"/>
        <v>5</v>
      </c>
      <c r="AB139" s="20" t="s">
        <v>61</v>
      </c>
      <c r="AC139" s="20">
        <v>1</v>
      </c>
      <c r="AD139" s="50">
        <v>10.94</v>
      </c>
      <c r="AE139" s="22">
        <f t="shared" si="36"/>
        <v>6</v>
      </c>
      <c r="AF139" s="17" t="s">
        <v>61</v>
      </c>
      <c r="AG139" s="17">
        <v>1</v>
      </c>
      <c r="AH139" s="50">
        <v>11.57</v>
      </c>
      <c r="AI139" s="22">
        <f t="shared" si="37"/>
        <v>3</v>
      </c>
      <c r="AJ139" s="17" t="s">
        <v>61</v>
      </c>
      <c r="AK139" s="24">
        <v>1</v>
      </c>
      <c r="AL139" s="21">
        <f t="shared" si="46"/>
        <v>11.394333333333332</v>
      </c>
      <c r="AM139" s="24">
        <f t="shared" si="47"/>
        <v>30</v>
      </c>
      <c r="AN139" s="27" t="str">
        <f t="shared" si="48"/>
        <v>Admis</v>
      </c>
      <c r="AO139" s="17" t="s">
        <v>2</v>
      </c>
      <c r="AP139" s="17">
        <v>2</v>
      </c>
      <c r="AQ139" s="50">
        <v>10</v>
      </c>
      <c r="AR139" s="29">
        <f t="shared" si="41"/>
        <v>6</v>
      </c>
      <c r="AS139" s="17" t="s">
        <v>61</v>
      </c>
      <c r="AT139" s="24">
        <v>2</v>
      </c>
      <c r="AU139" s="47">
        <v>14.7</v>
      </c>
      <c r="AV139" s="32">
        <f t="shared" si="38"/>
        <v>6</v>
      </c>
      <c r="AW139" s="17" t="s">
        <v>61</v>
      </c>
      <c r="AX139" s="17">
        <v>2</v>
      </c>
      <c r="AY139" s="50">
        <v>12.33</v>
      </c>
      <c r="AZ139" s="22">
        <f t="shared" si="42"/>
        <v>4</v>
      </c>
      <c r="BA139" s="17" t="s">
        <v>61</v>
      </c>
      <c r="BB139" s="24">
        <v>1</v>
      </c>
      <c r="BC139" s="50">
        <v>12.04</v>
      </c>
      <c r="BD139" s="22">
        <f t="shared" si="43"/>
        <v>6</v>
      </c>
      <c r="BE139" s="17" t="s">
        <v>61</v>
      </c>
      <c r="BF139" s="24">
        <v>1</v>
      </c>
      <c r="BG139" s="64">
        <v>10.19</v>
      </c>
      <c r="BH139" s="35">
        <f t="shared" si="44"/>
        <v>4</v>
      </c>
      <c r="BI139" s="36" t="s">
        <v>61</v>
      </c>
      <c r="BJ139" s="37">
        <v>2</v>
      </c>
      <c r="BK139" s="50">
        <v>10</v>
      </c>
      <c r="BL139" s="22">
        <f t="shared" si="45"/>
        <v>2</v>
      </c>
      <c r="BM139" s="17" t="s">
        <v>61</v>
      </c>
      <c r="BN139" s="24">
        <v>2</v>
      </c>
      <c r="BO139" s="48">
        <v>13.16</v>
      </c>
      <c r="BP139" s="22">
        <f t="shared" si="39"/>
        <v>2</v>
      </c>
      <c r="BQ139" s="17" t="s">
        <v>60</v>
      </c>
      <c r="BR139" s="24">
        <v>2</v>
      </c>
      <c r="BS139" s="21">
        <f t="shared" si="53"/>
        <v>11.894666666666666</v>
      </c>
      <c r="BT139" s="24">
        <f t="shared" si="49"/>
        <v>30</v>
      </c>
      <c r="BU139" s="27" t="str">
        <f t="shared" si="50"/>
        <v>Admis</v>
      </c>
      <c r="BV139" s="17" t="s">
        <v>2</v>
      </c>
      <c r="BW139" s="38">
        <v>2</v>
      </c>
      <c r="BX139" s="38">
        <f t="shared" si="51"/>
        <v>60</v>
      </c>
      <c r="BY139" s="27" t="str">
        <f t="shared" si="52"/>
        <v>Admis</v>
      </c>
    </row>
    <row r="140" spans="1:77" x14ac:dyDescent="0.55000000000000004">
      <c r="A140" s="18">
        <v>127</v>
      </c>
      <c r="B140" s="62" t="s">
        <v>702</v>
      </c>
      <c r="C140" s="76" t="s">
        <v>703</v>
      </c>
      <c r="D140" s="62" t="s">
        <v>704</v>
      </c>
      <c r="E140" s="62" t="s">
        <v>705</v>
      </c>
      <c r="F140" s="63">
        <v>35930</v>
      </c>
      <c r="G140" s="62" t="s">
        <v>597</v>
      </c>
      <c r="H140" s="62" t="s">
        <v>59</v>
      </c>
      <c r="I140" s="13" t="s">
        <v>72</v>
      </c>
      <c r="J140" s="162">
        <v>11</v>
      </c>
      <c r="K140" s="156">
        <v>4</v>
      </c>
      <c r="L140" s="17" t="s">
        <v>2</v>
      </c>
      <c r="M140" s="69">
        <v>1</v>
      </c>
      <c r="N140" s="203">
        <v>10</v>
      </c>
      <c r="O140" s="22">
        <f t="shared" si="33"/>
        <v>5</v>
      </c>
      <c r="P140" s="17" t="s">
        <v>61</v>
      </c>
      <c r="Q140" s="142">
        <v>2</v>
      </c>
      <c r="R140" s="28">
        <v>12.89</v>
      </c>
      <c r="S140" s="22">
        <f t="shared" si="40"/>
        <v>3</v>
      </c>
      <c r="T140" s="17" t="s">
        <v>2</v>
      </c>
      <c r="U140" s="17">
        <v>2</v>
      </c>
      <c r="V140" s="28">
        <v>10</v>
      </c>
      <c r="W140" s="156">
        <f t="shared" si="34"/>
        <v>4</v>
      </c>
      <c r="X140" s="17" t="s">
        <v>2</v>
      </c>
      <c r="Y140" s="17">
        <v>2</v>
      </c>
      <c r="Z140" s="161">
        <v>10.41</v>
      </c>
      <c r="AA140" s="22">
        <f t="shared" si="35"/>
        <v>5</v>
      </c>
      <c r="AB140" s="20" t="s">
        <v>61</v>
      </c>
      <c r="AC140" s="19">
        <v>1</v>
      </c>
      <c r="AD140" s="329">
        <v>7.42</v>
      </c>
      <c r="AE140" s="22">
        <f t="shared" si="36"/>
        <v>0</v>
      </c>
      <c r="AF140" s="17" t="s">
        <v>2</v>
      </c>
      <c r="AG140" s="17">
        <v>2</v>
      </c>
      <c r="AH140" s="21">
        <v>11.78</v>
      </c>
      <c r="AI140" s="22">
        <f t="shared" si="37"/>
        <v>3</v>
      </c>
      <c r="AJ140" s="17" t="s">
        <v>61</v>
      </c>
      <c r="AK140" s="24">
        <v>2</v>
      </c>
      <c r="AL140" s="25">
        <f t="shared" si="46"/>
        <v>10.152666666666667</v>
      </c>
      <c r="AM140" s="26">
        <f t="shared" si="47"/>
        <v>24</v>
      </c>
      <c r="AN140" s="27" t="str">
        <f t="shared" si="48"/>
        <v>Ajourné</v>
      </c>
      <c r="AO140" s="17" t="s">
        <v>2</v>
      </c>
      <c r="AP140" s="17"/>
      <c r="AQ140" s="28">
        <v>10</v>
      </c>
      <c r="AR140" s="29">
        <f t="shared" si="41"/>
        <v>6</v>
      </c>
      <c r="AS140" s="30" t="s">
        <v>61</v>
      </c>
      <c r="AT140" s="30">
        <v>1</v>
      </c>
      <c r="AU140" s="28">
        <v>10</v>
      </c>
      <c r="AV140" s="32">
        <f t="shared" si="38"/>
        <v>6</v>
      </c>
      <c r="AW140" s="30" t="s">
        <v>61</v>
      </c>
      <c r="AX140" s="30">
        <v>2</v>
      </c>
      <c r="AY140" s="28">
        <v>12</v>
      </c>
      <c r="AZ140" s="22">
        <f t="shared" si="42"/>
        <v>4</v>
      </c>
      <c r="BA140" s="17" t="s">
        <v>2</v>
      </c>
      <c r="BB140" s="17">
        <v>2</v>
      </c>
      <c r="BC140" s="21">
        <v>6.8606666666666669</v>
      </c>
      <c r="BD140" s="22">
        <f t="shared" si="43"/>
        <v>0</v>
      </c>
      <c r="BE140" s="17" t="s">
        <v>2</v>
      </c>
      <c r="BF140" s="24">
        <v>2</v>
      </c>
      <c r="BG140" s="57">
        <v>7.84</v>
      </c>
      <c r="BH140" s="35">
        <f t="shared" si="44"/>
        <v>0</v>
      </c>
      <c r="BI140" s="36" t="s">
        <v>2</v>
      </c>
      <c r="BJ140" s="37">
        <v>2</v>
      </c>
      <c r="BK140" s="21">
        <v>5.25</v>
      </c>
      <c r="BL140" s="22">
        <f t="shared" si="45"/>
        <v>0</v>
      </c>
      <c r="BM140" s="17" t="s">
        <v>2</v>
      </c>
      <c r="BN140" s="24">
        <v>2</v>
      </c>
      <c r="BO140" s="23">
        <v>14.5</v>
      </c>
      <c r="BP140" s="22">
        <f t="shared" si="39"/>
        <v>2</v>
      </c>
      <c r="BQ140" s="17" t="s">
        <v>61</v>
      </c>
      <c r="BR140" s="24">
        <v>2</v>
      </c>
      <c r="BS140" s="25">
        <f t="shared" si="53"/>
        <v>9.3341333333333338</v>
      </c>
      <c r="BT140" s="24">
        <f t="shared" si="49"/>
        <v>18</v>
      </c>
      <c r="BU140" s="27" t="str">
        <f t="shared" si="50"/>
        <v>Ajourné</v>
      </c>
      <c r="BV140" s="17" t="s">
        <v>2</v>
      </c>
      <c r="BW140" s="38">
        <v>2</v>
      </c>
      <c r="BX140" s="38">
        <f t="shared" si="51"/>
        <v>42</v>
      </c>
      <c r="BY140" s="27" t="str">
        <f t="shared" si="52"/>
        <v>Ajourné</v>
      </c>
    </row>
    <row r="141" spans="1:77" x14ac:dyDescent="0.55000000000000004">
      <c r="A141" s="18">
        <v>128</v>
      </c>
      <c r="B141" s="62" t="s">
        <v>706</v>
      </c>
      <c r="C141" s="76" t="s">
        <v>707</v>
      </c>
      <c r="D141" s="13" t="s">
        <v>708</v>
      </c>
      <c r="E141" s="13" t="s">
        <v>709</v>
      </c>
      <c r="F141" s="16">
        <v>38115</v>
      </c>
      <c r="G141" s="13" t="s">
        <v>71</v>
      </c>
      <c r="H141" s="13" t="s">
        <v>52</v>
      </c>
      <c r="I141" s="13" t="s">
        <v>72</v>
      </c>
      <c r="J141" s="162">
        <v>10</v>
      </c>
      <c r="K141" s="156">
        <v>4</v>
      </c>
      <c r="L141" s="17" t="s">
        <v>2</v>
      </c>
      <c r="M141" s="69">
        <v>1</v>
      </c>
      <c r="N141" s="157">
        <v>10.44</v>
      </c>
      <c r="O141" s="22">
        <f t="shared" ref="O141:O205" si="54">IF(N141&gt;=10,5,0)</f>
        <v>5</v>
      </c>
      <c r="P141" s="17" t="s">
        <v>2</v>
      </c>
      <c r="Q141" s="142">
        <v>2</v>
      </c>
      <c r="R141" s="28">
        <v>14.47</v>
      </c>
      <c r="S141" s="22">
        <f t="shared" si="40"/>
        <v>3</v>
      </c>
      <c r="T141" s="17" t="s">
        <v>2</v>
      </c>
      <c r="U141" s="17">
        <v>2</v>
      </c>
      <c r="V141" s="28">
        <v>14.46</v>
      </c>
      <c r="W141" s="156">
        <f t="shared" ref="W141:W205" si="55">IF(V141&gt;=10,4,0)</f>
        <v>4</v>
      </c>
      <c r="X141" s="17" t="s">
        <v>2</v>
      </c>
      <c r="Y141" s="17">
        <v>2</v>
      </c>
      <c r="Z141" s="161">
        <v>10</v>
      </c>
      <c r="AA141" s="22">
        <f t="shared" ref="AA141:AA205" si="56">IF(Z141&gt;=10,5,0)</f>
        <v>5</v>
      </c>
      <c r="AB141" s="20" t="s">
        <v>2</v>
      </c>
      <c r="AC141" s="19">
        <v>1</v>
      </c>
      <c r="AD141" s="21">
        <v>10.41</v>
      </c>
      <c r="AE141" s="22">
        <f t="shared" ref="AE141:AE205" si="57">IF(AD141&gt;=10,6,0)</f>
        <v>6</v>
      </c>
      <c r="AF141" s="17" t="s">
        <v>2</v>
      </c>
      <c r="AG141" s="17">
        <v>1</v>
      </c>
      <c r="AH141" s="21">
        <v>10.798</v>
      </c>
      <c r="AI141" s="22">
        <f t="shared" ref="AI141:AI205" si="58">IF(AH141&gt;=10,3,0)</f>
        <v>3</v>
      </c>
      <c r="AJ141" s="17" t="s">
        <v>2</v>
      </c>
      <c r="AK141" s="24">
        <v>2</v>
      </c>
      <c r="AL141" s="25">
        <f t="shared" si="46"/>
        <v>11.2768</v>
      </c>
      <c r="AM141" s="26">
        <f t="shared" si="47"/>
        <v>30</v>
      </c>
      <c r="AN141" s="27" t="str">
        <f t="shared" si="48"/>
        <v>Admis</v>
      </c>
      <c r="AO141" s="17" t="s">
        <v>2</v>
      </c>
      <c r="AP141" s="17">
        <v>2</v>
      </c>
      <c r="AQ141" s="334">
        <v>7.3409999999999993</v>
      </c>
      <c r="AR141" s="29">
        <f t="shared" si="41"/>
        <v>0</v>
      </c>
      <c r="AS141" s="30" t="s">
        <v>2</v>
      </c>
      <c r="AT141" s="31">
        <v>2</v>
      </c>
      <c r="AU141" s="28">
        <v>10.199999999999999</v>
      </c>
      <c r="AV141" s="32">
        <f t="shared" ref="AV141:AV205" si="59">IF(AU141&gt;=10,6,0)</f>
        <v>6</v>
      </c>
      <c r="AW141" s="30" t="s">
        <v>2</v>
      </c>
      <c r="AX141" s="30">
        <v>2</v>
      </c>
      <c r="AY141" s="28">
        <v>12</v>
      </c>
      <c r="AZ141" s="22">
        <f t="shared" si="42"/>
        <v>4</v>
      </c>
      <c r="BA141" s="17" t="s">
        <v>2</v>
      </c>
      <c r="BB141" s="24">
        <v>2</v>
      </c>
      <c r="BC141" s="21">
        <v>10.82</v>
      </c>
      <c r="BD141" s="22">
        <f t="shared" si="43"/>
        <v>6</v>
      </c>
      <c r="BE141" s="17" t="s">
        <v>2</v>
      </c>
      <c r="BF141" s="24">
        <v>2</v>
      </c>
      <c r="BG141" s="34">
        <v>11.63</v>
      </c>
      <c r="BH141" s="35">
        <f t="shared" si="44"/>
        <v>4</v>
      </c>
      <c r="BI141" s="36" t="s">
        <v>2</v>
      </c>
      <c r="BJ141" s="37">
        <v>2</v>
      </c>
      <c r="BK141" s="21">
        <v>11.33</v>
      </c>
      <c r="BL141" s="22">
        <f t="shared" si="45"/>
        <v>2</v>
      </c>
      <c r="BM141" s="17" t="s">
        <v>2</v>
      </c>
      <c r="BN141" s="24">
        <v>1</v>
      </c>
      <c r="BO141" s="23">
        <v>14</v>
      </c>
      <c r="BP141" s="22">
        <f t="shared" ref="BP141:BP205" si="60">IF(BO141&gt;=10,2,0)</f>
        <v>2</v>
      </c>
      <c r="BQ141" s="17" t="s">
        <v>2</v>
      </c>
      <c r="BR141" s="24">
        <v>1</v>
      </c>
      <c r="BS141" s="25">
        <f t="shared" si="53"/>
        <v>10.511533333333334</v>
      </c>
      <c r="BT141" s="24">
        <f t="shared" si="49"/>
        <v>24</v>
      </c>
      <c r="BU141" s="27" t="str">
        <f t="shared" si="50"/>
        <v>Ajourné</v>
      </c>
      <c r="BV141" s="17" t="s">
        <v>2</v>
      </c>
      <c r="BW141" s="38">
        <v>2</v>
      </c>
      <c r="BX141" s="38">
        <f t="shared" si="51"/>
        <v>54</v>
      </c>
      <c r="BY141" s="27" t="str">
        <f t="shared" si="52"/>
        <v>Autorisé</v>
      </c>
    </row>
    <row r="142" spans="1:77" x14ac:dyDescent="0.55000000000000004">
      <c r="A142" s="18">
        <v>129</v>
      </c>
      <c r="B142" s="62" t="s">
        <v>710</v>
      </c>
      <c r="C142" s="76" t="s">
        <v>711</v>
      </c>
      <c r="D142" s="13" t="s">
        <v>708</v>
      </c>
      <c r="E142" s="13" t="s">
        <v>712</v>
      </c>
      <c r="F142" s="16">
        <v>37533</v>
      </c>
      <c r="G142" s="13" t="s">
        <v>713</v>
      </c>
      <c r="H142" s="13" t="s">
        <v>52</v>
      </c>
      <c r="I142" s="13" t="s">
        <v>72</v>
      </c>
      <c r="J142" s="330">
        <v>14.83</v>
      </c>
      <c r="K142" s="156">
        <v>4</v>
      </c>
      <c r="L142" s="17" t="s">
        <v>2</v>
      </c>
      <c r="M142" s="69">
        <v>2</v>
      </c>
      <c r="N142" s="230">
        <v>12.373999999999999</v>
      </c>
      <c r="O142" s="22">
        <f t="shared" si="54"/>
        <v>5</v>
      </c>
      <c r="P142" s="17" t="s">
        <v>2</v>
      </c>
      <c r="Q142" s="17">
        <v>2</v>
      </c>
      <c r="R142" s="45">
        <v>16.309999999999999</v>
      </c>
      <c r="S142" s="22">
        <f t="shared" ref="S142:S206" si="61">IF(R142&gt;=10,3,0)</f>
        <v>3</v>
      </c>
      <c r="T142" s="17" t="s">
        <v>2</v>
      </c>
      <c r="U142" s="17">
        <v>2</v>
      </c>
      <c r="V142" s="45">
        <v>12.926666666666666</v>
      </c>
      <c r="W142" s="156">
        <f t="shared" si="55"/>
        <v>4</v>
      </c>
      <c r="X142" s="17" t="s">
        <v>2</v>
      </c>
      <c r="Y142" s="17">
        <v>2</v>
      </c>
      <c r="Z142" s="329">
        <v>10</v>
      </c>
      <c r="AA142" s="22">
        <f t="shared" si="56"/>
        <v>5</v>
      </c>
      <c r="AB142" s="20" t="s">
        <v>2</v>
      </c>
      <c r="AC142" s="20">
        <v>2</v>
      </c>
      <c r="AD142" s="21">
        <v>10</v>
      </c>
      <c r="AE142" s="22">
        <f t="shared" si="57"/>
        <v>6</v>
      </c>
      <c r="AF142" s="17" t="s">
        <v>2</v>
      </c>
      <c r="AG142" s="17">
        <v>2</v>
      </c>
      <c r="AH142" s="21">
        <v>11.228</v>
      </c>
      <c r="AI142" s="22">
        <f t="shared" si="58"/>
        <v>3</v>
      </c>
      <c r="AJ142" s="17" t="s">
        <v>2</v>
      </c>
      <c r="AK142" s="24">
        <v>1</v>
      </c>
      <c r="AL142" s="21">
        <f t="shared" si="46"/>
        <v>12.18368888888889</v>
      </c>
      <c r="AM142" s="24">
        <f t="shared" si="47"/>
        <v>30</v>
      </c>
      <c r="AN142" s="27" t="str">
        <f t="shared" si="48"/>
        <v>Admis</v>
      </c>
      <c r="AO142" s="17" t="s">
        <v>2</v>
      </c>
      <c r="AP142" s="17">
        <v>2</v>
      </c>
      <c r="AQ142" s="45">
        <v>10</v>
      </c>
      <c r="AR142" s="29">
        <f t="shared" ref="AR142:AR206" si="62">IF(AQ142&gt;=10,6,0)</f>
        <v>6</v>
      </c>
      <c r="AS142" s="17" t="s">
        <v>2</v>
      </c>
      <c r="AT142" s="24">
        <v>2</v>
      </c>
      <c r="AU142" s="45">
        <v>11.386666666666667</v>
      </c>
      <c r="AV142" s="32">
        <f t="shared" si="59"/>
        <v>6</v>
      </c>
      <c r="AW142" s="17" t="s">
        <v>2</v>
      </c>
      <c r="AX142" s="233">
        <v>2</v>
      </c>
      <c r="AY142" s="329">
        <v>11.43</v>
      </c>
      <c r="AZ142" s="22">
        <f t="shared" ref="AZ142:AZ206" si="63">IF(AY142&gt;=10,4,0)</f>
        <v>4</v>
      </c>
      <c r="BA142" s="17" t="s">
        <v>2</v>
      </c>
      <c r="BB142" s="24">
        <v>2</v>
      </c>
      <c r="BC142" s="21">
        <v>10.82</v>
      </c>
      <c r="BD142" s="22">
        <f t="shared" si="43"/>
        <v>6</v>
      </c>
      <c r="BE142" s="17" t="s">
        <v>2</v>
      </c>
      <c r="BF142" s="24">
        <v>2</v>
      </c>
      <c r="BG142" s="34">
        <v>10</v>
      </c>
      <c r="BH142" s="35">
        <f t="shared" si="44"/>
        <v>4</v>
      </c>
      <c r="BI142" s="36" t="s">
        <v>2</v>
      </c>
      <c r="BJ142" s="37">
        <v>2</v>
      </c>
      <c r="BK142" s="327">
        <v>10</v>
      </c>
      <c r="BL142" s="22">
        <f t="shared" si="45"/>
        <v>2</v>
      </c>
      <c r="BM142" s="17" t="s">
        <v>2</v>
      </c>
      <c r="BN142" s="24">
        <v>2</v>
      </c>
      <c r="BO142" s="23">
        <v>15</v>
      </c>
      <c r="BP142" s="22">
        <f t="shared" si="60"/>
        <v>2</v>
      </c>
      <c r="BQ142" s="17" t="s">
        <v>2</v>
      </c>
      <c r="BR142" s="24">
        <v>1</v>
      </c>
      <c r="BS142" s="21">
        <f t="shared" si="53"/>
        <v>10.965333333333332</v>
      </c>
      <c r="BT142" s="24">
        <f t="shared" si="49"/>
        <v>30</v>
      </c>
      <c r="BU142" s="27" t="str">
        <f t="shared" si="50"/>
        <v>Admis</v>
      </c>
      <c r="BV142" s="17" t="s">
        <v>2</v>
      </c>
      <c r="BW142" s="38">
        <v>2</v>
      </c>
      <c r="BX142" s="38">
        <f t="shared" si="51"/>
        <v>60</v>
      </c>
      <c r="BY142" s="27" t="str">
        <f t="shared" si="52"/>
        <v>Admis</v>
      </c>
    </row>
    <row r="143" spans="1:77" x14ac:dyDescent="0.55000000000000004">
      <c r="A143" s="18">
        <v>130</v>
      </c>
      <c r="B143" s="62" t="s">
        <v>714</v>
      </c>
      <c r="C143" s="76" t="s">
        <v>715</v>
      </c>
      <c r="D143" s="13" t="s">
        <v>716</v>
      </c>
      <c r="E143" s="13" t="s">
        <v>717</v>
      </c>
      <c r="F143" s="16">
        <v>37362</v>
      </c>
      <c r="G143" s="13" t="s">
        <v>71</v>
      </c>
      <c r="H143" s="13" t="s">
        <v>59</v>
      </c>
      <c r="I143" s="13" t="s">
        <v>72</v>
      </c>
      <c r="J143" s="159">
        <v>18</v>
      </c>
      <c r="K143" s="156">
        <v>4</v>
      </c>
      <c r="L143" s="17" t="s">
        <v>2</v>
      </c>
      <c r="M143" s="69">
        <v>2</v>
      </c>
      <c r="N143" s="230">
        <v>13.030000000000001</v>
      </c>
      <c r="O143" s="22">
        <f t="shared" si="54"/>
        <v>5</v>
      </c>
      <c r="P143" s="17" t="s">
        <v>2</v>
      </c>
      <c r="Q143" s="17">
        <v>2</v>
      </c>
      <c r="R143" s="45">
        <v>11.57</v>
      </c>
      <c r="S143" s="22">
        <f t="shared" si="61"/>
        <v>3</v>
      </c>
      <c r="T143" s="17" t="s">
        <v>2</v>
      </c>
      <c r="U143" s="17">
        <v>1</v>
      </c>
      <c r="V143" s="45">
        <v>12.095333333333333</v>
      </c>
      <c r="W143" s="156">
        <f t="shared" si="55"/>
        <v>4</v>
      </c>
      <c r="X143" s="17" t="s">
        <v>2</v>
      </c>
      <c r="Y143" s="17">
        <v>1</v>
      </c>
      <c r="Z143" s="45">
        <v>12.175999999999998</v>
      </c>
      <c r="AA143" s="22">
        <f t="shared" si="56"/>
        <v>5</v>
      </c>
      <c r="AB143" s="20" t="s">
        <v>2</v>
      </c>
      <c r="AC143" s="20">
        <v>1</v>
      </c>
      <c r="AD143" s="21">
        <v>13.21</v>
      </c>
      <c r="AE143" s="22">
        <f t="shared" si="57"/>
        <v>6</v>
      </c>
      <c r="AF143" s="17" t="s">
        <v>2</v>
      </c>
      <c r="AG143" s="17">
        <v>1</v>
      </c>
      <c r="AH143" s="21">
        <v>13.993333333333334</v>
      </c>
      <c r="AI143" s="22">
        <f t="shared" si="58"/>
        <v>3</v>
      </c>
      <c r="AJ143" s="17" t="s">
        <v>2</v>
      </c>
      <c r="AK143" s="24">
        <v>1</v>
      </c>
      <c r="AL143" s="21">
        <f t="shared" si="46"/>
        <v>13.412044444444444</v>
      </c>
      <c r="AM143" s="24">
        <f t="shared" si="47"/>
        <v>30</v>
      </c>
      <c r="AN143" s="27" t="str">
        <f t="shared" si="48"/>
        <v>Admis</v>
      </c>
      <c r="AO143" s="17" t="s">
        <v>2</v>
      </c>
      <c r="AP143" s="17">
        <v>2</v>
      </c>
      <c r="AQ143" s="45">
        <v>10.23</v>
      </c>
      <c r="AR143" s="29">
        <f t="shared" si="62"/>
        <v>6</v>
      </c>
      <c r="AS143" s="17" t="s">
        <v>2</v>
      </c>
      <c r="AT143" s="24">
        <v>1</v>
      </c>
      <c r="AU143" s="45">
        <v>10.776666666666667</v>
      </c>
      <c r="AV143" s="32">
        <f t="shared" si="59"/>
        <v>6</v>
      </c>
      <c r="AW143" s="17" t="s">
        <v>2</v>
      </c>
      <c r="AX143" s="17">
        <v>1</v>
      </c>
      <c r="AY143" s="45">
        <v>12</v>
      </c>
      <c r="AZ143" s="22">
        <f t="shared" si="63"/>
        <v>4</v>
      </c>
      <c r="BA143" s="17" t="s">
        <v>2</v>
      </c>
      <c r="BB143" s="24">
        <v>2</v>
      </c>
      <c r="BC143" s="21">
        <v>11.16</v>
      </c>
      <c r="BD143" s="22">
        <f t="shared" si="43"/>
        <v>6</v>
      </c>
      <c r="BE143" s="17" t="s">
        <v>2</v>
      </c>
      <c r="BF143" s="24">
        <v>2</v>
      </c>
      <c r="BG143" s="34">
        <v>11.19</v>
      </c>
      <c r="BH143" s="35">
        <f t="shared" si="44"/>
        <v>4</v>
      </c>
      <c r="BI143" s="36" t="s">
        <v>2</v>
      </c>
      <c r="BJ143" s="37">
        <v>2</v>
      </c>
      <c r="BK143" s="21">
        <v>10</v>
      </c>
      <c r="BL143" s="22">
        <f t="shared" si="45"/>
        <v>2</v>
      </c>
      <c r="BM143" s="17" t="s">
        <v>2</v>
      </c>
      <c r="BN143" s="24">
        <v>2</v>
      </c>
      <c r="BO143" s="23">
        <v>16</v>
      </c>
      <c r="BP143" s="22">
        <f t="shared" si="60"/>
        <v>2</v>
      </c>
      <c r="BQ143" s="17" t="s">
        <v>2</v>
      </c>
      <c r="BR143" s="24">
        <v>1</v>
      </c>
      <c r="BS143" s="21">
        <f t="shared" si="53"/>
        <v>11.258666666666667</v>
      </c>
      <c r="BT143" s="24">
        <f t="shared" si="49"/>
        <v>30</v>
      </c>
      <c r="BU143" s="27" t="str">
        <f t="shared" si="50"/>
        <v>Admis</v>
      </c>
      <c r="BV143" s="17" t="s">
        <v>2</v>
      </c>
      <c r="BW143" s="38">
        <v>2</v>
      </c>
      <c r="BX143" s="38">
        <f t="shared" si="51"/>
        <v>60</v>
      </c>
      <c r="BY143" s="27" t="str">
        <f t="shared" si="52"/>
        <v>Admis</v>
      </c>
    </row>
    <row r="144" spans="1:77" x14ac:dyDescent="0.55000000000000004">
      <c r="A144" s="18">
        <v>131</v>
      </c>
      <c r="B144" s="62" t="s">
        <v>718</v>
      </c>
      <c r="C144" s="76" t="s">
        <v>719</v>
      </c>
      <c r="D144" s="13" t="s">
        <v>720</v>
      </c>
      <c r="E144" s="13" t="s">
        <v>721</v>
      </c>
      <c r="F144" s="16">
        <v>37185</v>
      </c>
      <c r="G144" s="13" t="s">
        <v>722</v>
      </c>
      <c r="H144" s="13" t="s">
        <v>52</v>
      </c>
      <c r="I144" s="13" t="s">
        <v>72</v>
      </c>
      <c r="J144" s="162">
        <v>12</v>
      </c>
      <c r="K144" s="156">
        <v>4</v>
      </c>
      <c r="L144" s="17" t="s">
        <v>2</v>
      </c>
      <c r="M144" s="69">
        <v>1</v>
      </c>
      <c r="N144" s="157">
        <v>11.308</v>
      </c>
      <c r="O144" s="22">
        <f t="shared" si="54"/>
        <v>5</v>
      </c>
      <c r="P144" s="17" t="s">
        <v>2</v>
      </c>
      <c r="Q144" s="142">
        <v>2</v>
      </c>
      <c r="R144" s="28">
        <v>13.68</v>
      </c>
      <c r="S144" s="22">
        <f t="shared" si="61"/>
        <v>3</v>
      </c>
      <c r="T144" s="17" t="s">
        <v>2</v>
      </c>
      <c r="U144" s="17">
        <v>1</v>
      </c>
      <c r="V144" s="28">
        <v>11.154</v>
      </c>
      <c r="W144" s="156">
        <f t="shared" si="55"/>
        <v>4</v>
      </c>
      <c r="X144" s="17" t="s">
        <v>2</v>
      </c>
      <c r="Y144" s="17">
        <v>1</v>
      </c>
      <c r="Z144" s="161">
        <v>10.809999999999999</v>
      </c>
      <c r="AA144" s="22">
        <f t="shared" si="56"/>
        <v>5</v>
      </c>
      <c r="AB144" s="20" t="s">
        <v>2</v>
      </c>
      <c r="AC144" s="19">
        <v>1</v>
      </c>
      <c r="AD144" s="45">
        <v>10</v>
      </c>
      <c r="AE144" s="22">
        <f t="shared" si="57"/>
        <v>6</v>
      </c>
      <c r="AF144" s="17" t="s">
        <v>2</v>
      </c>
      <c r="AG144" s="17">
        <v>1</v>
      </c>
      <c r="AH144" s="21">
        <v>13.238</v>
      </c>
      <c r="AI144" s="22">
        <f t="shared" si="58"/>
        <v>3</v>
      </c>
      <c r="AJ144" s="17" t="s">
        <v>2</v>
      </c>
      <c r="AK144" s="24">
        <v>2</v>
      </c>
      <c r="AL144" s="25">
        <f t="shared" si="46"/>
        <v>11.465333333333332</v>
      </c>
      <c r="AM144" s="26">
        <f t="shared" si="47"/>
        <v>30</v>
      </c>
      <c r="AN144" s="27" t="str">
        <f t="shared" si="48"/>
        <v>Admis</v>
      </c>
      <c r="AO144" s="17" t="s">
        <v>2</v>
      </c>
      <c r="AP144" s="17"/>
      <c r="AQ144" s="28">
        <v>11.973000300000001</v>
      </c>
      <c r="AR144" s="29">
        <f t="shared" si="62"/>
        <v>6</v>
      </c>
      <c r="AS144" s="30" t="s">
        <v>2</v>
      </c>
      <c r="AT144" s="31">
        <v>1</v>
      </c>
      <c r="AU144" s="28">
        <v>13.21</v>
      </c>
      <c r="AV144" s="32">
        <f t="shared" si="59"/>
        <v>6</v>
      </c>
      <c r="AW144" s="30" t="s">
        <v>2</v>
      </c>
      <c r="AX144" s="30">
        <v>1</v>
      </c>
      <c r="AY144" s="28">
        <v>11.5</v>
      </c>
      <c r="AZ144" s="22">
        <f t="shared" si="63"/>
        <v>4</v>
      </c>
      <c r="BA144" s="17" t="s">
        <v>2</v>
      </c>
      <c r="BB144" s="17">
        <v>2</v>
      </c>
      <c r="BC144" s="21">
        <v>10.203333333333333</v>
      </c>
      <c r="BD144" s="22">
        <f t="shared" si="43"/>
        <v>6</v>
      </c>
      <c r="BE144" s="17" t="s">
        <v>2</v>
      </c>
      <c r="BF144" s="24">
        <v>1</v>
      </c>
      <c r="BG144" s="45">
        <v>12.62</v>
      </c>
      <c r="BH144" s="22">
        <f t="shared" si="44"/>
        <v>4</v>
      </c>
      <c r="BI144" s="17" t="s">
        <v>2</v>
      </c>
      <c r="BJ144" s="24">
        <v>1</v>
      </c>
      <c r="BK144" s="21">
        <v>10.75</v>
      </c>
      <c r="BL144" s="22">
        <f t="shared" si="45"/>
        <v>2</v>
      </c>
      <c r="BM144" s="17" t="s">
        <v>2</v>
      </c>
      <c r="BN144" s="24">
        <v>2</v>
      </c>
      <c r="BO144" s="23">
        <v>17</v>
      </c>
      <c r="BP144" s="22">
        <f t="shared" si="60"/>
        <v>2</v>
      </c>
      <c r="BQ144" s="17" t="s">
        <v>2</v>
      </c>
      <c r="BR144" s="24">
        <v>1</v>
      </c>
      <c r="BS144" s="25">
        <f t="shared" si="53"/>
        <v>12.143266726666669</v>
      </c>
      <c r="BT144" s="24">
        <f t="shared" si="49"/>
        <v>30</v>
      </c>
      <c r="BU144" s="27" t="str">
        <f t="shared" si="50"/>
        <v>Admis</v>
      </c>
      <c r="BV144" s="17" t="s">
        <v>2</v>
      </c>
      <c r="BW144" s="17"/>
      <c r="BX144" s="38">
        <f t="shared" si="51"/>
        <v>60</v>
      </c>
      <c r="BY144" s="27" t="str">
        <f t="shared" si="52"/>
        <v>Admis</v>
      </c>
    </row>
    <row r="145" spans="1:77" x14ac:dyDescent="0.55000000000000004">
      <c r="A145" s="18">
        <v>132</v>
      </c>
      <c r="B145" s="62" t="s">
        <v>723</v>
      </c>
      <c r="C145" s="76" t="s">
        <v>724</v>
      </c>
      <c r="D145" s="13" t="s">
        <v>725</v>
      </c>
      <c r="E145" s="13" t="s">
        <v>726</v>
      </c>
      <c r="F145" s="16">
        <v>37369</v>
      </c>
      <c r="G145" s="13" t="s">
        <v>727</v>
      </c>
      <c r="H145" s="13" t="s">
        <v>59</v>
      </c>
      <c r="I145" s="13" t="s">
        <v>728</v>
      </c>
      <c r="J145" s="159">
        <v>13.5</v>
      </c>
      <c r="K145" s="156">
        <v>4</v>
      </c>
      <c r="L145" s="17" t="s">
        <v>2</v>
      </c>
      <c r="M145" s="69">
        <v>2</v>
      </c>
      <c r="N145" s="230">
        <v>10.29</v>
      </c>
      <c r="O145" s="22">
        <f t="shared" si="54"/>
        <v>5</v>
      </c>
      <c r="P145" s="17" t="s">
        <v>2</v>
      </c>
      <c r="Q145" s="17">
        <v>2</v>
      </c>
      <c r="R145" s="45">
        <v>12.1</v>
      </c>
      <c r="S145" s="22">
        <f t="shared" si="61"/>
        <v>3</v>
      </c>
      <c r="T145" s="17" t="s">
        <v>2</v>
      </c>
      <c r="U145" s="17">
        <v>1</v>
      </c>
      <c r="V145" s="45">
        <v>12.101333333333333</v>
      </c>
      <c r="W145" s="156">
        <f t="shared" si="55"/>
        <v>4</v>
      </c>
      <c r="X145" s="17" t="s">
        <v>2</v>
      </c>
      <c r="Y145" s="17">
        <v>2</v>
      </c>
      <c r="Z145" s="45">
        <v>10</v>
      </c>
      <c r="AA145" s="22">
        <f t="shared" si="56"/>
        <v>5</v>
      </c>
      <c r="AB145" s="20" t="s">
        <v>2</v>
      </c>
      <c r="AC145" s="20">
        <v>2</v>
      </c>
      <c r="AD145" s="21">
        <v>10</v>
      </c>
      <c r="AE145" s="22">
        <f t="shared" si="57"/>
        <v>6</v>
      </c>
      <c r="AF145" s="17" t="s">
        <v>2</v>
      </c>
      <c r="AG145" s="17">
        <v>2</v>
      </c>
      <c r="AH145" s="21">
        <v>12.64</v>
      </c>
      <c r="AI145" s="22">
        <f t="shared" si="58"/>
        <v>3</v>
      </c>
      <c r="AJ145" s="17" t="s">
        <v>2</v>
      </c>
      <c r="AK145" s="24">
        <v>2</v>
      </c>
      <c r="AL145" s="21">
        <f t="shared" si="46"/>
        <v>11.269177777777777</v>
      </c>
      <c r="AM145" s="24">
        <f t="shared" si="47"/>
        <v>30</v>
      </c>
      <c r="AN145" s="27" t="str">
        <f t="shared" si="48"/>
        <v>Admis</v>
      </c>
      <c r="AO145" s="17" t="s">
        <v>2</v>
      </c>
      <c r="AP145" s="17">
        <v>2</v>
      </c>
      <c r="AQ145" s="45">
        <v>10.207000000000001</v>
      </c>
      <c r="AR145" s="29">
        <f t="shared" si="62"/>
        <v>6</v>
      </c>
      <c r="AS145" s="17" t="s">
        <v>2</v>
      </c>
      <c r="AT145" s="24">
        <v>2</v>
      </c>
      <c r="AU145" s="45">
        <v>12</v>
      </c>
      <c r="AV145" s="32">
        <f t="shared" si="59"/>
        <v>6</v>
      </c>
      <c r="AW145" s="17" t="s">
        <v>2</v>
      </c>
      <c r="AX145" s="233">
        <v>2</v>
      </c>
      <c r="AY145" s="45">
        <v>11.83</v>
      </c>
      <c r="AZ145" s="22">
        <f t="shared" si="63"/>
        <v>4</v>
      </c>
      <c r="BA145" s="17" t="s">
        <v>2</v>
      </c>
      <c r="BB145" s="24">
        <v>2</v>
      </c>
      <c r="BC145" s="21">
        <v>10.628333333333332</v>
      </c>
      <c r="BD145" s="22">
        <f t="shared" si="43"/>
        <v>6</v>
      </c>
      <c r="BE145" s="17" t="s">
        <v>2</v>
      </c>
      <c r="BF145" s="24">
        <v>1</v>
      </c>
      <c r="BG145" s="21">
        <v>10</v>
      </c>
      <c r="BH145" s="22">
        <f t="shared" si="44"/>
        <v>4</v>
      </c>
      <c r="BI145" s="17" t="s">
        <v>2</v>
      </c>
      <c r="BJ145" s="24">
        <v>1</v>
      </c>
      <c r="BK145" s="327">
        <v>10</v>
      </c>
      <c r="BL145" s="22">
        <f t="shared" si="45"/>
        <v>2</v>
      </c>
      <c r="BM145" s="17" t="s">
        <v>2</v>
      </c>
      <c r="BN145" s="24">
        <v>2</v>
      </c>
      <c r="BO145" s="333">
        <v>10.25</v>
      </c>
      <c r="BP145" s="22">
        <f t="shared" si="60"/>
        <v>2</v>
      </c>
      <c r="BQ145" s="17" t="s">
        <v>2</v>
      </c>
      <c r="BR145" s="24">
        <v>1</v>
      </c>
      <c r="BS145" s="21">
        <f t="shared" si="53"/>
        <v>10.827733333333333</v>
      </c>
      <c r="BT145" s="24">
        <f t="shared" si="49"/>
        <v>30</v>
      </c>
      <c r="BU145" s="27" t="str">
        <f t="shared" si="50"/>
        <v>Admis</v>
      </c>
      <c r="BV145" s="17" t="s">
        <v>2</v>
      </c>
      <c r="BW145" s="38">
        <v>2</v>
      </c>
      <c r="BX145" s="38">
        <f t="shared" si="51"/>
        <v>60</v>
      </c>
      <c r="BY145" s="27" t="str">
        <f t="shared" si="52"/>
        <v>Admis</v>
      </c>
    </row>
    <row r="146" spans="1:77" s="198" customFormat="1" x14ac:dyDescent="0.5">
      <c r="A146" s="18">
        <v>133</v>
      </c>
      <c r="B146" s="62" t="s">
        <v>729</v>
      </c>
      <c r="C146" s="76" t="s">
        <v>730</v>
      </c>
      <c r="D146" s="62" t="s">
        <v>725</v>
      </c>
      <c r="E146" s="62" t="s">
        <v>731</v>
      </c>
      <c r="F146" s="63">
        <v>37399</v>
      </c>
      <c r="G146" s="62" t="s">
        <v>732</v>
      </c>
      <c r="H146" s="62" t="s">
        <v>52</v>
      </c>
      <c r="I146" s="62" t="s">
        <v>72</v>
      </c>
      <c r="J146" s="159">
        <v>17.5</v>
      </c>
      <c r="K146" s="156">
        <v>4</v>
      </c>
      <c r="L146" s="69" t="s">
        <v>2</v>
      </c>
      <c r="M146" s="69">
        <v>2</v>
      </c>
      <c r="N146" s="204">
        <v>10</v>
      </c>
      <c r="O146" s="22">
        <f t="shared" si="54"/>
        <v>5</v>
      </c>
      <c r="P146" s="69" t="s">
        <v>2</v>
      </c>
      <c r="Q146" s="69">
        <v>1</v>
      </c>
      <c r="R146" s="21">
        <v>13.15</v>
      </c>
      <c r="S146" s="22">
        <f t="shared" si="61"/>
        <v>3</v>
      </c>
      <c r="T146" s="69" t="s">
        <v>2</v>
      </c>
      <c r="U146" s="69">
        <v>1</v>
      </c>
      <c r="V146" s="21">
        <v>11.862</v>
      </c>
      <c r="W146" s="156">
        <f t="shared" si="55"/>
        <v>4</v>
      </c>
      <c r="X146" s="69" t="s">
        <v>2</v>
      </c>
      <c r="Y146" s="69">
        <v>1</v>
      </c>
      <c r="Z146" s="21">
        <v>12.018000000000001</v>
      </c>
      <c r="AA146" s="22">
        <f t="shared" si="56"/>
        <v>5</v>
      </c>
      <c r="AB146" s="18" t="s">
        <v>2</v>
      </c>
      <c r="AC146" s="18">
        <v>1</v>
      </c>
      <c r="AD146" s="21">
        <v>11.14</v>
      </c>
      <c r="AE146" s="22">
        <f t="shared" si="57"/>
        <v>6</v>
      </c>
      <c r="AF146" s="69" t="s">
        <v>2</v>
      </c>
      <c r="AG146" s="69">
        <v>1</v>
      </c>
      <c r="AH146" s="21">
        <v>12.245333333333335</v>
      </c>
      <c r="AI146" s="22">
        <f t="shared" si="58"/>
        <v>3</v>
      </c>
      <c r="AJ146" s="69" t="s">
        <v>2</v>
      </c>
      <c r="AK146" s="24">
        <v>2</v>
      </c>
      <c r="AL146" s="21">
        <f t="shared" si="46"/>
        <v>12.352133333333333</v>
      </c>
      <c r="AM146" s="24">
        <f t="shared" si="47"/>
        <v>30</v>
      </c>
      <c r="AN146" s="96" t="str">
        <f t="shared" si="48"/>
        <v>Admis</v>
      </c>
      <c r="AO146" s="69" t="s">
        <v>2</v>
      </c>
      <c r="AP146" s="69">
        <v>2</v>
      </c>
      <c r="AQ146" s="21">
        <v>11.489000000000001</v>
      </c>
      <c r="AR146" s="29">
        <f t="shared" si="62"/>
        <v>6</v>
      </c>
      <c r="AS146" s="69" t="s">
        <v>2</v>
      </c>
      <c r="AT146" s="24">
        <v>2</v>
      </c>
      <c r="AU146" s="21">
        <v>12.786666666666665</v>
      </c>
      <c r="AV146" s="32">
        <f t="shared" si="59"/>
        <v>6</v>
      </c>
      <c r="AW146" s="69" t="s">
        <v>2</v>
      </c>
      <c r="AX146" s="24">
        <v>2</v>
      </c>
      <c r="AY146" s="21">
        <v>16</v>
      </c>
      <c r="AZ146" s="22">
        <f t="shared" si="63"/>
        <v>4</v>
      </c>
      <c r="BA146" s="69" t="s">
        <v>2</v>
      </c>
      <c r="BB146" s="24">
        <v>2</v>
      </c>
      <c r="BC146" s="21">
        <v>10.207333333333333</v>
      </c>
      <c r="BD146" s="22">
        <f t="shared" si="43"/>
        <v>6</v>
      </c>
      <c r="BE146" s="69" t="s">
        <v>2</v>
      </c>
      <c r="BF146" s="24">
        <v>1</v>
      </c>
      <c r="BG146" s="21">
        <v>11.39</v>
      </c>
      <c r="BH146" s="22">
        <f t="shared" si="44"/>
        <v>4</v>
      </c>
      <c r="BI146" s="69" t="s">
        <v>2</v>
      </c>
      <c r="BJ146" s="24">
        <v>1</v>
      </c>
      <c r="BK146" s="21">
        <v>10.62</v>
      </c>
      <c r="BL146" s="22">
        <f t="shared" si="45"/>
        <v>2</v>
      </c>
      <c r="BM146" s="69" t="s">
        <v>2</v>
      </c>
      <c r="BN146" s="24">
        <v>1</v>
      </c>
      <c r="BO146" s="23">
        <v>14</v>
      </c>
      <c r="BP146" s="22">
        <f t="shared" si="60"/>
        <v>2</v>
      </c>
      <c r="BQ146" s="69" t="s">
        <v>2</v>
      </c>
      <c r="BR146" s="24">
        <v>1</v>
      </c>
      <c r="BS146" s="21">
        <f t="shared" si="53"/>
        <v>12.189933333333334</v>
      </c>
      <c r="BT146" s="24">
        <f t="shared" si="49"/>
        <v>30</v>
      </c>
      <c r="BU146" s="96" t="str">
        <f t="shared" si="50"/>
        <v>Admis</v>
      </c>
      <c r="BV146" s="69" t="s">
        <v>2</v>
      </c>
      <c r="BW146" s="38">
        <v>2</v>
      </c>
      <c r="BX146" s="38">
        <f t="shared" si="51"/>
        <v>60</v>
      </c>
      <c r="BY146" s="96" t="str">
        <f t="shared" si="52"/>
        <v>Admis</v>
      </c>
    </row>
    <row r="147" spans="1:77" s="198" customFormat="1" x14ac:dyDescent="0.5">
      <c r="A147" s="18">
        <v>134</v>
      </c>
      <c r="B147" s="62" t="s">
        <v>733</v>
      </c>
      <c r="C147" s="96" t="s">
        <v>734</v>
      </c>
      <c r="D147" s="71" t="s">
        <v>735</v>
      </c>
      <c r="E147" s="71" t="s">
        <v>736</v>
      </c>
      <c r="F147" s="63">
        <v>37487</v>
      </c>
      <c r="G147" s="62" t="s">
        <v>737</v>
      </c>
      <c r="H147" s="62" t="s">
        <v>59</v>
      </c>
      <c r="I147" s="62" t="s">
        <v>72</v>
      </c>
      <c r="J147" s="194">
        <v>13</v>
      </c>
      <c r="K147" s="156">
        <v>4</v>
      </c>
      <c r="L147" s="69" t="s">
        <v>2</v>
      </c>
      <c r="M147" s="69">
        <v>1</v>
      </c>
      <c r="N147" s="177">
        <v>10.37</v>
      </c>
      <c r="O147" s="22">
        <f t="shared" si="54"/>
        <v>5</v>
      </c>
      <c r="P147" s="69" t="s">
        <v>61</v>
      </c>
      <c r="Q147" s="175">
        <v>1</v>
      </c>
      <c r="R147" s="123">
        <v>11.62</v>
      </c>
      <c r="S147" s="22">
        <f t="shared" si="61"/>
        <v>3</v>
      </c>
      <c r="T147" s="69" t="s">
        <v>61</v>
      </c>
      <c r="U147" s="69">
        <v>2</v>
      </c>
      <c r="V147" s="192">
        <v>10</v>
      </c>
      <c r="W147" s="156">
        <f t="shared" si="55"/>
        <v>4</v>
      </c>
      <c r="X147" s="69" t="s">
        <v>61</v>
      </c>
      <c r="Y147" s="69">
        <v>2</v>
      </c>
      <c r="Z147" s="300">
        <v>11.9</v>
      </c>
      <c r="AA147" s="22">
        <f t="shared" si="56"/>
        <v>5</v>
      </c>
      <c r="AB147" s="18" t="s">
        <v>61</v>
      </c>
      <c r="AC147" s="70">
        <v>1</v>
      </c>
      <c r="AD147" s="50">
        <v>11.17</v>
      </c>
      <c r="AE147" s="22">
        <f t="shared" si="57"/>
        <v>6</v>
      </c>
      <c r="AF147" s="69" t="s">
        <v>61</v>
      </c>
      <c r="AG147" s="69">
        <v>1</v>
      </c>
      <c r="AH147" s="50">
        <v>12.14</v>
      </c>
      <c r="AI147" s="22">
        <f t="shared" si="58"/>
        <v>3</v>
      </c>
      <c r="AJ147" s="69" t="s">
        <v>61</v>
      </c>
      <c r="AK147" s="24">
        <v>1</v>
      </c>
      <c r="AL147" s="25">
        <f t="shared" si="46"/>
        <v>11.388333333333332</v>
      </c>
      <c r="AM147" s="26">
        <f t="shared" si="47"/>
        <v>30</v>
      </c>
      <c r="AN147" s="96" t="str">
        <f t="shared" si="48"/>
        <v>Admis</v>
      </c>
      <c r="AO147" s="69" t="s">
        <v>2</v>
      </c>
      <c r="AP147" s="69"/>
      <c r="AQ147" s="61">
        <v>10.99</v>
      </c>
      <c r="AR147" s="29">
        <f t="shared" si="62"/>
        <v>6</v>
      </c>
      <c r="AS147" s="80" t="s">
        <v>61</v>
      </c>
      <c r="AT147" s="31">
        <v>1</v>
      </c>
      <c r="AU147" s="61">
        <v>10</v>
      </c>
      <c r="AV147" s="32">
        <f t="shared" si="59"/>
        <v>6</v>
      </c>
      <c r="AW147" s="80" t="s">
        <v>61</v>
      </c>
      <c r="AX147" s="31">
        <v>1</v>
      </c>
      <c r="AY147" s="50">
        <v>10</v>
      </c>
      <c r="AZ147" s="22">
        <f t="shared" si="63"/>
        <v>4</v>
      </c>
      <c r="BA147" s="69" t="s">
        <v>61</v>
      </c>
      <c r="BB147" s="24">
        <v>1</v>
      </c>
      <c r="BC147" s="50">
        <v>12.12</v>
      </c>
      <c r="BD147" s="22">
        <f t="shared" si="43"/>
        <v>6</v>
      </c>
      <c r="BE147" s="69" t="s">
        <v>61</v>
      </c>
      <c r="BF147" s="24">
        <v>1</v>
      </c>
      <c r="BG147" s="64">
        <v>10</v>
      </c>
      <c r="BH147" s="35">
        <f t="shared" si="44"/>
        <v>4</v>
      </c>
      <c r="BI147" s="97" t="s">
        <v>61</v>
      </c>
      <c r="BJ147" s="37">
        <v>1</v>
      </c>
      <c r="BK147" s="50">
        <v>10.42</v>
      </c>
      <c r="BL147" s="22">
        <f t="shared" si="45"/>
        <v>2</v>
      </c>
      <c r="BM147" s="69" t="s">
        <v>61</v>
      </c>
      <c r="BN147" s="24">
        <v>1</v>
      </c>
      <c r="BO147" s="48">
        <v>14.25</v>
      </c>
      <c r="BP147" s="22">
        <f t="shared" si="60"/>
        <v>2</v>
      </c>
      <c r="BQ147" s="69" t="s">
        <v>61</v>
      </c>
      <c r="BR147" s="24">
        <v>1</v>
      </c>
      <c r="BS147" s="25">
        <f t="shared" si="53"/>
        <v>10.933333333333332</v>
      </c>
      <c r="BT147" s="24">
        <f t="shared" si="49"/>
        <v>30</v>
      </c>
      <c r="BU147" s="96" t="str">
        <f t="shared" si="50"/>
        <v>Admis</v>
      </c>
      <c r="BV147" s="69" t="s">
        <v>2</v>
      </c>
      <c r="BW147" s="38">
        <v>2</v>
      </c>
      <c r="BX147" s="38">
        <f t="shared" si="51"/>
        <v>60</v>
      </c>
      <c r="BY147" s="96" t="str">
        <f t="shared" si="52"/>
        <v>Admis</v>
      </c>
    </row>
    <row r="148" spans="1:77" s="198" customFormat="1" x14ac:dyDescent="0.5">
      <c r="A148" s="18">
        <v>135</v>
      </c>
      <c r="B148" s="62" t="s">
        <v>738</v>
      </c>
      <c r="C148" s="76" t="s">
        <v>739</v>
      </c>
      <c r="D148" s="71" t="s">
        <v>740</v>
      </c>
      <c r="E148" s="71" t="s">
        <v>741</v>
      </c>
      <c r="F148" s="63">
        <v>36492</v>
      </c>
      <c r="G148" s="62" t="s">
        <v>742</v>
      </c>
      <c r="H148" s="62" t="s">
        <v>59</v>
      </c>
      <c r="I148" s="62" t="s">
        <v>72</v>
      </c>
      <c r="J148" s="194">
        <v>15</v>
      </c>
      <c r="K148" s="156">
        <v>4</v>
      </c>
      <c r="L148" s="69" t="s">
        <v>2</v>
      </c>
      <c r="M148" s="69">
        <v>1</v>
      </c>
      <c r="N148" s="177">
        <v>10.43</v>
      </c>
      <c r="O148" s="22">
        <f t="shared" si="54"/>
        <v>5</v>
      </c>
      <c r="P148" s="69" t="s">
        <v>60</v>
      </c>
      <c r="Q148" s="175">
        <v>2</v>
      </c>
      <c r="R148" s="123">
        <v>12.5</v>
      </c>
      <c r="S148" s="22">
        <f t="shared" si="61"/>
        <v>3</v>
      </c>
      <c r="T148" s="69" t="s">
        <v>60</v>
      </c>
      <c r="U148" s="69">
        <v>2</v>
      </c>
      <c r="V148" s="51">
        <v>10</v>
      </c>
      <c r="W148" s="156">
        <f t="shared" si="55"/>
        <v>4</v>
      </c>
      <c r="X148" s="69" t="s">
        <v>2</v>
      </c>
      <c r="Y148" s="69">
        <v>2</v>
      </c>
      <c r="Z148" s="342">
        <v>2.72</v>
      </c>
      <c r="AA148" s="22">
        <f t="shared" si="56"/>
        <v>0</v>
      </c>
      <c r="AB148" s="18" t="s">
        <v>2</v>
      </c>
      <c r="AC148" s="18">
        <v>2</v>
      </c>
      <c r="AD148" s="327">
        <v>7.76</v>
      </c>
      <c r="AE148" s="22">
        <f t="shared" si="57"/>
        <v>0</v>
      </c>
      <c r="AF148" s="69" t="s">
        <v>2</v>
      </c>
      <c r="AG148" s="69">
        <v>2</v>
      </c>
      <c r="AH148" s="50">
        <v>15.31</v>
      </c>
      <c r="AI148" s="22">
        <f t="shared" si="58"/>
        <v>3</v>
      </c>
      <c r="AJ148" s="69" t="s">
        <v>60</v>
      </c>
      <c r="AK148" s="24">
        <v>2</v>
      </c>
      <c r="AL148" s="25">
        <f t="shared" si="46"/>
        <v>9.8580000000000005</v>
      </c>
      <c r="AM148" s="26">
        <f t="shared" si="47"/>
        <v>19</v>
      </c>
      <c r="AN148" s="96" t="str">
        <f t="shared" si="48"/>
        <v>Ajourné</v>
      </c>
      <c r="AO148" s="69" t="s">
        <v>2</v>
      </c>
      <c r="AP148" s="69"/>
      <c r="AQ148" s="342">
        <v>10</v>
      </c>
      <c r="AR148" s="29">
        <f t="shared" si="62"/>
        <v>6</v>
      </c>
      <c r="AS148" s="80" t="s">
        <v>2</v>
      </c>
      <c r="AT148" s="31">
        <v>1</v>
      </c>
      <c r="AU148" s="61">
        <v>11.21</v>
      </c>
      <c r="AV148" s="32">
        <f t="shared" si="59"/>
        <v>6</v>
      </c>
      <c r="AW148" s="80" t="s">
        <v>61</v>
      </c>
      <c r="AX148" s="31">
        <v>1</v>
      </c>
      <c r="AY148" s="50">
        <v>10.67</v>
      </c>
      <c r="AZ148" s="22">
        <f t="shared" si="63"/>
        <v>4</v>
      </c>
      <c r="BA148" s="69" t="s">
        <v>60</v>
      </c>
      <c r="BB148" s="24">
        <v>2</v>
      </c>
      <c r="BC148" s="50">
        <v>11.08</v>
      </c>
      <c r="BD148" s="22">
        <f t="shared" si="43"/>
        <v>6</v>
      </c>
      <c r="BE148" s="69" t="s">
        <v>60</v>
      </c>
      <c r="BF148" s="24">
        <v>2</v>
      </c>
      <c r="BG148" s="341">
        <v>8</v>
      </c>
      <c r="BH148" s="35">
        <f t="shared" si="44"/>
        <v>0</v>
      </c>
      <c r="BI148" s="97" t="s">
        <v>2</v>
      </c>
      <c r="BJ148" s="37">
        <v>2</v>
      </c>
      <c r="BK148" s="327">
        <v>6.38</v>
      </c>
      <c r="BL148" s="22">
        <f t="shared" si="45"/>
        <v>0</v>
      </c>
      <c r="BM148" s="69" t="s">
        <v>2</v>
      </c>
      <c r="BN148" s="24">
        <v>2</v>
      </c>
      <c r="BO148" s="48">
        <v>12</v>
      </c>
      <c r="BP148" s="22">
        <f t="shared" si="60"/>
        <v>2</v>
      </c>
      <c r="BQ148" s="69" t="s">
        <v>60</v>
      </c>
      <c r="BR148" s="24">
        <v>2</v>
      </c>
      <c r="BS148" s="25">
        <f t="shared" si="53"/>
        <v>10.172666666666666</v>
      </c>
      <c r="BT148" s="24">
        <f t="shared" si="49"/>
        <v>24</v>
      </c>
      <c r="BU148" s="96" t="str">
        <f t="shared" si="50"/>
        <v>Ajourné</v>
      </c>
      <c r="BV148" s="69" t="s">
        <v>2</v>
      </c>
      <c r="BW148" s="38">
        <v>2</v>
      </c>
      <c r="BX148" s="38">
        <f t="shared" si="51"/>
        <v>43</v>
      </c>
      <c r="BY148" s="96" t="str">
        <f t="shared" si="52"/>
        <v>Ajourné</v>
      </c>
    </row>
    <row r="149" spans="1:77" s="198" customFormat="1" x14ac:dyDescent="0.5">
      <c r="A149" s="18">
        <v>136</v>
      </c>
      <c r="B149" s="62" t="s">
        <v>743</v>
      </c>
      <c r="C149" s="76" t="s">
        <v>744</v>
      </c>
      <c r="D149" s="62" t="s">
        <v>740</v>
      </c>
      <c r="E149" s="62" t="s">
        <v>745</v>
      </c>
      <c r="F149" s="63">
        <v>37563</v>
      </c>
      <c r="G149" s="62" t="s">
        <v>746</v>
      </c>
      <c r="H149" s="62" t="s">
        <v>52</v>
      </c>
      <c r="I149" s="62" t="s">
        <v>728</v>
      </c>
      <c r="J149" s="194">
        <v>13</v>
      </c>
      <c r="K149" s="156">
        <v>4</v>
      </c>
      <c r="L149" s="69" t="s">
        <v>2</v>
      </c>
      <c r="M149" s="69">
        <v>1</v>
      </c>
      <c r="N149" s="174">
        <v>10.44</v>
      </c>
      <c r="O149" s="22">
        <f t="shared" si="54"/>
        <v>5</v>
      </c>
      <c r="P149" s="69" t="s">
        <v>2</v>
      </c>
      <c r="Q149" s="175">
        <v>2</v>
      </c>
      <c r="R149" s="51">
        <v>11.05</v>
      </c>
      <c r="S149" s="22">
        <f t="shared" si="61"/>
        <v>3</v>
      </c>
      <c r="T149" s="69" t="s">
        <v>2</v>
      </c>
      <c r="U149" s="69">
        <v>1</v>
      </c>
      <c r="V149" s="51">
        <v>12.641999999999999</v>
      </c>
      <c r="W149" s="156">
        <f t="shared" si="55"/>
        <v>4</v>
      </c>
      <c r="X149" s="69" t="s">
        <v>2</v>
      </c>
      <c r="Y149" s="69">
        <v>2</v>
      </c>
      <c r="Z149" s="200">
        <v>10</v>
      </c>
      <c r="AA149" s="22">
        <f t="shared" si="56"/>
        <v>5</v>
      </c>
      <c r="AB149" s="18" t="s">
        <v>2</v>
      </c>
      <c r="AC149" s="70">
        <v>1</v>
      </c>
      <c r="AD149" s="21">
        <v>10</v>
      </c>
      <c r="AE149" s="22">
        <f t="shared" si="57"/>
        <v>6</v>
      </c>
      <c r="AF149" s="69" t="s">
        <v>2</v>
      </c>
      <c r="AG149" s="69">
        <v>1</v>
      </c>
      <c r="AH149" s="21">
        <v>10.258666666666667</v>
      </c>
      <c r="AI149" s="22">
        <f t="shared" si="58"/>
        <v>3</v>
      </c>
      <c r="AJ149" s="69" t="s">
        <v>2</v>
      </c>
      <c r="AK149" s="24">
        <v>1</v>
      </c>
      <c r="AL149" s="25">
        <f t="shared" si="46"/>
        <v>10.956466666666667</v>
      </c>
      <c r="AM149" s="26">
        <f t="shared" si="47"/>
        <v>30</v>
      </c>
      <c r="AN149" s="96" t="str">
        <f t="shared" si="48"/>
        <v>Admis</v>
      </c>
      <c r="AO149" s="69" t="s">
        <v>2</v>
      </c>
      <c r="AP149" s="69">
        <v>2</v>
      </c>
      <c r="AQ149" s="51">
        <v>12.919</v>
      </c>
      <c r="AR149" s="29">
        <f t="shared" si="62"/>
        <v>6</v>
      </c>
      <c r="AS149" s="80" t="s">
        <v>2</v>
      </c>
      <c r="AT149" s="31">
        <v>2</v>
      </c>
      <c r="AU149" s="51">
        <v>12.192</v>
      </c>
      <c r="AV149" s="32">
        <f t="shared" si="59"/>
        <v>6</v>
      </c>
      <c r="AW149" s="80" t="s">
        <v>2</v>
      </c>
      <c r="AX149" s="31">
        <v>1</v>
      </c>
      <c r="AY149" s="51">
        <v>15.66</v>
      </c>
      <c r="AZ149" s="22">
        <f t="shared" si="63"/>
        <v>4</v>
      </c>
      <c r="BA149" s="69" t="s">
        <v>2</v>
      </c>
      <c r="BB149" s="24">
        <v>2</v>
      </c>
      <c r="BC149" s="21">
        <v>10</v>
      </c>
      <c r="BD149" s="22">
        <f t="shared" si="43"/>
        <v>6</v>
      </c>
      <c r="BE149" s="69" t="s">
        <v>2</v>
      </c>
      <c r="BF149" s="24">
        <v>1</v>
      </c>
      <c r="BG149" s="34">
        <v>10</v>
      </c>
      <c r="BH149" s="35">
        <f t="shared" si="44"/>
        <v>4</v>
      </c>
      <c r="BI149" s="97" t="s">
        <v>2</v>
      </c>
      <c r="BJ149" s="37">
        <v>2</v>
      </c>
      <c r="BK149" s="21">
        <v>10.94</v>
      </c>
      <c r="BL149" s="22">
        <f t="shared" si="45"/>
        <v>2</v>
      </c>
      <c r="BM149" s="69" t="s">
        <v>2</v>
      </c>
      <c r="BN149" s="24">
        <v>2</v>
      </c>
      <c r="BO149" s="23">
        <v>14</v>
      </c>
      <c r="BP149" s="22">
        <f t="shared" si="60"/>
        <v>2</v>
      </c>
      <c r="BQ149" s="69" t="s">
        <v>2</v>
      </c>
      <c r="BR149" s="24">
        <v>1</v>
      </c>
      <c r="BS149" s="25">
        <f t="shared" si="53"/>
        <v>12.106199999999999</v>
      </c>
      <c r="BT149" s="24">
        <f t="shared" si="49"/>
        <v>30</v>
      </c>
      <c r="BU149" s="96" t="str">
        <f t="shared" si="50"/>
        <v>Admis</v>
      </c>
      <c r="BV149" s="69" t="s">
        <v>2</v>
      </c>
      <c r="BW149" s="38">
        <v>2</v>
      </c>
      <c r="BX149" s="38">
        <f t="shared" si="51"/>
        <v>60</v>
      </c>
      <c r="BY149" s="96" t="str">
        <f t="shared" si="52"/>
        <v>Admis</v>
      </c>
    </row>
    <row r="150" spans="1:77" s="198" customFormat="1" ht="16.5" customHeight="1" x14ac:dyDescent="0.5">
      <c r="A150" s="18">
        <v>137</v>
      </c>
      <c r="B150" s="62" t="s">
        <v>747</v>
      </c>
      <c r="C150" s="96" t="s">
        <v>748</v>
      </c>
      <c r="D150" s="71" t="s">
        <v>749</v>
      </c>
      <c r="E150" s="71" t="s">
        <v>750</v>
      </c>
      <c r="F150" s="63">
        <v>35513</v>
      </c>
      <c r="G150" s="62" t="s">
        <v>751</v>
      </c>
      <c r="H150" s="62" t="s">
        <v>59</v>
      </c>
      <c r="I150" s="62" t="s">
        <v>72</v>
      </c>
      <c r="J150" s="123">
        <v>11.39</v>
      </c>
      <c r="K150" s="156">
        <v>4</v>
      </c>
      <c r="L150" s="69" t="s">
        <v>60</v>
      </c>
      <c r="M150" s="69">
        <v>2</v>
      </c>
      <c r="N150" s="177">
        <v>10</v>
      </c>
      <c r="O150" s="22">
        <f t="shared" si="54"/>
        <v>5</v>
      </c>
      <c r="P150" s="69" t="s">
        <v>60</v>
      </c>
      <c r="Q150" s="175">
        <v>2</v>
      </c>
      <c r="R150" s="123">
        <v>14.54</v>
      </c>
      <c r="S150" s="22">
        <f t="shared" si="61"/>
        <v>3</v>
      </c>
      <c r="T150" s="69" t="s">
        <v>60</v>
      </c>
      <c r="U150" s="69">
        <v>2</v>
      </c>
      <c r="V150" s="192">
        <v>13.32</v>
      </c>
      <c r="W150" s="156">
        <f t="shared" si="55"/>
        <v>4</v>
      </c>
      <c r="X150" s="69" t="s">
        <v>60</v>
      </c>
      <c r="Y150" s="69">
        <v>2</v>
      </c>
      <c r="Z150" s="300">
        <v>10.52</v>
      </c>
      <c r="AA150" s="22">
        <f t="shared" si="56"/>
        <v>5</v>
      </c>
      <c r="AB150" s="18" t="s">
        <v>60</v>
      </c>
      <c r="AC150" s="70">
        <v>2</v>
      </c>
      <c r="AD150" s="50">
        <v>11.56</v>
      </c>
      <c r="AE150" s="22">
        <f t="shared" si="57"/>
        <v>6</v>
      </c>
      <c r="AF150" s="69" t="s">
        <v>61</v>
      </c>
      <c r="AG150" s="69">
        <v>2</v>
      </c>
      <c r="AH150" s="50">
        <v>10</v>
      </c>
      <c r="AI150" s="22">
        <f t="shared" si="58"/>
        <v>3</v>
      </c>
      <c r="AJ150" s="69" t="s">
        <v>60</v>
      </c>
      <c r="AK150" s="24">
        <v>2</v>
      </c>
      <c r="AL150" s="25">
        <f t="shared" si="46"/>
        <v>11.480666666666668</v>
      </c>
      <c r="AM150" s="26">
        <f t="shared" si="47"/>
        <v>30</v>
      </c>
      <c r="AN150" s="96" t="str">
        <f t="shared" si="48"/>
        <v>Admis</v>
      </c>
      <c r="AO150" s="69" t="s">
        <v>61</v>
      </c>
      <c r="AP150" s="69">
        <v>2</v>
      </c>
      <c r="AQ150" s="61">
        <v>10</v>
      </c>
      <c r="AR150" s="29">
        <f t="shared" si="62"/>
        <v>6</v>
      </c>
      <c r="AS150" s="80" t="s">
        <v>60</v>
      </c>
      <c r="AT150" s="31">
        <v>2</v>
      </c>
      <c r="AU150" s="61">
        <v>10</v>
      </c>
      <c r="AV150" s="32">
        <f t="shared" si="59"/>
        <v>6</v>
      </c>
      <c r="AW150" s="80" t="s">
        <v>60</v>
      </c>
      <c r="AX150" s="31">
        <v>2</v>
      </c>
      <c r="AY150" s="50">
        <v>11.33</v>
      </c>
      <c r="AZ150" s="22">
        <f t="shared" si="63"/>
        <v>4</v>
      </c>
      <c r="BA150" s="69" t="s">
        <v>60</v>
      </c>
      <c r="BB150" s="24">
        <v>2</v>
      </c>
      <c r="BC150" s="50">
        <v>10.58</v>
      </c>
      <c r="BD150" s="22">
        <f t="shared" si="43"/>
        <v>6</v>
      </c>
      <c r="BE150" s="69" t="s">
        <v>60</v>
      </c>
      <c r="BF150" s="24">
        <v>2</v>
      </c>
      <c r="BG150" s="21">
        <v>10</v>
      </c>
      <c r="BH150" s="22">
        <f t="shared" si="44"/>
        <v>4</v>
      </c>
      <c r="BI150" s="69" t="s">
        <v>2</v>
      </c>
      <c r="BJ150" s="24">
        <v>1</v>
      </c>
      <c r="BK150" s="50">
        <v>11.83</v>
      </c>
      <c r="BL150" s="22">
        <f t="shared" si="45"/>
        <v>2</v>
      </c>
      <c r="BM150" s="69" t="s">
        <v>60</v>
      </c>
      <c r="BN150" s="24">
        <v>2</v>
      </c>
      <c r="BO150" s="48">
        <v>14</v>
      </c>
      <c r="BP150" s="22">
        <f t="shared" si="60"/>
        <v>2</v>
      </c>
      <c r="BQ150" s="69" t="s">
        <v>61</v>
      </c>
      <c r="BR150" s="24">
        <v>2</v>
      </c>
      <c r="BS150" s="25">
        <f t="shared" si="53"/>
        <v>10.682</v>
      </c>
      <c r="BT150" s="24">
        <f t="shared" si="49"/>
        <v>30</v>
      </c>
      <c r="BU150" s="96" t="str">
        <f t="shared" si="50"/>
        <v>Admis</v>
      </c>
      <c r="BV150" s="69" t="s">
        <v>2</v>
      </c>
      <c r="BW150" s="38">
        <v>1</v>
      </c>
      <c r="BX150" s="38">
        <f t="shared" si="51"/>
        <v>60</v>
      </c>
      <c r="BY150" s="96" t="str">
        <f t="shared" si="52"/>
        <v>Admis</v>
      </c>
    </row>
    <row r="151" spans="1:77" s="198" customFormat="1" ht="16.5" customHeight="1" x14ac:dyDescent="0.5">
      <c r="A151" s="18">
        <v>138</v>
      </c>
      <c r="B151" s="62" t="s">
        <v>756</v>
      </c>
      <c r="C151" s="76" t="s">
        <v>757</v>
      </c>
      <c r="D151" s="71" t="s">
        <v>749</v>
      </c>
      <c r="E151" s="71" t="s">
        <v>758</v>
      </c>
      <c r="F151" s="78">
        <v>36514</v>
      </c>
      <c r="G151" s="62" t="s">
        <v>116</v>
      </c>
      <c r="H151" s="62" t="s">
        <v>52</v>
      </c>
      <c r="I151" s="62" t="s">
        <v>72</v>
      </c>
      <c r="J151" s="123">
        <v>10</v>
      </c>
      <c r="K151" s="156">
        <v>4</v>
      </c>
      <c r="L151" s="69" t="s">
        <v>60</v>
      </c>
      <c r="M151" s="69">
        <v>2</v>
      </c>
      <c r="N151" s="177">
        <v>12.11</v>
      </c>
      <c r="O151" s="22">
        <f t="shared" si="54"/>
        <v>5</v>
      </c>
      <c r="P151" s="69" t="s">
        <v>60</v>
      </c>
      <c r="Q151" s="175">
        <v>2</v>
      </c>
      <c r="R151" s="123">
        <v>13.18</v>
      </c>
      <c r="S151" s="22">
        <f t="shared" si="61"/>
        <v>3</v>
      </c>
      <c r="T151" s="69" t="s">
        <v>60</v>
      </c>
      <c r="U151" s="69">
        <v>2</v>
      </c>
      <c r="V151" s="51">
        <v>11.789333333333332</v>
      </c>
      <c r="W151" s="156">
        <f t="shared" si="55"/>
        <v>4</v>
      </c>
      <c r="X151" s="69" t="s">
        <v>2</v>
      </c>
      <c r="Y151" s="69">
        <v>2</v>
      </c>
      <c r="Z151" s="300">
        <v>13.13</v>
      </c>
      <c r="AA151" s="22">
        <f t="shared" si="56"/>
        <v>5</v>
      </c>
      <c r="AB151" s="18" t="s">
        <v>61</v>
      </c>
      <c r="AC151" s="70">
        <v>2</v>
      </c>
      <c r="AD151" s="327">
        <v>4.78</v>
      </c>
      <c r="AE151" s="22">
        <f t="shared" si="57"/>
        <v>0</v>
      </c>
      <c r="AF151" s="69" t="s">
        <v>2</v>
      </c>
      <c r="AG151" s="69">
        <v>2</v>
      </c>
      <c r="AH151" s="50">
        <v>14.04</v>
      </c>
      <c r="AI151" s="22">
        <f t="shared" si="58"/>
        <v>3</v>
      </c>
      <c r="AJ151" s="69" t="s">
        <v>60</v>
      </c>
      <c r="AK151" s="24">
        <v>2</v>
      </c>
      <c r="AL151" s="25">
        <f t="shared" si="46"/>
        <v>10.789911111111111</v>
      </c>
      <c r="AM151" s="26">
        <f t="shared" si="47"/>
        <v>24</v>
      </c>
      <c r="AN151" s="96" t="str">
        <f t="shared" si="48"/>
        <v>Ajourné</v>
      </c>
      <c r="AO151" s="69" t="s">
        <v>2</v>
      </c>
      <c r="AP151" s="69">
        <v>2</v>
      </c>
      <c r="AQ151" s="61">
        <v>10.18</v>
      </c>
      <c r="AR151" s="29">
        <f t="shared" si="62"/>
        <v>6</v>
      </c>
      <c r="AS151" s="80" t="s">
        <v>61</v>
      </c>
      <c r="AT151" s="80">
        <v>1</v>
      </c>
      <c r="AU151" s="61">
        <v>10</v>
      </c>
      <c r="AV151" s="32">
        <f t="shared" si="59"/>
        <v>6</v>
      </c>
      <c r="AW151" s="80" t="s">
        <v>60</v>
      </c>
      <c r="AX151" s="31">
        <v>2</v>
      </c>
      <c r="AY151" s="51">
        <v>14.5</v>
      </c>
      <c r="AZ151" s="22">
        <f t="shared" si="63"/>
        <v>4</v>
      </c>
      <c r="BA151" s="69" t="s">
        <v>2</v>
      </c>
      <c r="BB151" s="24">
        <v>2</v>
      </c>
      <c r="BC151" s="50">
        <v>15.6</v>
      </c>
      <c r="BD151" s="22">
        <f t="shared" si="43"/>
        <v>6</v>
      </c>
      <c r="BE151" s="69" t="s">
        <v>60</v>
      </c>
      <c r="BF151" s="24">
        <v>2</v>
      </c>
      <c r="BG151" s="64">
        <v>10.45</v>
      </c>
      <c r="BH151" s="35">
        <f t="shared" si="44"/>
        <v>4</v>
      </c>
      <c r="BI151" s="97" t="s">
        <v>60</v>
      </c>
      <c r="BJ151" s="37">
        <v>2</v>
      </c>
      <c r="BK151" s="50">
        <v>11.67</v>
      </c>
      <c r="BL151" s="22">
        <f t="shared" si="45"/>
        <v>2</v>
      </c>
      <c r="BM151" s="69" t="s">
        <v>60</v>
      </c>
      <c r="BN151" s="24">
        <v>2</v>
      </c>
      <c r="BO151" s="48">
        <v>13</v>
      </c>
      <c r="BP151" s="22">
        <f t="shared" si="60"/>
        <v>2</v>
      </c>
      <c r="BQ151" s="69" t="s">
        <v>60</v>
      </c>
      <c r="BR151" s="24">
        <v>2</v>
      </c>
      <c r="BS151" s="25">
        <f t="shared" si="53"/>
        <v>12.127333333333331</v>
      </c>
      <c r="BT151" s="24">
        <f t="shared" si="49"/>
        <v>30</v>
      </c>
      <c r="BU151" s="96" t="str">
        <f t="shared" si="50"/>
        <v>Admis</v>
      </c>
      <c r="BV151" s="69" t="s">
        <v>2</v>
      </c>
      <c r="BW151" s="38">
        <v>2</v>
      </c>
      <c r="BX151" s="38">
        <f t="shared" si="51"/>
        <v>54</v>
      </c>
      <c r="BY151" s="96" t="str">
        <f t="shared" si="52"/>
        <v>Autorisé</v>
      </c>
    </row>
    <row r="152" spans="1:77" s="198" customFormat="1" ht="16.5" customHeight="1" x14ac:dyDescent="0.5">
      <c r="A152" s="18">
        <v>139</v>
      </c>
      <c r="B152" s="139" t="s">
        <v>759</v>
      </c>
      <c r="C152" s="202" t="s">
        <v>760</v>
      </c>
      <c r="D152" s="139" t="s">
        <v>749</v>
      </c>
      <c r="E152" s="139" t="s">
        <v>761</v>
      </c>
      <c r="F152" s="63">
        <v>36905</v>
      </c>
      <c r="G152" s="139" t="s">
        <v>762</v>
      </c>
      <c r="H152" s="199" t="s">
        <v>52</v>
      </c>
      <c r="I152" s="62" t="s">
        <v>72</v>
      </c>
      <c r="J152" s="194">
        <v>10</v>
      </c>
      <c r="K152" s="156">
        <v>4</v>
      </c>
      <c r="L152" s="69" t="s">
        <v>2</v>
      </c>
      <c r="M152" s="69">
        <v>1</v>
      </c>
      <c r="N152" s="174">
        <v>11</v>
      </c>
      <c r="O152" s="22">
        <f t="shared" si="54"/>
        <v>5</v>
      </c>
      <c r="P152" s="69" t="s">
        <v>2</v>
      </c>
      <c r="Q152" s="175">
        <v>2</v>
      </c>
      <c r="R152" s="51">
        <v>11.57</v>
      </c>
      <c r="S152" s="22">
        <f t="shared" si="61"/>
        <v>3</v>
      </c>
      <c r="T152" s="69" t="s">
        <v>2</v>
      </c>
      <c r="U152" s="69">
        <v>1</v>
      </c>
      <c r="V152" s="51">
        <v>13.476000000000001</v>
      </c>
      <c r="W152" s="156">
        <f t="shared" si="55"/>
        <v>4</v>
      </c>
      <c r="X152" s="69" t="s">
        <v>2</v>
      </c>
      <c r="Y152" s="69">
        <v>2</v>
      </c>
      <c r="Z152" s="200">
        <v>10.013999999999999</v>
      </c>
      <c r="AA152" s="22">
        <f t="shared" si="56"/>
        <v>5</v>
      </c>
      <c r="AB152" s="18" t="s">
        <v>2</v>
      </c>
      <c r="AC152" s="70">
        <v>1</v>
      </c>
      <c r="AD152" s="21">
        <v>11.35</v>
      </c>
      <c r="AE152" s="22">
        <f t="shared" si="57"/>
        <v>6</v>
      </c>
      <c r="AF152" s="69" t="s">
        <v>2</v>
      </c>
      <c r="AG152" s="69">
        <v>1</v>
      </c>
      <c r="AH152" s="21">
        <v>11.932666666666668</v>
      </c>
      <c r="AI152" s="22">
        <f t="shared" si="58"/>
        <v>3</v>
      </c>
      <c r="AJ152" s="69" t="s">
        <v>2</v>
      </c>
      <c r="AK152" s="24">
        <v>1</v>
      </c>
      <c r="AL152" s="25">
        <f t="shared" si="46"/>
        <v>11.252733333333333</v>
      </c>
      <c r="AM152" s="26">
        <f t="shared" si="47"/>
        <v>30</v>
      </c>
      <c r="AN152" s="69" t="str">
        <f t="shared" si="48"/>
        <v>Admis</v>
      </c>
      <c r="AO152" s="69" t="s">
        <v>2</v>
      </c>
      <c r="AP152" s="69"/>
      <c r="AQ152" s="51">
        <v>10</v>
      </c>
      <c r="AR152" s="29">
        <f t="shared" si="62"/>
        <v>6</v>
      </c>
      <c r="AS152" s="80" t="s">
        <v>2</v>
      </c>
      <c r="AT152" s="31">
        <v>1</v>
      </c>
      <c r="AU152" s="51">
        <v>12.19</v>
      </c>
      <c r="AV152" s="32">
        <f t="shared" si="59"/>
        <v>6</v>
      </c>
      <c r="AW152" s="69" t="s">
        <v>2</v>
      </c>
      <c r="AX152" s="31">
        <v>1</v>
      </c>
      <c r="AY152" s="51">
        <v>16.66</v>
      </c>
      <c r="AZ152" s="22">
        <f t="shared" si="63"/>
        <v>4</v>
      </c>
      <c r="BA152" s="69" t="s">
        <v>2</v>
      </c>
      <c r="BB152" s="24">
        <v>2</v>
      </c>
      <c r="BC152" s="21">
        <v>12.09</v>
      </c>
      <c r="BD152" s="22">
        <f t="shared" si="43"/>
        <v>6</v>
      </c>
      <c r="BE152" s="69" t="s">
        <v>2</v>
      </c>
      <c r="BF152" s="24">
        <v>2</v>
      </c>
      <c r="BG152" s="21">
        <v>10.56</v>
      </c>
      <c r="BH152" s="22">
        <f t="shared" si="44"/>
        <v>4</v>
      </c>
      <c r="BI152" s="69" t="s">
        <v>2</v>
      </c>
      <c r="BJ152" s="24">
        <v>1</v>
      </c>
      <c r="BK152" s="21">
        <v>10</v>
      </c>
      <c r="BL152" s="22">
        <f t="shared" si="45"/>
        <v>2</v>
      </c>
      <c r="BM152" s="69" t="s">
        <v>2</v>
      </c>
      <c r="BN152" s="24">
        <v>1</v>
      </c>
      <c r="BO152" s="23">
        <v>13</v>
      </c>
      <c r="BP152" s="22">
        <f t="shared" si="60"/>
        <v>2</v>
      </c>
      <c r="BQ152" s="69" t="s">
        <v>2</v>
      </c>
      <c r="BR152" s="24">
        <v>1</v>
      </c>
      <c r="BS152" s="25">
        <f t="shared" si="53"/>
        <v>12.018666666666665</v>
      </c>
      <c r="BT152" s="24">
        <f t="shared" si="49"/>
        <v>30</v>
      </c>
      <c r="BU152" s="297" t="str">
        <f t="shared" si="50"/>
        <v>Admis</v>
      </c>
      <c r="BV152" s="69" t="s">
        <v>2</v>
      </c>
      <c r="BW152" s="38">
        <v>2</v>
      </c>
      <c r="BX152" s="38">
        <f t="shared" si="51"/>
        <v>60</v>
      </c>
      <c r="BY152" s="297" t="str">
        <f t="shared" si="52"/>
        <v>Admis</v>
      </c>
    </row>
    <row r="153" spans="1:77" s="198" customFormat="1" ht="16.5" customHeight="1" x14ac:dyDescent="0.5">
      <c r="A153" s="18">
        <v>140</v>
      </c>
      <c r="B153" s="139" t="s">
        <v>763</v>
      </c>
      <c r="C153" s="202" t="s">
        <v>764</v>
      </c>
      <c r="D153" s="139" t="s">
        <v>749</v>
      </c>
      <c r="E153" s="139" t="s">
        <v>765</v>
      </c>
      <c r="F153" s="63">
        <v>37543</v>
      </c>
      <c r="G153" s="139" t="s">
        <v>766</v>
      </c>
      <c r="H153" s="199" t="s">
        <v>52</v>
      </c>
      <c r="I153" s="62" t="s">
        <v>72</v>
      </c>
      <c r="J153" s="327">
        <v>11.12</v>
      </c>
      <c r="K153" s="156">
        <v>4</v>
      </c>
      <c r="L153" s="69" t="s">
        <v>2</v>
      </c>
      <c r="M153" s="69">
        <v>2</v>
      </c>
      <c r="N153" s="231">
        <v>10</v>
      </c>
      <c r="O153" s="22">
        <f t="shared" si="54"/>
        <v>5</v>
      </c>
      <c r="P153" s="69" t="s">
        <v>2</v>
      </c>
      <c r="Q153" s="69">
        <v>2</v>
      </c>
      <c r="R153" s="21">
        <v>10</v>
      </c>
      <c r="S153" s="22">
        <f t="shared" si="61"/>
        <v>3</v>
      </c>
      <c r="T153" s="69" t="s">
        <v>2</v>
      </c>
      <c r="U153" s="69">
        <v>1</v>
      </c>
      <c r="V153" s="21">
        <v>11</v>
      </c>
      <c r="W153" s="156">
        <f t="shared" si="55"/>
        <v>4</v>
      </c>
      <c r="X153" s="69" t="s">
        <v>2</v>
      </c>
      <c r="Y153" s="69">
        <v>2</v>
      </c>
      <c r="Z153" s="327">
        <v>10</v>
      </c>
      <c r="AA153" s="22">
        <f t="shared" si="56"/>
        <v>5</v>
      </c>
      <c r="AB153" s="18" t="s">
        <v>2</v>
      </c>
      <c r="AC153" s="18">
        <v>2</v>
      </c>
      <c r="AD153" s="21">
        <v>10</v>
      </c>
      <c r="AE153" s="22">
        <f t="shared" si="57"/>
        <v>6</v>
      </c>
      <c r="AF153" s="69" t="s">
        <v>2</v>
      </c>
      <c r="AG153" s="69">
        <v>2</v>
      </c>
      <c r="AH153" s="21">
        <v>11.171999999999999</v>
      </c>
      <c r="AI153" s="22">
        <f t="shared" si="58"/>
        <v>3</v>
      </c>
      <c r="AJ153" s="69" t="s">
        <v>2</v>
      </c>
      <c r="AK153" s="24">
        <v>2</v>
      </c>
      <c r="AL153" s="21">
        <f t="shared" si="46"/>
        <v>10.399866666666668</v>
      </c>
      <c r="AM153" s="24">
        <f t="shared" si="47"/>
        <v>30</v>
      </c>
      <c r="AN153" s="69" t="str">
        <f t="shared" si="48"/>
        <v>Admis</v>
      </c>
      <c r="AO153" s="69" t="s">
        <v>2</v>
      </c>
      <c r="AP153" s="69">
        <v>2</v>
      </c>
      <c r="AQ153" s="21">
        <v>10</v>
      </c>
      <c r="AR153" s="29">
        <f t="shared" si="62"/>
        <v>6</v>
      </c>
      <c r="AS153" s="69" t="s">
        <v>2</v>
      </c>
      <c r="AT153" s="24">
        <v>2</v>
      </c>
      <c r="AU153" s="21">
        <v>11.416</v>
      </c>
      <c r="AV153" s="32">
        <f t="shared" si="59"/>
        <v>6</v>
      </c>
      <c r="AW153" s="69" t="s">
        <v>2</v>
      </c>
      <c r="AX153" s="24">
        <v>1</v>
      </c>
      <c r="AY153" s="21">
        <v>10</v>
      </c>
      <c r="AZ153" s="22">
        <f t="shared" si="63"/>
        <v>4</v>
      </c>
      <c r="BA153" s="69" t="s">
        <v>2</v>
      </c>
      <c r="BB153" s="24">
        <v>2</v>
      </c>
      <c r="BC153" s="21">
        <v>6.7549999999999999</v>
      </c>
      <c r="BD153" s="22">
        <f t="shared" si="43"/>
        <v>0</v>
      </c>
      <c r="BE153" s="69" t="s">
        <v>2</v>
      </c>
      <c r="BF153" s="24">
        <v>2</v>
      </c>
      <c r="BG153" s="34">
        <v>10</v>
      </c>
      <c r="BH153" s="35">
        <f t="shared" si="44"/>
        <v>4</v>
      </c>
      <c r="BI153" s="97" t="s">
        <v>2</v>
      </c>
      <c r="BJ153" s="37">
        <v>2</v>
      </c>
      <c r="BK153" s="21">
        <v>5.88</v>
      </c>
      <c r="BL153" s="22">
        <f t="shared" si="45"/>
        <v>0</v>
      </c>
      <c r="BM153" s="69" t="s">
        <v>2</v>
      </c>
      <c r="BN153" s="24">
        <v>2</v>
      </c>
      <c r="BO153" s="23">
        <v>14</v>
      </c>
      <c r="BP153" s="22">
        <f t="shared" si="60"/>
        <v>2</v>
      </c>
      <c r="BQ153" s="69" t="s">
        <v>2</v>
      </c>
      <c r="BR153" s="24">
        <v>1</v>
      </c>
      <c r="BS153" s="21">
        <f t="shared" si="53"/>
        <v>9.6262000000000008</v>
      </c>
      <c r="BT153" s="24">
        <f t="shared" si="49"/>
        <v>22</v>
      </c>
      <c r="BU153" s="297" t="str">
        <f t="shared" si="50"/>
        <v>Ajourné</v>
      </c>
      <c r="BV153" s="69" t="s">
        <v>2</v>
      </c>
      <c r="BW153" s="38">
        <v>2</v>
      </c>
      <c r="BX153" s="38">
        <f t="shared" si="51"/>
        <v>52</v>
      </c>
      <c r="BY153" s="297" t="str">
        <f t="shared" si="52"/>
        <v>Autorisé</v>
      </c>
    </row>
    <row r="154" spans="1:77" s="198" customFormat="1" x14ac:dyDescent="0.5">
      <c r="A154" s="18">
        <v>141</v>
      </c>
      <c r="B154" s="62" t="s">
        <v>767</v>
      </c>
      <c r="C154" s="76" t="s">
        <v>768</v>
      </c>
      <c r="D154" s="62" t="s">
        <v>769</v>
      </c>
      <c r="E154" s="62" t="s">
        <v>770</v>
      </c>
      <c r="F154" s="63">
        <v>37357</v>
      </c>
      <c r="G154" s="62" t="s">
        <v>71</v>
      </c>
      <c r="H154" s="62" t="s">
        <v>52</v>
      </c>
      <c r="I154" s="62" t="s">
        <v>72</v>
      </c>
      <c r="J154" s="194">
        <v>11</v>
      </c>
      <c r="K154" s="156">
        <v>4</v>
      </c>
      <c r="L154" s="69" t="s">
        <v>2</v>
      </c>
      <c r="M154" s="69">
        <v>1</v>
      </c>
      <c r="N154" s="174">
        <v>11.17</v>
      </c>
      <c r="O154" s="22">
        <f t="shared" si="54"/>
        <v>5</v>
      </c>
      <c r="P154" s="69" t="s">
        <v>2</v>
      </c>
      <c r="Q154" s="175">
        <v>2</v>
      </c>
      <c r="R154" s="51">
        <v>12.1</v>
      </c>
      <c r="S154" s="22">
        <f t="shared" si="61"/>
        <v>3</v>
      </c>
      <c r="T154" s="69" t="s">
        <v>2</v>
      </c>
      <c r="U154" s="69">
        <v>1</v>
      </c>
      <c r="V154" s="51">
        <v>15.759333333333334</v>
      </c>
      <c r="W154" s="156">
        <f t="shared" si="55"/>
        <v>4</v>
      </c>
      <c r="X154" s="69" t="s">
        <v>2</v>
      </c>
      <c r="Y154" s="69">
        <v>2</v>
      </c>
      <c r="Z154" s="200">
        <v>12.872</v>
      </c>
      <c r="AA154" s="22">
        <f t="shared" si="56"/>
        <v>5</v>
      </c>
      <c r="AB154" s="18" t="s">
        <v>2</v>
      </c>
      <c r="AC154" s="18">
        <v>2</v>
      </c>
      <c r="AD154" s="21">
        <v>11.14</v>
      </c>
      <c r="AE154" s="22">
        <f t="shared" si="57"/>
        <v>6</v>
      </c>
      <c r="AF154" s="69" t="s">
        <v>2</v>
      </c>
      <c r="AG154" s="69">
        <v>2</v>
      </c>
      <c r="AH154" s="21">
        <v>13.892666666666665</v>
      </c>
      <c r="AI154" s="22">
        <f t="shared" si="58"/>
        <v>3</v>
      </c>
      <c r="AJ154" s="69" t="s">
        <v>2</v>
      </c>
      <c r="AK154" s="24">
        <v>2</v>
      </c>
      <c r="AL154" s="25">
        <f t="shared" si="46"/>
        <v>12.402177777777778</v>
      </c>
      <c r="AM154" s="26">
        <f t="shared" si="47"/>
        <v>30</v>
      </c>
      <c r="AN154" s="96" t="str">
        <f t="shared" si="48"/>
        <v>Admis</v>
      </c>
      <c r="AO154" s="69" t="s">
        <v>2</v>
      </c>
      <c r="AP154" s="69"/>
      <c r="AQ154" s="51">
        <v>12.090999999999999</v>
      </c>
      <c r="AR154" s="29">
        <f t="shared" si="62"/>
        <v>6</v>
      </c>
      <c r="AS154" s="80"/>
      <c r="AT154" s="31">
        <v>2</v>
      </c>
      <c r="AU154" s="51">
        <v>12.07</v>
      </c>
      <c r="AV154" s="32">
        <f t="shared" si="59"/>
        <v>6</v>
      </c>
      <c r="AW154" s="80" t="s">
        <v>2</v>
      </c>
      <c r="AX154" s="31">
        <v>1</v>
      </c>
      <c r="AY154" s="282">
        <v>12.37</v>
      </c>
      <c r="AZ154" s="22">
        <f t="shared" si="63"/>
        <v>4</v>
      </c>
      <c r="BA154" s="69" t="s">
        <v>2</v>
      </c>
      <c r="BB154" s="24">
        <v>1</v>
      </c>
      <c r="BC154" s="21">
        <v>10</v>
      </c>
      <c r="BD154" s="22">
        <f t="shared" si="43"/>
        <v>6</v>
      </c>
      <c r="BE154" s="69" t="s">
        <v>2</v>
      </c>
      <c r="BF154" s="24">
        <v>1</v>
      </c>
      <c r="BG154" s="21">
        <v>10</v>
      </c>
      <c r="BH154" s="22">
        <f t="shared" si="44"/>
        <v>4</v>
      </c>
      <c r="BI154" s="69" t="s">
        <v>2</v>
      </c>
      <c r="BJ154" s="24">
        <v>1</v>
      </c>
      <c r="BK154" s="21">
        <v>10</v>
      </c>
      <c r="BL154" s="22">
        <f t="shared" si="45"/>
        <v>2</v>
      </c>
      <c r="BM154" s="69" t="s">
        <v>2</v>
      </c>
      <c r="BN154" s="24">
        <v>2</v>
      </c>
      <c r="BO154" s="23">
        <v>13</v>
      </c>
      <c r="BP154" s="22">
        <f t="shared" si="60"/>
        <v>2</v>
      </c>
      <c r="BQ154" s="69" t="s">
        <v>2</v>
      </c>
      <c r="BR154" s="24">
        <v>1</v>
      </c>
      <c r="BS154" s="25">
        <f t="shared" si="53"/>
        <v>11.3482</v>
      </c>
      <c r="BT154" s="24">
        <f t="shared" si="49"/>
        <v>30</v>
      </c>
      <c r="BU154" s="96" t="str">
        <f t="shared" si="50"/>
        <v>Admis</v>
      </c>
      <c r="BV154" s="69" t="s">
        <v>2</v>
      </c>
      <c r="BW154" s="38">
        <v>2</v>
      </c>
      <c r="BX154" s="38">
        <f t="shared" si="51"/>
        <v>60</v>
      </c>
      <c r="BY154" s="96" t="str">
        <f t="shared" si="52"/>
        <v>Admis</v>
      </c>
    </row>
    <row r="155" spans="1:77" x14ac:dyDescent="0.55000000000000004">
      <c r="A155" s="18">
        <v>142</v>
      </c>
      <c r="B155" s="62" t="s">
        <v>775</v>
      </c>
      <c r="C155" s="96" t="s">
        <v>776</v>
      </c>
      <c r="D155" s="71" t="s">
        <v>777</v>
      </c>
      <c r="E155" s="71" t="s">
        <v>778</v>
      </c>
      <c r="F155" s="63">
        <v>34683</v>
      </c>
      <c r="G155" s="62" t="s">
        <v>779</v>
      </c>
      <c r="H155" s="62" t="s">
        <v>52</v>
      </c>
      <c r="I155" s="13" t="s">
        <v>72</v>
      </c>
      <c r="J155" s="162">
        <v>15</v>
      </c>
      <c r="K155" s="156">
        <v>4</v>
      </c>
      <c r="L155" s="17" t="s">
        <v>2</v>
      </c>
      <c r="M155" s="69">
        <v>1</v>
      </c>
      <c r="N155" s="177">
        <v>11.52</v>
      </c>
      <c r="O155" s="22">
        <f t="shared" si="54"/>
        <v>5</v>
      </c>
      <c r="P155" s="17" t="s">
        <v>60</v>
      </c>
      <c r="Q155" s="142">
        <v>2</v>
      </c>
      <c r="R155" s="160">
        <v>13.02</v>
      </c>
      <c r="S155" s="22">
        <f t="shared" si="61"/>
        <v>3</v>
      </c>
      <c r="T155" s="17" t="s">
        <v>60</v>
      </c>
      <c r="U155" s="17">
        <v>2</v>
      </c>
      <c r="V155" s="192">
        <v>10.28</v>
      </c>
      <c r="W155" s="156">
        <f t="shared" si="55"/>
        <v>4</v>
      </c>
      <c r="X155" s="17" t="s">
        <v>60</v>
      </c>
      <c r="Y155" s="17">
        <v>2</v>
      </c>
      <c r="Z155" s="165">
        <v>11.49</v>
      </c>
      <c r="AA155" s="22">
        <f t="shared" si="56"/>
        <v>5</v>
      </c>
      <c r="AB155" s="20" t="s">
        <v>60</v>
      </c>
      <c r="AC155" s="19">
        <v>2</v>
      </c>
      <c r="AD155" s="50">
        <v>10</v>
      </c>
      <c r="AE155" s="22">
        <f t="shared" si="57"/>
        <v>6</v>
      </c>
      <c r="AF155" s="17" t="s">
        <v>60</v>
      </c>
      <c r="AG155" s="17">
        <v>2</v>
      </c>
      <c r="AH155" s="50">
        <v>11.88</v>
      </c>
      <c r="AI155" s="22">
        <f t="shared" si="58"/>
        <v>3</v>
      </c>
      <c r="AJ155" s="17" t="s">
        <v>60</v>
      </c>
      <c r="AK155" s="24">
        <v>2</v>
      </c>
      <c r="AL155" s="25">
        <f t="shared" si="46"/>
        <v>11.695666666666666</v>
      </c>
      <c r="AM155" s="26">
        <f t="shared" si="47"/>
        <v>30</v>
      </c>
      <c r="AN155" s="27" t="str">
        <f t="shared" si="48"/>
        <v>Admis</v>
      </c>
      <c r="AO155" s="17" t="s">
        <v>2</v>
      </c>
      <c r="AP155" s="17">
        <v>2</v>
      </c>
      <c r="AQ155" s="61">
        <v>10.78</v>
      </c>
      <c r="AR155" s="29">
        <f t="shared" si="62"/>
        <v>6</v>
      </c>
      <c r="AS155" s="30" t="s">
        <v>60</v>
      </c>
      <c r="AT155" s="30">
        <v>2</v>
      </c>
      <c r="AU155" s="46">
        <v>11.93</v>
      </c>
      <c r="AV155" s="32">
        <f t="shared" si="59"/>
        <v>6</v>
      </c>
      <c r="AW155" s="30" t="s">
        <v>60</v>
      </c>
      <c r="AX155" s="33">
        <v>2</v>
      </c>
      <c r="AY155" s="50">
        <v>12.56</v>
      </c>
      <c r="AZ155" s="22">
        <f t="shared" si="63"/>
        <v>4</v>
      </c>
      <c r="BA155" s="17" t="s">
        <v>60</v>
      </c>
      <c r="BB155" s="24">
        <v>2</v>
      </c>
      <c r="BC155" s="50">
        <v>12.49</v>
      </c>
      <c r="BD155" s="22">
        <f t="shared" si="43"/>
        <v>6</v>
      </c>
      <c r="BE155" s="17" t="s">
        <v>60</v>
      </c>
      <c r="BF155" s="24">
        <v>2</v>
      </c>
      <c r="BG155" s="64">
        <v>11.67</v>
      </c>
      <c r="BH155" s="35">
        <f t="shared" si="44"/>
        <v>4</v>
      </c>
      <c r="BI155" s="36" t="s">
        <v>60</v>
      </c>
      <c r="BJ155" s="37">
        <v>2</v>
      </c>
      <c r="BK155" s="50">
        <v>10.11</v>
      </c>
      <c r="BL155" s="22">
        <f t="shared" si="45"/>
        <v>2</v>
      </c>
      <c r="BM155" s="17" t="s">
        <v>60</v>
      </c>
      <c r="BN155" s="24">
        <v>2</v>
      </c>
      <c r="BO155" s="48">
        <v>12</v>
      </c>
      <c r="BP155" s="22">
        <f t="shared" si="60"/>
        <v>2</v>
      </c>
      <c r="BQ155" s="17" t="s">
        <v>60</v>
      </c>
      <c r="BR155" s="24">
        <v>2</v>
      </c>
      <c r="BS155" s="25">
        <f t="shared" si="53"/>
        <v>11.744666666666667</v>
      </c>
      <c r="BT155" s="24">
        <f t="shared" si="49"/>
        <v>30</v>
      </c>
      <c r="BU155" s="27" t="str">
        <f t="shared" si="50"/>
        <v>Admis</v>
      </c>
      <c r="BV155" s="17" t="s">
        <v>2</v>
      </c>
      <c r="BW155" s="38">
        <v>1</v>
      </c>
      <c r="BX155" s="38">
        <f t="shared" si="51"/>
        <v>60</v>
      </c>
      <c r="BY155" s="27" t="str">
        <f t="shared" si="52"/>
        <v>Admis</v>
      </c>
    </row>
    <row r="156" spans="1:77" x14ac:dyDescent="0.55000000000000004">
      <c r="A156" s="18">
        <v>143</v>
      </c>
      <c r="B156" s="62" t="s">
        <v>780</v>
      </c>
      <c r="C156" s="76" t="s">
        <v>781</v>
      </c>
      <c r="D156" s="13" t="s">
        <v>782</v>
      </c>
      <c r="E156" s="13" t="s">
        <v>783</v>
      </c>
      <c r="F156" s="16">
        <v>38019</v>
      </c>
      <c r="G156" s="13" t="s">
        <v>784</v>
      </c>
      <c r="H156" s="13" t="s">
        <v>52</v>
      </c>
      <c r="I156" s="13" t="s">
        <v>72</v>
      </c>
      <c r="J156" s="162">
        <v>10</v>
      </c>
      <c r="K156" s="156">
        <v>4</v>
      </c>
      <c r="L156" s="17" t="s">
        <v>2</v>
      </c>
      <c r="M156" s="69">
        <v>1</v>
      </c>
      <c r="N156" s="161">
        <v>10.847999999999999</v>
      </c>
      <c r="O156" s="22">
        <f t="shared" si="54"/>
        <v>5</v>
      </c>
      <c r="P156" s="17" t="s">
        <v>2</v>
      </c>
      <c r="Q156" s="142">
        <v>1</v>
      </c>
      <c r="R156" s="28">
        <v>10.52</v>
      </c>
      <c r="S156" s="22">
        <f t="shared" si="61"/>
        <v>3</v>
      </c>
      <c r="T156" s="17" t="s">
        <v>2</v>
      </c>
      <c r="U156" s="17">
        <v>1</v>
      </c>
      <c r="V156" s="28">
        <v>14.003333333333332</v>
      </c>
      <c r="W156" s="156">
        <f t="shared" si="55"/>
        <v>4</v>
      </c>
      <c r="X156" s="17" t="s">
        <v>2</v>
      </c>
      <c r="Y156" s="17">
        <v>1</v>
      </c>
      <c r="Z156" s="161">
        <v>11.82</v>
      </c>
      <c r="AA156" s="22">
        <f t="shared" si="56"/>
        <v>5</v>
      </c>
      <c r="AB156" s="20" t="s">
        <v>2</v>
      </c>
      <c r="AC156" s="19">
        <v>1</v>
      </c>
      <c r="AD156" s="21">
        <v>13.7</v>
      </c>
      <c r="AE156" s="22">
        <f t="shared" si="57"/>
        <v>6</v>
      </c>
      <c r="AF156" s="17" t="s">
        <v>2</v>
      </c>
      <c r="AG156" s="17">
        <v>1</v>
      </c>
      <c r="AH156" s="21">
        <v>13.240666666666668</v>
      </c>
      <c r="AI156" s="22">
        <f t="shared" si="58"/>
        <v>3</v>
      </c>
      <c r="AJ156" s="17" t="s">
        <v>2</v>
      </c>
      <c r="AK156" s="24">
        <v>1</v>
      </c>
      <c r="AL156" s="25">
        <f t="shared" si="46"/>
        <v>12.09451111111111</v>
      </c>
      <c r="AM156" s="26">
        <f t="shared" si="47"/>
        <v>30</v>
      </c>
      <c r="AN156" s="27" t="str">
        <f t="shared" si="48"/>
        <v>Admis</v>
      </c>
      <c r="AO156" s="17" t="s">
        <v>2</v>
      </c>
      <c r="AP156" s="17">
        <v>2</v>
      </c>
      <c r="AQ156" s="28">
        <v>12.091999999999999</v>
      </c>
      <c r="AR156" s="29">
        <f t="shared" si="62"/>
        <v>6</v>
      </c>
      <c r="AS156" s="30" t="s">
        <v>2</v>
      </c>
      <c r="AT156" s="31">
        <v>1</v>
      </c>
      <c r="AU156" s="28">
        <v>12.238</v>
      </c>
      <c r="AV156" s="32">
        <f t="shared" si="59"/>
        <v>6</v>
      </c>
      <c r="AW156" s="30" t="s">
        <v>2</v>
      </c>
      <c r="AX156" s="33">
        <v>1</v>
      </c>
      <c r="AY156" s="58">
        <v>13</v>
      </c>
      <c r="AZ156" s="22">
        <f t="shared" si="63"/>
        <v>4</v>
      </c>
      <c r="BA156" s="17" t="s">
        <v>2</v>
      </c>
      <c r="BB156" s="24">
        <v>1</v>
      </c>
      <c r="BC156" s="21">
        <v>10.831333333333333</v>
      </c>
      <c r="BD156" s="22">
        <f t="shared" si="43"/>
        <v>6</v>
      </c>
      <c r="BE156" s="17" t="s">
        <v>2</v>
      </c>
      <c r="BF156" s="24">
        <v>1</v>
      </c>
      <c r="BG156" s="21">
        <v>14.64</v>
      </c>
      <c r="BH156" s="22">
        <f t="shared" si="44"/>
        <v>4</v>
      </c>
      <c r="BI156" s="17" t="s">
        <v>2</v>
      </c>
      <c r="BJ156" s="24">
        <v>1</v>
      </c>
      <c r="BK156" s="21">
        <v>13.37</v>
      </c>
      <c r="BL156" s="22">
        <f t="shared" si="45"/>
        <v>2</v>
      </c>
      <c r="BM156" s="17" t="s">
        <v>2</v>
      </c>
      <c r="BN156" s="24">
        <v>1</v>
      </c>
      <c r="BO156" s="23">
        <v>16</v>
      </c>
      <c r="BP156" s="22">
        <f t="shared" si="60"/>
        <v>2</v>
      </c>
      <c r="BQ156" s="17" t="s">
        <v>2</v>
      </c>
      <c r="BR156" s="24">
        <v>1</v>
      </c>
      <c r="BS156" s="25">
        <f t="shared" si="53"/>
        <v>12.675599999999999</v>
      </c>
      <c r="BT156" s="24">
        <f t="shared" si="49"/>
        <v>30</v>
      </c>
      <c r="BU156" s="27" t="str">
        <f t="shared" si="50"/>
        <v>Admis</v>
      </c>
      <c r="BV156" s="17" t="s">
        <v>2</v>
      </c>
      <c r="BW156" s="38">
        <v>2</v>
      </c>
      <c r="BX156" s="38">
        <f t="shared" si="51"/>
        <v>60</v>
      </c>
      <c r="BY156" s="27" t="str">
        <f t="shared" si="52"/>
        <v>Admis</v>
      </c>
    </row>
    <row r="157" spans="1:77" x14ac:dyDescent="0.55000000000000004">
      <c r="A157" s="18">
        <v>144</v>
      </c>
      <c r="B157" s="62" t="s">
        <v>785</v>
      </c>
      <c r="C157" s="96" t="s">
        <v>786</v>
      </c>
      <c r="D157" s="42" t="s">
        <v>787</v>
      </c>
      <c r="E157" s="42" t="s">
        <v>788</v>
      </c>
      <c r="F157" s="65">
        <v>36186</v>
      </c>
      <c r="G157" s="13" t="s">
        <v>789</v>
      </c>
      <c r="H157" s="13" t="s">
        <v>52</v>
      </c>
      <c r="I157" s="13" t="s">
        <v>72</v>
      </c>
      <c r="J157" s="160">
        <v>10.35</v>
      </c>
      <c r="K157" s="156">
        <v>4</v>
      </c>
      <c r="L157" s="17" t="s">
        <v>60</v>
      </c>
      <c r="M157" s="69">
        <v>2</v>
      </c>
      <c r="N157" s="177">
        <v>10.25</v>
      </c>
      <c r="O157" s="22">
        <f t="shared" si="54"/>
        <v>5</v>
      </c>
      <c r="P157" s="17" t="s">
        <v>60</v>
      </c>
      <c r="Q157" s="142">
        <v>2</v>
      </c>
      <c r="R157" s="160">
        <v>15.45</v>
      </c>
      <c r="S157" s="22">
        <f t="shared" si="61"/>
        <v>3</v>
      </c>
      <c r="T157" s="17" t="s">
        <v>60</v>
      </c>
      <c r="U157" s="17">
        <v>2</v>
      </c>
      <c r="V157" s="192">
        <v>12.17</v>
      </c>
      <c r="W157" s="156">
        <f t="shared" si="55"/>
        <v>4</v>
      </c>
      <c r="X157" s="17" t="s">
        <v>60</v>
      </c>
      <c r="Y157" s="17">
        <v>2</v>
      </c>
      <c r="Z157" s="165">
        <v>10.67</v>
      </c>
      <c r="AA157" s="22">
        <f t="shared" si="56"/>
        <v>5</v>
      </c>
      <c r="AB157" s="20" t="s">
        <v>60</v>
      </c>
      <c r="AC157" s="19">
        <v>2</v>
      </c>
      <c r="AD157" s="50">
        <v>10</v>
      </c>
      <c r="AE157" s="22">
        <f t="shared" si="57"/>
        <v>6</v>
      </c>
      <c r="AF157" s="17" t="s">
        <v>60</v>
      </c>
      <c r="AG157" s="17">
        <v>2</v>
      </c>
      <c r="AH157" s="50">
        <v>11.91</v>
      </c>
      <c r="AI157" s="22">
        <f t="shared" si="58"/>
        <v>3</v>
      </c>
      <c r="AJ157" s="17" t="s">
        <v>60</v>
      </c>
      <c r="AK157" s="24">
        <v>2</v>
      </c>
      <c r="AL157" s="25">
        <f t="shared" si="46"/>
        <v>11.225333333333333</v>
      </c>
      <c r="AM157" s="26">
        <f t="shared" si="47"/>
        <v>30</v>
      </c>
      <c r="AN157" s="27" t="str">
        <f t="shared" si="48"/>
        <v>Admis</v>
      </c>
      <c r="AO157" s="17" t="s">
        <v>61</v>
      </c>
      <c r="AP157" s="17">
        <v>2</v>
      </c>
      <c r="AQ157" s="28">
        <v>10</v>
      </c>
      <c r="AR157" s="29">
        <f t="shared" si="62"/>
        <v>6</v>
      </c>
      <c r="AS157" s="30" t="s">
        <v>2</v>
      </c>
      <c r="AT157" s="31">
        <v>1</v>
      </c>
      <c r="AU157" s="46">
        <v>13.1</v>
      </c>
      <c r="AV157" s="32">
        <f t="shared" si="59"/>
        <v>6</v>
      </c>
      <c r="AW157" s="30" t="s">
        <v>60</v>
      </c>
      <c r="AX157" s="30">
        <v>2</v>
      </c>
      <c r="AY157" s="50">
        <v>13.37</v>
      </c>
      <c r="AZ157" s="22">
        <f t="shared" si="63"/>
        <v>4</v>
      </c>
      <c r="BA157" s="17" t="s">
        <v>60</v>
      </c>
      <c r="BB157" s="24">
        <v>2</v>
      </c>
      <c r="BC157" s="50">
        <v>10.8</v>
      </c>
      <c r="BD157" s="22">
        <f t="shared" si="43"/>
        <v>6</v>
      </c>
      <c r="BE157" s="17" t="s">
        <v>60</v>
      </c>
      <c r="BF157" s="24">
        <v>2</v>
      </c>
      <c r="BG157" s="64">
        <v>10</v>
      </c>
      <c r="BH157" s="35">
        <f t="shared" si="44"/>
        <v>4</v>
      </c>
      <c r="BI157" s="36" t="s">
        <v>60</v>
      </c>
      <c r="BJ157" s="37">
        <v>2</v>
      </c>
      <c r="BK157" s="50">
        <v>10.79</v>
      </c>
      <c r="BL157" s="22">
        <f t="shared" si="45"/>
        <v>2</v>
      </c>
      <c r="BM157" s="17" t="s">
        <v>60</v>
      </c>
      <c r="BN157" s="24">
        <v>2</v>
      </c>
      <c r="BO157" s="48">
        <v>13</v>
      </c>
      <c r="BP157" s="22">
        <f t="shared" si="60"/>
        <v>2</v>
      </c>
      <c r="BQ157" s="17" t="s">
        <v>60</v>
      </c>
      <c r="BR157" s="24">
        <v>2</v>
      </c>
      <c r="BS157" s="25">
        <f t="shared" si="53"/>
        <v>11.481999999999999</v>
      </c>
      <c r="BT157" s="24">
        <f t="shared" si="49"/>
        <v>30</v>
      </c>
      <c r="BU157" s="27" t="str">
        <f t="shared" si="50"/>
        <v>Admis</v>
      </c>
      <c r="BV157" s="17" t="s">
        <v>2</v>
      </c>
      <c r="BW157" s="38">
        <v>2</v>
      </c>
      <c r="BX157" s="38">
        <f t="shared" si="51"/>
        <v>60</v>
      </c>
      <c r="BY157" s="27" t="str">
        <f t="shared" si="52"/>
        <v>Admis</v>
      </c>
    </row>
    <row r="158" spans="1:77" x14ac:dyDescent="0.55000000000000004">
      <c r="A158" s="18">
        <v>145</v>
      </c>
      <c r="B158" s="62" t="s">
        <v>790</v>
      </c>
      <c r="C158" s="96" t="s">
        <v>791</v>
      </c>
      <c r="D158" s="71" t="s">
        <v>792</v>
      </c>
      <c r="E158" s="71" t="s">
        <v>793</v>
      </c>
      <c r="F158" s="63">
        <v>37596</v>
      </c>
      <c r="G158" s="62" t="s">
        <v>794</v>
      </c>
      <c r="H158" s="62" t="s">
        <v>59</v>
      </c>
      <c r="I158" s="13" t="s">
        <v>72</v>
      </c>
      <c r="J158" s="159">
        <v>17</v>
      </c>
      <c r="K158" s="156">
        <v>4</v>
      </c>
      <c r="L158" s="17" t="s">
        <v>2</v>
      </c>
      <c r="M158" s="69">
        <v>2</v>
      </c>
      <c r="N158" s="290">
        <v>12.1</v>
      </c>
      <c r="O158" s="22">
        <f t="shared" si="54"/>
        <v>5</v>
      </c>
      <c r="P158" s="17" t="s">
        <v>61</v>
      </c>
      <c r="Q158" s="17">
        <v>1</v>
      </c>
      <c r="R158" s="47">
        <v>12.38</v>
      </c>
      <c r="S158" s="22">
        <f t="shared" si="61"/>
        <v>3</v>
      </c>
      <c r="T158" s="17" t="s">
        <v>61</v>
      </c>
      <c r="U158" s="17">
        <v>1</v>
      </c>
      <c r="V158" s="48">
        <v>11.75</v>
      </c>
      <c r="W158" s="156">
        <f t="shared" si="55"/>
        <v>4</v>
      </c>
      <c r="X158" s="17" t="s">
        <v>61</v>
      </c>
      <c r="Y158" s="17">
        <v>1</v>
      </c>
      <c r="Z158" s="47">
        <v>13.05</v>
      </c>
      <c r="AA158" s="22">
        <f t="shared" si="56"/>
        <v>5</v>
      </c>
      <c r="AB158" s="20" t="s">
        <v>61</v>
      </c>
      <c r="AC158" s="20">
        <v>1</v>
      </c>
      <c r="AD158" s="50">
        <v>11.72</v>
      </c>
      <c r="AE158" s="22">
        <f t="shared" si="57"/>
        <v>6</v>
      </c>
      <c r="AF158" s="17" t="s">
        <v>61</v>
      </c>
      <c r="AG158" s="17">
        <v>1</v>
      </c>
      <c r="AH158" s="50">
        <v>11.84</v>
      </c>
      <c r="AI158" s="22">
        <f t="shared" si="58"/>
        <v>3</v>
      </c>
      <c r="AJ158" s="17" t="s">
        <v>61</v>
      </c>
      <c r="AK158" s="24">
        <v>1</v>
      </c>
      <c r="AL158" s="21">
        <f t="shared" si="46"/>
        <v>12.790999999999999</v>
      </c>
      <c r="AM158" s="24">
        <f t="shared" si="47"/>
        <v>30</v>
      </c>
      <c r="AN158" s="27" t="str">
        <f t="shared" si="48"/>
        <v>Admis</v>
      </c>
      <c r="AO158" s="17" t="s">
        <v>2</v>
      </c>
      <c r="AP158" s="17">
        <v>2</v>
      </c>
      <c r="AQ158" s="50">
        <v>11.77</v>
      </c>
      <c r="AR158" s="29">
        <f t="shared" si="62"/>
        <v>6</v>
      </c>
      <c r="AS158" s="17" t="s">
        <v>61</v>
      </c>
      <c r="AT158" s="17">
        <v>1</v>
      </c>
      <c r="AU158" s="47">
        <v>10.51</v>
      </c>
      <c r="AV158" s="32">
        <f t="shared" si="59"/>
        <v>6</v>
      </c>
      <c r="AW158" s="17" t="s">
        <v>61</v>
      </c>
      <c r="AX158" s="233">
        <v>1</v>
      </c>
      <c r="AY158" s="50">
        <v>12.63</v>
      </c>
      <c r="AZ158" s="22">
        <f t="shared" si="63"/>
        <v>4</v>
      </c>
      <c r="BA158" s="17" t="s">
        <v>61</v>
      </c>
      <c r="BB158" s="24">
        <v>2</v>
      </c>
      <c r="BC158" s="50">
        <v>14.42</v>
      </c>
      <c r="BD158" s="22">
        <f t="shared" si="43"/>
        <v>6</v>
      </c>
      <c r="BE158" s="17" t="s">
        <v>61</v>
      </c>
      <c r="BF158" s="24">
        <v>1</v>
      </c>
      <c r="BG158" s="64">
        <v>12.51</v>
      </c>
      <c r="BH158" s="35">
        <f t="shared" si="44"/>
        <v>4</v>
      </c>
      <c r="BI158" s="36" t="s">
        <v>61</v>
      </c>
      <c r="BJ158" s="37">
        <v>1</v>
      </c>
      <c r="BK158" s="50">
        <v>10.220000000000001</v>
      </c>
      <c r="BL158" s="22">
        <f t="shared" si="45"/>
        <v>2</v>
      </c>
      <c r="BM158" s="17" t="s">
        <v>61</v>
      </c>
      <c r="BN158" s="24">
        <v>1</v>
      </c>
      <c r="BO158" s="48">
        <v>14.25</v>
      </c>
      <c r="BP158" s="22">
        <f t="shared" si="60"/>
        <v>2</v>
      </c>
      <c r="BQ158" s="17" t="s">
        <v>61</v>
      </c>
      <c r="BR158" s="24">
        <v>1</v>
      </c>
      <c r="BS158" s="21">
        <f t="shared" si="53"/>
        <v>12.323333333333334</v>
      </c>
      <c r="BT158" s="24">
        <f t="shared" si="49"/>
        <v>30</v>
      </c>
      <c r="BU158" s="27" t="str">
        <f t="shared" si="50"/>
        <v>Admis</v>
      </c>
      <c r="BV158" s="17" t="s">
        <v>61</v>
      </c>
      <c r="BW158" s="38">
        <v>2</v>
      </c>
      <c r="BX158" s="38">
        <f t="shared" si="51"/>
        <v>60</v>
      </c>
      <c r="BY158" s="27" t="str">
        <f t="shared" si="52"/>
        <v>Admis</v>
      </c>
    </row>
    <row r="159" spans="1:77" x14ac:dyDescent="0.55000000000000004">
      <c r="A159" s="18">
        <v>146</v>
      </c>
      <c r="B159" s="139" t="s">
        <v>795</v>
      </c>
      <c r="C159" s="140" t="s">
        <v>796</v>
      </c>
      <c r="D159" s="42" t="s">
        <v>797</v>
      </c>
      <c r="E159" s="42" t="s">
        <v>798</v>
      </c>
      <c r="F159" s="16">
        <v>37707</v>
      </c>
      <c r="G159" s="43" t="s">
        <v>799</v>
      </c>
      <c r="H159" s="13" t="s">
        <v>59</v>
      </c>
      <c r="I159" s="13" t="s">
        <v>72</v>
      </c>
      <c r="J159" s="160">
        <v>10</v>
      </c>
      <c r="K159" s="156">
        <v>4</v>
      </c>
      <c r="L159" s="17" t="s">
        <v>60</v>
      </c>
      <c r="M159" s="69">
        <v>2</v>
      </c>
      <c r="N159" s="177">
        <v>10.07</v>
      </c>
      <c r="O159" s="22">
        <f t="shared" si="54"/>
        <v>5</v>
      </c>
      <c r="P159" s="17" t="s">
        <v>60</v>
      </c>
      <c r="Q159" s="142">
        <v>2</v>
      </c>
      <c r="R159" s="160">
        <v>13.63</v>
      </c>
      <c r="S159" s="22">
        <f t="shared" si="61"/>
        <v>3</v>
      </c>
      <c r="T159" s="17" t="s">
        <v>60</v>
      </c>
      <c r="U159" s="17">
        <v>2</v>
      </c>
      <c r="V159" s="187">
        <v>0</v>
      </c>
      <c r="W159" s="156">
        <f t="shared" si="55"/>
        <v>0</v>
      </c>
      <c r="X159" s="17" t="s">
        <v>2</v>
      </c>
      <c r="Y159" s="17">
        <v>2</v>
      </c>
      <c r="Z159" s="165">
        <v>10</v>
      </c>
      <c r="AA159" s="22">
        <f t="shared" si="56"/>
        <v>5</v>
      </c>
      <c r="AB159" s="20" t="s">
        <v>61</v>
      </c>
      <c r="AC159" s="19">
        <v>2</v>
      </c>
      <c r="AD159" s="21">
        <v>0</v>
      </c>
      <c r="AE159" s="22">
        <f t="shared" si="57"/>
        <v>0</v>
      </c>
      <c r="AF159" s="17" t="s">
        <v>2</v>
      </c>
      <c r="AG159" s="17">
        <v>2</v>
      </c>
      <c r="AH159" s="50">
        <v>11.07</v>
      </c>
      <c r="AI159" s="22">
        <f t="shared" si="58"/>
        <v>3</v>
      </c>
      <c r="AJ159" s="17" t="s">
        <v>60</v>
      </c>
      <c r="AK159" s="24">
        <v>2</v>
      </c>
      <c r="AL159" s="25">
        <f t="shared" si="46"/>
        <v>7.1483333333333343</v>
      </c>
      <c r="AM159" s="26">
        <f t="shared" si="47"/>
        <v>20</v>
      </c>
      <c r="AN159" s="27" t="str">
        <f t="shared" si="48"/>
        <v>Ajourné</v>
      </c>
      <c r="AO159" s="17" t="s">
        <v>2</v>
      </c>
      <c r="AP159" s="17">
        <v>2</v>
      </c>
      <c r="AQ159" s="61">
        <v>10</v>
      </c>
      <c r="AR159" s="29">
        <f t="shared" si="62"/>
        <v>6</v>
      </c>
      <c r="AS159" s="30" t="s">
        <v>61</v>
      </c>
      <c r="AT159" s="31">
        <v>2</v>
      </c>
      <c r="AU159" s="46">
        <v>10</v>
      </c>
      <c r="AV159" s="32">
        <f t="shared" si="59"/>
        <v>6</v>
      </c>
      <c r="AW159" s="30" t="s">
        <v>60</v>
      </c>
      <c r="AX159" s="30">
        <v>2</v>
      </c>
      <c r="AY159" s="50">
        <v>10.93</v>
      </c>
      <c r="AZ159" s="22">
        <f t="shared" si="63"/>
        <v>4</v>
      </c>
      <c r="BA159" s="17" t="s">
        <v>60</v>
      </c>
      <c r="BB159" s="24">
        <v>2</v>
      </c>
      <c r="BC159" s="50">
        <v>15.6</v>
      </c>
      <c r="BD159" s="22">
        <f t="shared" si="43"/>
        <v>6</v>
      </c>
      <c r="BE159" s="17" t="s">
        <v>60</v>
      </c>
      <c r="BF159" s="24">
        <v>2</v>
      </c>
      <c r="BG159" s="341">
        <v>0</v>
      </c>
      <c r="BH159" s="35">
        <f t="shared" si="44"/>
        <v>0</v>
      </c>
      <c r="BI159" s="36" t="s">
        <v>2</v>
      </c>
      <c r="BJ159" s="37">
        <v>2</v>
      </c>
      <c r="BK159" s="50">
        <v>11.25</v>
      </c>
      <c r="BL159" s="22">
        <f t="shared" si="45"/>
        <v>2</v>
      </c>
      <c r="BM159" s="17" t="s">
        <v>60</v>
      </c>
      <c r="BN159" s="24">
        <v>2</v>
      </c>
      <c r="BO159" s="48">
        <v>12</v>
      </c>
      <c r="BP159" s="22">
        <f t="shared" si="60"/>
        <v>2</v>
      </c>
      <c r="BQ159" s="17" t="s">
        <v>60</v>
      </c>
      <c r="BR159" s="24">
        <v>2</v>
      </c>
      <c r="BS159" s="25">
        <f t="shared" si="53"/>
        <v>10.127333333333333</v>
      </c>
      <c r="BT159" s="24">
        <f t="shared" si="49"/>
        <v>26</v>
      </c>
      <c r="BU159" s="27" t="str">
        <f t="shared" si="50"/>
        <v>Ajourné</v>
      </c>
      <c r="BV159" s="17" t="s">
        <v>2</v>
      </c>
      <c r="BW159" s="38">
        <v>2</v>
      </c>
      <c r="BX159" s="38">
        <f t="shared" si="51"/>
        <v>46</v>
      </c>
      <c r="BY159" s="27" t="str">
        <f t="shared" si="52"/>
        <v>Ajourné</v>
      </c>
    </row>
    <row r="160" spans="1:77" x14ac:dyDescent="0.55000000000000004">
      <c r="A160" s="18">
        <v>147</v>
      </c>
      <c r="B160" s="62" t="s">
        <v>800</v>
      </c>
      <c r="C160" s="96" t="s">
        <v>801</v>
      </c>
      <c r="D160" s="42" t="s">
        <v>802</v>
      </c>
      <c r="E160" s="42" t="s">
        <v>803</v>
      </c>
      <c r="F160" s="16">
        <v>35793</v>
      </c>
      <c r="G160" s="13" t="s">
        <v>804</v>
      </c>
      <c r="H160" s="13" t="s">
        <v>59</v>
      </c>
      <c r="I160" s="13" t="s">
        <v>72</v>
      </c>
      <c r="J160" s="160">
        <v>10.59</v>
      </c>
      <c r="K160" s="156">
        <v>4</v>
      </c>
      <c r="L160" s="17" t="s">
        <v>60</v>
      </c>
      <c r="M160" s="69">
        <v>2</v>
      </c>
      <c r="N160" s="177">
        <v>11.04</v>
      </c>
      <c r="O160" s="22">
        <f t="shared" si="54"/>
        <v>5</v>
      </c>
      <c r="P160" s="17" t="s">
        <v>60</v>
      </c>
      <c r="Q160" s="142">
        <v>2</v>
      </c>
      <c r="R160" s="160">
        <v>14.77</v>
      </c>
      <c r="S160" s="22">
        <f t="shared" si="61"/>
        <v>3</v>
      </c>
      <c r="T160" s="17" t="s">
        <v>60</v>
      </c>
      <c r="U160" s="17">
        <v>2</v>
      </c>
      <c r="V160" s="192">
        <v>10.33</v>
      </c>
      <c r="W160" s="156">
        <f t="shared" si="55"/>
        <v>4</v>
      </c>
      <c r="X160" s="17" t="s">
        <v>60</v>
      </c>
      <c r="Y160" s="17">
        <v>2</v>
      </c>
      <c r="Z160" s="165">
        <v>10.8</v>
      </c>
      <c r="AA160" s="22">
        <f t="shared" si="56"/>
        <v>5</v>
      </c>
      <c r="AB160" s="20" t="s">
        <v>60</v>
      </c>
      <c r="AC160" s="19">
        <v>2</v>
      </c>
      <c r="AD160" s="50">
        <v>11.15</v>
      </c>
      <c r="AE160" s="22">
        <f t="shared" si="57"/>
        <v>6</v>
      </c>
      <c r="AF160" s="17" t="s">
        <v>60</v>
      </c>
      <c r="AG160" s="17">
        <v>2</v>
      </c>
      <c r="AH160" s="50">
        <v>10.27</v>
      </c>
      <c r="AI160" s="22">
        <f t="shared" si="58"/>
        <v>3</v>
      </c>
      <c r="AJ160" s="17" t="s">
        <v>60</v>
      </c>
      <c r="AK160" s="24">
        <v>2</v>
      </c>
      <c r="AL160" s="25">
        <f t="shared" si="46"/>
        <v>11.163333333333334</v>
      </c>
      <c r="AM160" s="26">
        <f t="shared" si="47"/>
        <v>30</v>
      </c>
      <c r="AN160" s="27" t="str">
        <f t="shared" si="48"/>
        <v>Admis</v>
      </c>
      <c r="AO160" s="17" t="s">
        <v>61</v>
      </c>
      <c r="AP160" s="17">
        <v>2</v>
      </c>
      <c r="AQ160" s="28">
        <v>10</v>
      </c>
      <c r="AR160" s="29">
        <f t="shared" si="62"/>
        <v>6</v>
      </c>
      <c r="AS160" s="30" t="s">
        <v>2</v>
      </c>
      <c r="AT160" s="31">
        <v>2</v>
      </c>
      <c r="AU160" s="46">
        <v>10</v>
      </c>
      <c r="AV160" s="32">
        <f t="shared" si="59"/>
        <v>6</v>
      </c>
      <c r="AW160" s="30" t="s">
        <v>60</v>
      </c>
      <c r="AX160" s="33">
        <v>2</v>
      </c>
      <c r="AY160" s="46">
        <v>13.33</v>
      </c>
      <c r="AZ160" s="22">
        <f t="shared" si="63"/>
        <v>4</v>
      </c>
      <c r="BA160" s="17" t="s">
        <v>61</v>
      </c>
      <c r="BB160" s="24">
        <v>1</v>
      </c>
      <c r="BC160" s="50">
        <v>12.19</v>
      </c>
      <c r="BD160" s="22">
        <f t="shared" si="43"/>
        <v>6</v>
      </c>
      <c r="BE160" s="17" t="s">
        <v>60</v>
      </c>
      <c r="BF160" s="24">
        <v>2</v>
      </c>
      <c r="BG160" s="327">
        <v>11.28</v>
      </c>
      <c r="BH160" s="22">
        <f t="shared" si="44"/>
        <v>4</v>
      </c>
      <c r="BI160" s="17" t="s">
        <v>2</v>
      </c>
      <c r="BJ160" s="24">
        <v>1</v>
      </c>
      <c r="BK160" s="327">
        <v>4.75</v>
      </c>
      <c r="BL160" s="22">
        <f t="shared" si="45"/>
        <v>0</v>
      </c>
      <c r="BM160" s="17" t="s">
        <v>2</v>
      </c>
      <c r="BN160" s="24">
        <v>2</v>
      </c>
      <c r="BO160" s="48">
        <v>12</v>
      </c>
      <c r="BP160" s="22">
        <f t="shared" si="60"/>
        <v>2</v>
      </c>
      <c r="BQ160" s="17" t="s">
        <v>60</v>
      </c>
      <c r="BR160" s="24">
        <v>2</v>
      </c>
      <c r="BS160" s="25">
        <f t="shared" si="53"/>
        <v>10.836</v>
      </c>
      <c r="BT160" s="24">
        <f t="shared" si="49"/>
        <v>28</v>
      </c>
      <c r="BU160" s="27" t="str">
        <f t="shared" si="50"/>
        <v>Ajourné</v>
      </c>
      <c r="BV160" s="17" t="s">
        <v>2</v>
      </c>
      <c r="BW160" s="38">
        <v>2</v>
      </c>
      <c r="BX160" s="38">
        <f t="shared" si="51"/>
        <v>58</v>
      </c>
      <c r="BY160" s="27" t="str">
        <f t="shared" si="52"/>
        <v>Autorisé</v>
      </c>
    </row>
    <row r="161" spans="1:77" x14ac:dyDescent="0.55000000000000004">
      <c r="A161" s="18">
        <v>148</v>
      </c>
      <c r="B161" s="62" t="s">
        <v>805</v>
      </c>
      <c r="C161" s="76" t="s">
        <v>806</v>
      </c>
      <c r="D161" s="13" t="s">
        <v>802</v>
      </c>
      <c r="E161" s="13" t="s">
        <v>807</v>
      </c>
      <c r="F161" s="16">
        <v>37848</v>
      </c>
      <c r="G161" s="13" t="s">
        <v>808</v>
      </c>
      <c r="H161" s="13" t="s">
        <v>52</v>
      </c>
      <c r="I161" s="13" t="s">
        <v>72</v>
      </c>
      <c r="J161" s="162">
        <v>14</v>
      </c>
      <c r="K161" s="156">
        <v>4</v>
      </c>
      <c r="L161" s="17" t="s">
        <v>2</v>
      </c>
      <c r="M161" s="69">
        <v>1</v>
      </c>
      <c r="N161" s="157">
        <v>13.792</v>
      </c>
      <c r="O161" s="22">
        <f t="shared" si="54"/>
        <v>5</v>
      </c>
      <c r="P161" s="17" t="s">
        <v>2</v>
      </c>
      <c r="Q161" s="142">
        <v>2</v>
      </c>
      <c r="R161" s="28">
        <v>15.78</v>
      </c>
      <c r="S161" s="22">
        <f t="shared" si="61"/>
        <v>3</v>
      </c>
      <c r="T161" s="17" t="s">
        <v>2</v>
      </c>
      <c r="U161" s="17">
        <v>2</v>
      </c>
      <c r="V161" s="28">
        <v>10.266666666666667</v>
      </c>
      <c r="W161" s="156">
        <f t="shared" si="55"/>
        <v>4</v>
      </c>
      <c r="X161" s="17" t="s">
        <v>2</v>
      </c>
      <c r="Y161" s="17">
        <v>1</v>
      </c>
      <c r="Z161" s="161">
        <v>11.038</v>
      </c>
      <c r="AA161" s="22">
        <f t="shared" si="56"/>
        <v>5</v>
      </c>
      <c r="AB161" s="20" t="s">
        <v>2</v>
      </c>
      <c r="AC161" s="19">
        <v>1</v>
      </c>
      <c r="AD161" s="21">
        <v>10.7</v>
      </c>
      <c r="AE161" s="22">
        <f t="shared" si="57"/>
        <v>6</v>
      </c>
      <c r="AF161" s="17" t="s">
        <v>2</v>
      </c>
      <c r="AG161" s="17">
        <v>1</v>
      </c>
      <c r="AH161" s="21">
        <v>10.224</v>
      </c>
      <c r="AI161" s="22">
        <f t="shared" si="58"/>
        <v>3</v>
      </c>
      <c r="AJ161" s="17" t="s">
        <v>2</v>
      </c>
      <c r="AK161" s="24">
        <v>1</v>
      </c>
      <c r="AL161" s="25">
        <f t="shared" si="46"/>
        <v>12.114288888888888</v>
      </c>
      <c r="AM161" s="26">
        <f t="shared" si="47"/>
        <v>30</v>
      </c>
      <c r="AN161" s="27" t="str">
        <f t="shared" si="48"/>
        <v>Admis</v>
      </c>
      <c r="AO161" s="17" t="s">
        <v>2</v>
      </c>
      <c r="AP161" s="17"/>
      <c r="AQ161" s="28">
        <v>12.641</v>
      </c>
      <c r="AR161" s="29">
        <f t="shared" si="62"/>
        <v>6</v>
      </c>
      <c r="AS161" s="30" t="s">
        <v>2</v>
      </c>
      <c r="AT161" s="31">
        <v>2</v>
      </c>
      <c r="AU161" s="28">
        <v>11.433333333333334</v>
      </c>
      <c r="AV161" s="32">
        <f t="shared" si="59"/>
        <v>6</v>
      </c>
      <c r="AW161" s="30" t="s">
        <v>2</v>
      </c>
      <c r="AX161" s="33">
        <v>1</v>
      </c>
      <c r="AY161" s="28">
        <v>16.16</v>
      </c>
      <c r="AZ161" s="22">
        <f t="shared" si="63"/>
        <v>4</v>
      </c>
      <c r="BA161" s="17" t="s">
        <v>2</v>
      </c>
      <c r="BB161" s="24">
        <v>1</v>
      </c>
      <c r="BC161" s="21">
        <v>10.791333333333332</v>
      </c>
      <c r="BD161" s="22">
        <f t="shared" si="43"/>
        <v>6</v>
      </c>
      <c r="BE161" s="17" t="s">
        <v>2</v>
      </c>
      <c r="BF161" s="24">
        <v>2</v>
      </c>
      <c r="BG161" s="45">
        <v>10</v>
      </c>
      <c r="BH161" s="22">
        <f t="shared" si="44"/>
        <v>4</v>
      </c>
      <c r="BI161" s="17" t="s">
        <v>2</v>
      </c>
      <c r="BJ161" s="24">
        <v>1</v>
      </c>
      <c r="BK161" s="21">
        <v>10.38</v>
      </c>
      <c r="BL161" s="22">
        <f t="shared" si="45"/>
        <v>2</v>
      </c>
      <c r="BM161" s="17" t="s">
        <v>2</v>
      </c>
      <c r="BN161" s="24">
        <v>1</v>
      </c>
      <c r="BO161" s="23">
        <v>14</v>
      </c>
      <c r="BP161" s="22">
        <f t="shared" si="60"/>
        <v>2</v>
      </c>
      <c r="BQ161" s="17" t="s">
        <v>2</v>
      </c>
      <c r="BR161" s="24">
        <v>1</v>
      </c>
      <c r="BS161" s="25">
        <f t="shared" si="53"/>
        <v>12.086466666666666</v>
      </c>
      <c r="BT161" s="24">
        <f t="shared" si="49"/>
        <v>30</v>
      </c>
      <c r="BU161" s="27" t="str">
        <f t="shared" si="50"/>
        <v>Admis</v>
      </c>
      <c r="BV161" s="17" t="s">
        <v>2</v>
      </c>
      <c r="BW161" s="17"/>
      <c r="BX161" s="38">
        <f t="shared" si="51"/>
        <v>60</v>
      </c>
      <c r="BY161" s="27" t="str">
        <f t="shared" si="52"/>
        <v>Admis</v>
      </c>
    </row>
    <row r="162" spans="1:77" x14ac:dyDescent="0.55000000000000004">
      <c r="A162" s="18">
        <v>149</v>
      </c>
      <c r="B162" s="62" t="s">
        <v>809</v>
      </c>
      <c r="C162" s="76" t="s">
        <v>810</v>
      </c>
      <c r="D162" s="13" t="s">
        <v>811</v>
      </c>
      <c r="E162" s="13" t="s">
        <v>812</v>
      </c>
      <c r="F162" s="16">
        <v>37306</v>
      </c>
      <c r="G162" s="13" t="s">
        <v>813</v>
      </c>
      <c r="H162" s="13" t="s">
        <v>59</v>
      </c>
      <c r="I162" s="13" t="s">
        <v>72</v>
      </c>
      <c r="J162" s="159">
        <v>14</v>
      </c>
      <c r="K162" s="156">
        <v>4</v>
      </c>
      <c r="L162" s="17" t="s">
        <v>2</v>
      </c>
      <c r="M162" s="69">
        <v>2</v>
      </c>
      <c r="N162" s="230">
        <v>11.16</v>
      </c>
      <c r="O162" s="22">
        <f t="shared" si="54"/>
        <v>5</v>
      </c>
      <c r="P162" s="17" t="s">
        <v>2</v>
      </c>
      <c r="Q162" s="17">
        <v>2</v>
      </c>
      <c r="R162" s="45">
        <v>11.57</v>
      </c>
      <c r="S162" s="22">
        <f t="shared" si="61"/>
        <v>3</v>
      </c>
      <c r="T162" s="17" t="s">
        <v>2</v>
      </c>
      <c r="U162" s="17">
        <v>1</v>
      </c>
      <c r="V162" s="45">
        <v>10.474666666666668</v>
      </c>
      <c r="W162" s="156">
        <f t="shared" si="55"/>
        <v>4</v>
      </c>
      <c r="X162" s="17" t="s">
        <v>2</v>
      </c>
      <c r="Y162" s="17">
        <v>1</v>
      </c>
      <c r="Z162" s="45">
        <v>10</v>
      </c>
      <c r="AA162" s="22">
        <f t="shared" si="56"/>
        <v>5</v>
      </c>
      <c r="AB162" s="20" t="s">
        <v>2</v>
      </c>
      <c r="AC162" s="20">
        <v>2</v>
      </c>
      <c r="AD162" s="45">
        <v>10.53</v>
      </c>
      <c r="AE162" s="22">
        <f t="shared" si="57"/>
        <v>6</v>
      </c>
      <c r="AF162" s="17" t="s">
        <v>2</v>
      </c>
      <c r="AG162" s="17">
        <v>2</v>
      </c>
      <c r="AH162" s="21">
        <v>10.737333333333334</v>
      </c>
      <c r="AI162" s="22">
        <f t="shared" si="58"/>
        <v>3</v>
      </c>
      <c r="AJ162" s="17" t="s">
        <v>2</v>
      </c>
      <c r="AK162" s="24">
        <v>1</v>
      </c>
      <c r="AL162" s="21">
        <f t="shared" si="46"/>
        <v>11.126688888888888</v>
      </c>
      <c r="AM162" s="24">
        <f t="shared" si="47"/>
        <v>30</v>
      </c>
      <c r="AN162" s="27" t="str">
        <f t="shared" si="48"/>
        <v>Admis</v>
      </c>
      <c r="AO162" s="17" t="s">
        <v>2</v>
      </c>
      <c r="AP162" s="17">
        <v>2</v>
      </c>
      <c r="AQ162" s="45">
        <v>10.726000000000001</v>
      </c>
      <c r="AR162" s="29">
        <f t="shared" si="62"/>
        <v>6</v>
      </c>
      <c r="AS162" s="17" t="s">
        <v>2</v>
      </c>
      <c r="AT162" s="17">
        <v>1</v>
      </c>
      <c r="AU162" s="45">
        <v>10.248000000000001</v>
      </c>
      <c r="AV162" s="32">
        <f t="shared" si="59"/>
        <v>6</v>
      </c>
      <c r="AW162" s="17" t="s">
        <v>2</v>
      </c>
      <c r="AX162" s="17">
        <v>1</v>
      </c>
      <c r="AY162" s="57">
        <v>10</v>
      </c>
      <c r="AZ162" s="22">
        <f t="shared" si="63"/>
        <v>4</v>
      </c>
      <c r="BA162" s="17" t="s">
        <v>2</v>
      </c>
      <c r="BB162" s="24">
        <v>1</v>
      </c>
      <c r="BC162" s="21">
        <v>12.354666666666667</v>
      </c>
      <c r="BD162" s="22">
        <f t="shared" si="43"/>
        <v>6</v>
      </c>
      <c r="BE162" s="17" t="s">
        <v>2</v>
      </c>
      <c r="BF162" s="24">
        <v>2</v>
      </c>
      <c r="BG162" s="21">
        <v>11.44</v>
      </c>
      <c r="BH162" s="22">
        <f t="shared" si="44"/>
        <v>4</v>
      </c>
      <c r="BI162" s="17" t="s">
        <v>2</v>
      </c>
      <c r="BJ162" s="24">
        <v>1</v>
      </c>
      <c r="BK162" s="21">
        <v>12.62</v>
      </c>
      <c r="BL162" s="22">
        <f t="shared" si="45"/>
        <v>2</v>
      </c>
      <c r="BM162" s="17" t="s">
        <v>2</v>
      </c>
      <c r="BN162" s="24">
        <v>2</v>
      </c>
      <c r="BO162" s="23">
        <v>14</v>
      </c>
      <c r="BP162" s="22">
        <f t="shared" si="60"/>
        <v>2</v>
      </c>
      <c r="BQ162" s="17" t="s">
        <v>2</v>
      </c>
      <c r="BR162" s="24">
        <v>1</v>
      </c>
      <c r="BS162" s="21">
        <f t="shared" si="53"/>
        <v>11.299066666666668</v>
      </c>
      <c r="BT162" s="24">
        <f t="shared" si="49"/>
        <v>30</v>
      </c>
      <c r="BU162" s="27" t="str">
        <f t="shared" si="50"/>
        <v>Admis</v>
      </c>
      <c r="BV162" s="17" t="s">
        <v>2</v>
      </c>
      <c r="BW162" s="38">
        <v>2</v>
      </c>
      <c r="BX162" s="38">
        <f t="shared" si="51"/>
        <v>60</v>
      </c>
      <c r="BY162" s="27" t="str">
        <f t="shared" si="52"/>
        <v>Admis</v>
      </c>
    </row>
    <row r="163" spans="1:77" x14ac:dyDescent="0.55000000000000004">
      <c r="A163" s="18">
        <v>150</v>
      </c>
      <c r="B163" s="62" t="s">
        <v>814</v>
      </c>
      <c r="C163" s="76" t="s">
        <v>815</v>
      </c>
      <c r="D163" s="62" t="s">
        <v>816</v>
      </c>
      <c r="E163" s="62" t="s">
        <v>817</v>
      </c>
      <c r="F163" s="63">
        <v>35962</v>
      </c>
      <c r="G163" s="62" t="s">
        <v>818</v>
      </c>
      <c r="H163" s="62" t="s">
        <v>52</v>
      </c>
      <c r="I163" s="13" t="s">
        <v>72</v>
      </c>
      <c r="J163" s="159">
        <v>17</v>
      </c>
      <c r="K163" s="156">
        <v>4</v>
      </c>
      <c r="L163" s="17" t="s">
        <v>2</v>
      </c>
      <c r="M163" s="69">
        <v>2</v>
      </c>
      <c r="N163" s="230">
        <v>12.064</v>
      </c>
      <c r="O163" s="22">
        <f t="shared" si="54"/>
        <v>5</v>
      </c>
      <c r="P163" s="17" t="s">
        <v>2</v>
      </c>
      <c r="Q163" s="17">
        <v>2</v>
      </c>
      <c r="R163" s="45">
        <v>15.26</v>
      </c>
      <c r="S163" s="22">
        <f t="shared" si="61"/>
        <v>3</v>
      </c>
      <c r="T163" s="17" t="s">
        <v>2</v>
      </c>
      <c r="U163" s="17">
        <v>2</v>
      </c>
      <c r="V163" s="45">
        <v>11.334666666666667</v>
      </c>
      <c r="W163" s="156">
        <f t="shared" si="55"/>
        <v>4</v>
      </c>
      <c r="X163" s="17" t="s">
        <v>2</v>
      </c>
      <c r="Y163" s="17">
        <v>2</v>
      </c>
      <c r="Z163" s="45">
        <v>12.552</v>
      </c>
      <c r="AA163" s="22">
        <f t="shared" si="56"/>
        <v>5</v>
      </c>
      <c r="AB163" s="20" t="s">
        <v>2</v>
      </c>
      <c r="AC163" s="20">
        <v>2</v>
      </c>
      <c r="AD163" s="21">
        <v>10</v>
      </c>
      <c r="AE163" s="22">
        <f t="shared" si="57"/>
        <v>6</v>
      </c>
      <c r="AF163" s="17" t="s">
        <v>2</v>
      </c>
      <c r="AG163" s="17">
        <v>1</v>
      </c>
      <c r="AH163" s="21">
        <v>13.981333333333334</v>
      </c>
      <c r="AI163" s="22">
        <f t="shared" si="58"/>
        <v>3</v>
      </c>
      <c r="AJ163" s="17" t="s">
        <v>2</v>
      </c>
      <c r="AK163" s="24">
        <v>2</v>
      </c>
      <c r="AL163" s="21">
        <f t="shared" si="46"/>
        <v>12.804755555555555</v>
      </c>
      <c r="AM163" s="24">
        <f t="shared" si="47"/>
        <v>30</v>
      </c>
      <c r="AN163" s="27" t="str">
        <f t="shared" si="48"/>
        <v>Admis</v>
      </c>
      <c r="AO163" s="17" t="s">
        <v>2</v>
      </c>
      <c r="AP163" s="17">
        <v>2</v>
      </c>
      <c r="AQ163" s="45">
        <v>10.091999999999999</v>
      </c>
      <c r="AR163" s="29">
        <f t="shared" si="62"/>
        <v>6</v>
      </c>
      <c r="AS163" s="17" t="s">
        <v>2</v>
      </c>
      <c r="AT163" s="24">
        <v>1</v>
      </c>
      <c r="AU163" s="45">
        <v>10.210000000000001</v>
      </c>
      <c r="AV163" s="32">
        <f t="shared" si="59"/>
        <v>6</v>
      </c>
      <c r="AW163" s="17" t="s">
        <v>2</v>
      </c>
      <c r="AX163" s="233">
        <v>1</v>
      </c>
      <c r="AY163" s="45">
        <v>13</v>
      </c>
      <c r="AZ163" s="22">
        <f t="shared" si="63"/>
        <v>4</v>
      </c>
      <c r="BA163" s="17" t="s">
        <v>2</v>
      </c>
      <c r="BB163" s="24">
        <v>2</v>
      </c>
      <c r="BC163" s="21">
        <v>10</v>
      </c>
      <c r="BD163" s="22">
        <f t="shared" si="43"/>
        <v>6</v>
      </c>
      <c r="BE163" s="17" t="s">
        <v>2</v>
      </c>
      <c r="BF163" s="24">
        <v>2</v>
      </c>
      <c r="BG163" s="34">
        <v>10.87</v>
      </c>
      <c r="BH163" s="35">
        <f t="shared" si="44"/>
        <v>4</v>
      </c>
      <c r="BI163" s="36" t="s">
        <v>2</v>
      </c>
      <c r="BJ163" s="37">
        <v>2</v>
      </c>
      <c r="BK163" s="21">
        <v>11.99</v>
      </c>
      <c r="BL163" s="22">
        <f t="shared" si="45"/>
        <v>2</v>
      </c>
      <c r="BM163" s="17" t="s">
        <v>2</v>
      </c>
      <c r="BN163" s="24">
        <v>1</v>
      </c>
      <c r="BO163" s="23">
        <v>14</v>
      </c>
      <c r="BP163" s="22">
        <f t="shared" si="60"/>
        <v>2</v>
      </c>
      <c r="BQ163" s="17" t="s">
        <v>2</v>
      </c>
      <c r="BR163" s="24">
        <v>1</v>
      </c>
      <c r="BS163" s="21">
        <f t="shared" si="53"/>
        <v>10.975733333333334</v>
      </c>
      <c r="BT163" s="24">
        <f t="shared" si="49"/>
        <v>30</v>
      </c>
      <c r="BU163" s="27" t="str">
        <f t="shared" si="50"/>
        <v>Admis</v>
      </c>
      <c r="BV163" s="17" t="s">
        <v>2</v>
      </c>
      <c r="BW163" s="38">
        <v>2</v>
      </c>
      <c r="BX163" s="38">
        <f t="shared" si="51"/>
        <v>60</v>
      </c>
      <c r="BY163" s="27" t="str">
        <f t="shared" si="52"/>
        <v>Admis</v>
      </c>
    </row>
    <row r="164" spans="1:77" x14ac:dyDescent="0.55000000000000004">
      <c r="A164" s="18">
        <v>151</v>
      </c>
      <c r="B164" s="62" t="s">
        <v>819</v>
      </c>
      <c r="C164" s="76" t="s">
        <v>820</v>
      </c>
      <c r="D164" s="62" t="s">
        <v>821</v>
      </c>
      <c r="E164" s="62" t="s">
        <v>822</v>
      </c>
      <c r="F164" s="63">
        <v>38578</v>
      </c>
      <c r="G164" s="62" t="s">
        <v>823</v>
      </c>
      <c r="H164" s="62" t="s">
        <v>52</v>
      </c>
      <c r="I164" s="13" t="s">
        <v>72</v>
      </c>
      <c r="J164" s="162">
        <v>12</v>
      </c>
      <c r="K164" s="156">
        <v>4</v>
      </c>
      <c r="L164" s="17" t="s">
        <v>2</v>
      </c>
      <c r="M164" s="69">
        <v>1</v>
      </c>
      <c r="N164" s="161">
        <v>10.49</v>
      </c>
      <c r="O164" s="22">
        <f t="shared" si="54"/>
        <v>5</v>
      </c>
      <c r="P164" s="17" t="s">
        <v>2</v>
      </c>
      <c r="Q164" s="142">
        <v>1</v>
      </c>
      <c r="R164" s="28">
        <v>12.1</v>
      </c>
      <c r="S164" s="22">
        <f t="shared" si="61"/>
        <v>3</v>
      </c>
      <c r="T164" s="17" t="s">
        <v>2</v>
      </c>
      <c r="U164" s="17">
        <v>1</v>
      </c>
      <c r="V164" s="28">
        <v>15.260000000000002</v>
      </c>
      <c r="W164" s="156">
        <f t="shared" si="55"/>
        <v>4</v>
      </c>
      <c r="X164" s="17" t="s">
        <v>2</v>
      </c>
      <c r="Y164" s="17">
        <v>2</v>
      </c>
      <c r="Z164" s="161">
        <v>12.718</v>
      </c>
      <c r="AA164" s="22">
        <f t="shared" si="56"/>
        <v>5</v>
      </c>
      <c r="AB164" s="20" t="s">
        <v>2</v>
      </c>
      <c r="AC164" s="20">
        <v>2</v>
      </c>
      <c r="AD164" s="21">
        <v>11.17</v>
      </c>
      <c r="AE164" s="22">
        <f t="shared" si="57"/>
        <v>6</v>
      </c>
      <c r="AF164" s="17" t="s">
        <v>2</v>
      </c>
      <c r="AG164" s="17">
        <v>1</v>
      </c>
      <c r="AH164" s="21">
        <v>10.107999999999999</v>
      </c>
      <c r="AI164" s="22">
        <f t="shared" si="58"/>
        <v>3</v>
      </c>
      <c r="AJ164" s="17" t="s">
        <v>2</v>
      </c>
      <c r="AK164" s="24">
        <v>1</v>
      </c>
      <c r="AL164" s="25">
        <f t="shared" si="46"/>
        <v>11.957466666666667</v>
      </c>
      <c r="AM164" s="26">
        <f t="shared" si="47"/>
        <v>30</v>
      </c>
      <c r="AN164" s="27" t="str">
        <f t="shared" si="48"/>
        <v>Admis</v>
      </c>
      <c r="AO164" s="17" t="s">
        <v>2</v>
      </c>
      <c r="AP164" s="17">
        <v>2</v>
      </c>
      <c r="AQ164" s="28">
        <v>11.827999999999999</v>
      </c>
      <c r="AR164" s="29">
        <f t="shared" si="62"/>
        <v>6</v>
      </c>
      <c r="AS164" s="30" t="s">
        <v>2</v>
      </c>
      <c r="AT164" s="31">
        <v>1</v>
      </c>
      <c r="AU164" s="28">
        <v>11.630666666666666</v>
      </c>
      <c r="AV164" s="32">
        <f t="shared" si="59"/>
        <v>6</v>
      </c>
      <c r="AW164" s="30" t="s">
        <v>2</v>
      </c>
      <c r="AX164" s="30">
        <v>1</v>
      </c>
      <c r="AY164" s="28">
        <v>12.66</v>
      </c>
      <c r="AZ164" s="22">
        <f t="shared" si="63"/>
        <v>4</v>
      </c>
      <c r="BA164" s="17" t="s">
        <v>2</v>
      </c>
      <c r="BB164" s="24">
        <v>2</v>
      </c>
      <c r="BC164" s="21">
        <v>10.810666666666666</v>
      </c>
      <c r="BD164" s="22">
        <f t="shared" si="43"/>
        <v>6</v>
      </c>
      <c r="BE164" s="17" t="s">
        <v>2</v>
      </c>
      <c r="BF164" s="24">
        <v>1</v>
      </c>
      <c r="BG164" s="21">
        <v>10.5</v>
      </c>
      <c r="BH164" s="22">
        <f t="shared" si="44"/>
        <v>4</v>
      </c>
      <c r="BI164" s="17" t="s">
        <v>2</v>
      </c>
      <c r="BJ164" s="24">
        <v>1</v>
      </c>
      <c r="BK164" s="21">
        <v>10.119999999999999</v>
      </c>
      <c r="BL164" s="22">
        <f t="shared" si="45"/>
        <v>2</v>
      </c>
      <c r="BM164" s="17" t="s">
        <v>2</v>
      </c>
      <c r="BN164" s="24">
        <v>1</v>
      </c>
      <c r="BO164" s="23">
        <v>15</v>
      </c>
      <c r="BP164" s="22">
        <f t="shared" si="60"/>
        <v>2</v>
      </c>
      <c r="BQ164" s="17" t="s">
        <v>2</v>
      </c>
      <c r="BR164" s="24">
        <v>1</v>
      </c>
      <c r="BS164" s="25">
        <f t="shared" si="53"/>
        <v>11.616533333333333</v>
      </c>
      <c r="BT164" s="24">
        <f t="shared" si="49"/>
        <v>30</v>
      </c>
      <c r="BU164" s="27" t="str">
        <f t="shared" si="50"/>
        <v>Admis</v>
      </c>
      <c r="BV164" s="17" t="s">
        <v>2</v>
      </c>
      <c r="BW164" s="38">
        <v>1</v>
      </c>
      <c r="BX164" s="38">
        <f t="shared" si="51"/>
        <v>60</v>
      </c>
      <c r="BY164" s="27" t="str">
        <f t="shared" si="52"/>
        <v>Admis</v>
      </c>
    </row>
    <row r="165" spans="1:77" x14ac:dyDescent="0.55000000000000004">
      <c r="A165" s="18">
        <v>152</v>
      </c>
      <c r="B165" s="13" t="s">
        <v>824</v>
      </c>
      <c r="C165" s="27" t="s">
        <v>825</v>
      </c>
      <c r="D165" s="42" t="s">
        <v>826</v>
      </c>
      <c r="E165" s="42" t="s">
        <v>827</v>
      </c>
      <c r="F165" s="16">
        <v>35826</v>
      </c>
      <c r="G165" s="13" t="s">
        <v>828</v>
      </c>
      <c r="H165" s="13" t="s">
        <v>52</v>
      </c>
      <c r="I165" s="13" t="s">
        <v>72</v>
      </c>
      <c r="J165" s="160">
        <v>12.14</v>
      </c>
      <c r="K165" s="156">
        <v>4</v>
      </c>
      <c r="L165" s="17" t="s">
        <v>60</v>
      </c>
      <c r="M165" s="69">
        <v>2</v>
      </c>
      <c r="N165" s="177">
        <v>10</v>
      </c>
      <c r="O165" s="22">
        <f t="shared" si="54"/>
        <v>5</v>
      </c>
      <c r="P165" s="17" t="s">
        <v>60</v>
      </c>
      <c r="Q165" s="69">
        <v>2</v>
      </c>
      <c r="R165" s="160">
        <v>12.27</v>
      </c>
      <c r="S165" s="22">
        <f t="shared" si="61"/>
        <v>3</v>
      </c>
      <c r="T165" s="17" t="s">
        <v>60</v>
      </c>
      <c r="U165" s="69">
        <v>2</v>
      </c>
      <c r="V165" s="192">
        <v>11.19</v>
      </c>
      <c r="W165" s="156">
        <f t="shared" si="55"/>
        <v>4</v>
      </c>
      <c r="X165" s="17" t="s">
        <v>60</v>
      </c>
      <c r="Y165" s="69">
        <v>2</v>
      </c>
      <c r="Z165" s="179">
        <v>13.15</v>
      </c>
      <c r="AA165" s="22">
        <f t="shared" si="56"/>
        <v>5</v>
      </c>
      <c r="AB165" s="17" t="s">
        <v>60</v>
      </c>
      <c r="AC165" s="69">
        <v>2</v>
      </c>
      <c r="AD165" s="50">
        <v>12.96</v>
      </c>
      <c r="AE165" s="22">
        <f t="shared" si="57"/>
        <v>6</v>
      </c>
      <c r="AF165" s="17" t="s">
        <v>60</v>
      </c>
      <c r="AG165" s="69">
        <v>2</v>
      </c>
      <c r="AH165" s="48">
        <v>13.19</v>
      </c>
      <c r="AI165" s="22">
        <f t="shared" si="58"/>
        <v>3</v>
      </c>
      <c r="AJ165" s="17" t="s">
        <v>60</v>
      </c>
      <c r="AK165" s="69">
        <v>2</v>
      </c>
      <c r="AL165" s="25">
        <f t="shared" si="46"/>
        <v>12.106999999999999</v>
      </c>
      <c r="AM165" s="26">
        <f t="shared" si="47"/>
        <v>30</v>
      </c>
      <c r="AN165" s="27" t="str">
        <f t="shared" si="48"/>
        <v>Admis</v>
      </c>
      <c r="AO165" s="17" t="s">
        <v>60</v>
      </c>
      <c r="AP165" s="17">
        <v>2</v>
      </c>
      <c r="AQ165" s="28">
        <v>10</v>
      </c>
      <c r="AR165" s="29">
        <f t="shared" si="62"/>
        <v>6</v>
      </c>
      <c r="AS165" s="30" t="s">
        <v>2</v>
      </c>
      <c r="AT165" s="31">
        <v>1</v>
      </c>
      <c r="AU165" s="46">
        <v>11</v>
      </c>
      <c r="AV165" s="32">
        <f t="shared" si="59"/>
        <v>6</v>
      </c>
      <c r="AW165" s="17" t="s">
        <v>60</v>
      </c>
      <c r="AX165" s="17">
        <v>2</v>
      </c>
      <c r="AY165" s="50">
        <v>10</v>
      </c>
      <c r="AZ165" s="22">
        <f t="shared" si="63"/>
        <v>4</v>
      </c>
      <c r="BA165" s="17" t="s">
        <v>60</v>
      </c>
      <c r="BB165" s="17">
        <v>2</v>
      </c>
      <c r="BC165" s="48">
        <v>13.65</v>
      </c>
      <c r="BD165" s="22">
        <f t="shared" si="43"/>
        <v>6</v>
      </c>
      <c r="BE165" s="17" t="s">
        <v>60</v>
      </c>
      <c r="BF165" s="17">
        <v>2</v>
      </c>
      <c r="BG165" s="64">
        <v>10</v>
      </c>
      <c r="BH165" s="35">
        <f t="shared" si="44"/>
        <v>4</v>
      </c>
      <c r="BI165" s="17" t="s">
        <v>60</v>
      </c>
      <c r="BJ165" s="17">
        <v>2</v>
      </c>
      <c r="BK165" s="50">
        <v>13.42</v>
      </c>
      <c r="BL165" s="22">
        <f t="shared" si="45"/>
        <v>2</v>
      </c>
      <c r="BM165" s="17" t="s">
        <v>60</v>
      </c>
      <c r="BN165" s="17">
        <v>2</v>
      </c>
      <c r="BO165" s="48">
        <v>12</v>
      </c>
      <c r="BP165" s="22">
        <f t="shared" si="60"/>
        <v>2</v>
      </c>
      <c r="BQ165" s="17" t="s">
        <v>60</v>
      </c>
      <c r="BR165" s="17">
        <v>2</v>
      </c>
      <c r="BS165" s="25">
        <f t="shared" si="53"/>
        <v>11.291333333333332</v>
      </c>
      <c r="BT165" s="24">
        <f t="shared" si="49"/>
        <v>30</v>
      </c>
      <c r="BU165" s="27" t="str">
        <f t="shared" si="50"/>
        <v>Admis</v>
      </c>
      <c r="BV165" s="17" t="s">
        <v>2</v>
      </c>
      <c r="BW165" s="38">
        <v>2</v>
      </c>
      <c r="BX165" s="38">
        <f t="shared" si="51"/>
        <v>60</v>
      </c>
      <c r="BY165" s="27" t="str">
        <f t="shared" si="52"/>
        <v>Admis</v>
      </c>
    </row>
    <row r="166" spans="1:77" x14ac:dyDescent="0.55000000000000004">
      <c r="A166" s="18">
        <v>153</v>
      </c>
      <c r="B166" s="62" t="s">
        <v>829</v>
      </c>
      <c r="C166" s="76" t="s">
        <v>830</v>
      </c>
      <c r="D166" s="13" t="s">
        <v>826</v>
      </c>
      <c r="E166" s="13" t="s">
        <v>831</v>
      </c>
      <c r="F166" s="16">
        <v>36714</v>
      </c>
      <c r="G166" s="13" t="s">
        <v>832</v>
      </c>
      <c r="H166" s="13" t="s">
        <v>59</v>
      </c>
      <c r="I166" s="13" t="s">
        <v>72</v>
      </c>
      <c r="J166" s="162">
        <v>12</v>
      </c>
      <c r="K166" s="156">
        <v>4</v>
      </c>
      <c r="L166" s="17" t="s">
        <v>2</v>
      </c>
      <c r="M166" s="69">
        <v>1</v>
      </c>
      <c r="N166" s="161">
        <v>10.824000000000002</v>
      </c>
      <c r="O166" s="22">
        <f t="shared" si="54"/>
        <v>5</v>
      </c>
      <c r="P166" s="17" t="s">
        <v>2</v>
      </c>
      <c r="Q166" s="142">
        <v>1</v>
      </c>
      <c r="R166" s="28">
        <v>11.05</v>
      </c>
      <c r="S166" s="22">
        <f t="shared" si="61"/>
        <v>3</v>
      </c>
      <c r="T166" s="17" t="s">
        <v>2</v>
      </c>
      <c r="U166" s="17">
        <v>1</v>
      </c>
      <c r="V166" s="28">
        <v>10.708</v>
      </c>
      <c r="W166" s="156">
        <f t="shared" si="55"/>
        <v>4</v>
      </c>
      <c r="X166" s="17" t="s">
        <v>2</v>
      </c>
      <c r="Y166" s="17">
        <v>1</v>
      </c>
      <c r="Z166" s="161">
        <v>11.69</v>
      </c>
      <c r="AA166" s="22">
        <f t="shared" si="56"/>
        <v>5</v>
      </c>
      <c r="AB166" s="20" t="s">
        <v>2</v>
      </c>
      <c r="AC166" s="19">
        <v>1</v>
      </c>
      <c r="AD166" s="21">
        <v>11.68</v>
      </c>
      <c r="AE166" s="22">
        <f t="shared" si="57"/>
        <v>6</v>
      </c>
      <c r="AF166" s="17" t="s">
        <v>2</v>
      </c>
      <c r="AG166" s="17">
        <v>2</v>
      </c>
      <c r="AH166" s="21">
        <v>11.972</v>
      </c>
      <c r="AI166" s="22">
        <f t="shared" si="58"/>
        <v>3</v>
      </c>
      <c r="AJ166" s="17" t="s">
        <v>2</v>
      </c>
      <c r="AK166" s="24">
        <v>1</v>
      </c>
      <c r="AL166" s="25">
        <f t="shared" si="46"/>
        <v>11.418266666666666</v>
      </c>
      <c r="AM166" s="26">
        <f t="shared" si="47"/>
        <v>30</v>
      </c>
      <c r="AN166" s="27" t="str">
        <f t="shared" si="48"/>
        <v>Admis</v>
      </c>
      <c r="AO166" s="17" t="s">
        <v>2</v>
      </c>
      <c r="AP166" s="17"/>
      <c r="AQ166" s="28">
        <v>10.909000000000001</v>
      </c>
      <c r="AR166" s="29">
        <f t="shared" si="62"/>
        <v>6</v>
      </c>
      <c r="AS166" s="30" t="s">
        <v>2</v>
      </c>
      <c r="AT166" s="31">
        <v>1</v>
      </c>
      <c r="AU166" s="28">
        <v>12.776666666666667</v>
      </c>
      <c r="AV166" s="32">
        <f t="shared" si="59"/>
        <v>6</v>
      </c>
      <c r="AW166" s="30" t="s">
        <v>2</v>
      </c>
      <c r="AX166" s="33">
        <v>1</v>
      </c>
      <c r="AY166" s="58">
        <v>10</v>
      </c>
      <c r="AZ166" s="22">
        <f t="shared" si="63"/>
        <v>4</v>
      </c>
      <c r="BA166" s="17" t="s">
        <v>2</v>
      </c>
      <c r="BB166" s="24">
        <v>1</v>
      </c>
      <c r="BC166" s="21">
        <v>11.876666666666665</v>
      </c>
      <c r="BD166" s="22">
        <f t="shared" si="43"/>
        <v>6</v>
      </c>
      <c r="BE166" s="17" t="s">
        <v>2</v>
      </c>
      <c r="BF166" s="24">
        <v>1</v>
      </c>
      <c r="BG166" s="21">
        <v>13</v>
      </c>
      <c r="BH166" s="22">
        <f t="shared" si="44"/>
        <v>4</v>
      </c>
      <c r="BI166" s="17" t="s">
        <v>2</v>
      </c>
      <c r="BJ166" s="24">
        <v>1</v>
      </c>
      <c r="BK166" s="21">
        <v>11.43</v>
      </c>
      <c r="BL166" s="22">
        <f t="shared" si="45"/>
        <v>2</v>
      </c>
      <c r="BM166" s="17" t="s">
        <v>2</v>
      </c>
      <c r="BN166" s="24">
        <v>1</v>
      </c>
      <c r="BO166" s="23">
        <v>13</v>
      </c>
      <c r="BP166" s="22">
        <f t="shared" si="60"/>
        <v>2</v>
      </c>
      <c r="BQ166" s="17" t="s">
        <v>2</v>
      </c>
      <c r="BR166" s="24">
        <v>1</v>
      </c>
      <c r="BS166" s="25">
        <f t="shared" si="53"/>
        <v>11.807800000000002</v>
      </c>
      <c r="BT166" s="24">
        <f t="shared" si="49"/>
        <v>30</v>
      </c>
      <c r="BU166" s="27" t="str">
        <f t="shared" si="50"/>
        <v>Admis</v>
      </c>
      <c r="BV166" s="17" t="s">
        <v>2</v>
      </c>
      <c r="BW166" s="38">
        <v>2</v>
      </c>
      <c r="BX166" s="38">
        <f t="shared" si="51"/>
        <v>60</v>
      </c>
      <c r="BY166" s="27" t="str">
        <f t="shared" si="52"/>
        <v>Admis</v>
      </c>
    </row>
    <row r="167" spans="1:77" ht="14.25" customHeight="1" x14ac:dyDescent="0.55000000000000004">
      <c r="A167" s="18">
        <v>154</v>
      </c>
      <c r="B167" s="62" t="s">
        <v>833</v>
      </c>
      <c r="C167" s="76" t="s">
        <v>834</v>
      </c>
      <c r="D167" s="62" t="s">
        <v>835</v>
      </c>
      <c r="E167" s="62" t="s">
        <v>836</v>
      </c>
      <c r="F167" s="63">
        <v>37025</v>
      </c>
      <c r="G167" s="62" t="s">
        <v>837</v>
      </c>
      <c r="H167" s="62" t="s">
        <v>59</v>
      </c>
      <c r="I167" s="13" t="s">
        <v>72</v>
      </c>
      <c r="J167" s="194">
        <v>10</v>
      </c>
      <c r="K167" s="156">
        <v>4</v>
      </c>
      <c r="L167" s="69" t="s">
        <v>2</v>
      </c>
      <c r="M167" s="69">
        <v>1</v>
      </c>
      <c r="N167" s="174">
        <v>13.463999999999999</v>
      </c>
      <c r="O167" s="22">
        <f t="shared" si="54"/>
        <v>5</v>
      </c>
      <c r="P167" s="69" t="s">
        <v>2</v>
      </c>
      <c r="Q167" s="175">
        <v>2</v>
      </c>
      <c r="R167" s="51">
        <v>11.05</v>
      </c>
      <c r="S167" s="22">
        <f t="shared" si="61"/>
        <v>3</v>
      </c>
      <c r="T167" s="69" t="s">
        <v>2</v>
      </c>
      <c r="U167" s="69">
        <v>1</v>
      </c>
      <c r="V167" s="51">
        <v>11.64</v>
      </c>
      <c r="W167" s="156">
        <f t="shared" si="55"/>
        <v>4</v>
      </c>
      <c r="X167" s="69" t="s">
        <v>2</v>
      </c>
      <c r="Y167" s="69">
        <v>1</v>
      </c>
      <c r="Z167" s="200">
        <v>10.614000000000001</v>
      </c>
      <c r="AA167" s="22">
        <f t="shared" si="56"/>
        <v>5</v>
      </c>
      <c r="AB167" s="18" t="s">
        <v>2</v>
      </c>
      <c r="AC167" s="18">
        <v>2</v>
      </c>
      <c r="AD167" s="21">
        <v>11.73</v>
      </c>
      <c r="AE167" s="22">
        <f t="shared" si="57"/>
        <v>6</v>
      </c>
      <c r="AF167" s="69" t="s">
        <v>2</v>
      </c>
      <c r="AG167" s="69">
        <v>1</v>
      </c>
      <c r="AH167" s="21">
        <v>13.969999999999999</v>
      </c>
      <c r="AI167" s="22">
        <f t="shared" si="58"/>
        <v>3</v>
      </c>
      <c r="AJ167" s="69" t="s">
        <v>2</v>
      </c>
      <c r="AK167" s="24">
        <v>2</v>
      </c>
      <c r="AL167" s="25">
        <f t="shared" si="46"/>
        <v>11.746333333333332</v>
      </c>
      <c r="AM167" s="26">
        <f t="shared" si="47"/>
        <v>30</v>
      </c>
      <c r="AN167" s="96" t="str">
        <f t="shared" si="48"/>
        <v>Admis</v>
      </c>
      <c r="AO167" s="69" t="s">
        <v>2</v>
      </c>
      <c r="AP167" s="69">
        <v>2</v>
      </c>
      <c r="AQ167" s="51">
        <v>12.248999999999999</v>
      </c>
      <c r="AR167" s="29">
        <f t="shared" si="62"/>
        <v>6</v>
      </c>
      <c r="AS167" s="80" t="s">
        <v>2</v>
      </c>
      <c r="AT167" s="31">
        <v>1</v>
      </c>
      <c r="AU167" s="51">
        <v>12.780000000000001</v>
      </c>
      <c r="AV167" s="32">
        <f t="shared" si="59"/>
        <v>6</v>
      </c>
      <c r="AW167" s="80" t="s">
        <v>2</v>
      </c>
      <c r="AX167" s="31">
        <v>2</v>
      </c>
      <c r="AY167" s="51">
        <v>10.5</v>
      </c>
      <c r="AZ167" s="22">
        <f t="shared" si="63"/>
        <v>4</v>
      </c>
      <c r="BA167" s="69" t="s">
        <v>2</v>
      </c>
      <c r="BB167" s="24">
        <v>2</v>
      </c>
      <c r="BC167" s="21">
        <v>11.378666666666668</v>
      </c>
      <c r="BD167" s="22">
        <f t="shared" si="43"/>
        <v>6</v>
      </c>
      <c r="BE167" s="69" t="s">
        <v>2</v>
      </c>
      <c r="BF167" s="24">
        <v>2</v>
      </c>
      <c r="BG167" s="21">
        <v>10.52</v>
      </c>
      <c r="BH167" s="22">
        <f t="shared" si="44"/>
        <v>4</v>
      </c>
      <c r="BI167" s="69" t="s">
        <v>2</v>
      </c>
      <c r="BJ167" s="24">
        <v>1</v>
      </c>
      <c r="BK167" s="21">
        <v>10</v>
      </c>
      <c r="BL167" s="22">
        <f t="shared" si="45"/>
        <v>2</v>
      </c>
      <c r="BM167" s="69" t="s">
        <v>2</v>
      </c>
      <c r="BN167" s="24">
        <v>2</v>
      </c>
      <c r="BO167" s="23">
        <v>13</v>
      </c>
      <c r="BP167" s="22">
        <f t="shared" si="60"/>
        <v>2</v>
      </c>
      <c r="BQ167" s="69" t="s">
        <v>2</v>
      </c>
      <c r="BR167" s="24">
        <v>1</v>
      </c>
      <c r="BS167" s="25">
        <f t="shared" si="53"/>
        <v>11.617533333333334</v>
      </c>
      <c r="BT167" s="24">
        <f t="shared" si="49"/>
        <v>30</v>
      </c>
      <c r="BU167" s="96" t="str">
        <f t="shared" si="50"/>
        <v>Admis</v>
      </c>
      <c r="BV167" s="69" t="s">
        <v>2</v>
      </c>
      <c r="BW167" s="38">
        <v>2</v>
      </c>
      <c r="BX167" s="38">
        <f t="shared" si="51"/>
        <v>60</v>
      </c>
      <c r="BY167" s="96" t="str">
        <f t="shared" si="52"/>
        <v>Admis</v>
      </c>
    </row>
    <row r="168" spans="1:77" x14ac:dyDescent="0.55000000000000004">
      <c r="A168" s="18">
        <v>155</v>
      </c>
      <c r="B168" s="62" t="s">
        <v>838</v>
      </c>
      <c r="C168" s="76" t="s">
        <v>839</v>
      </c>
      <c r="D168" s="13" t="s">
        <v>840</v>
      </c>
      <c r="E168" s="13" t="s">
        <v>841</v>
      </c>
      <c r="F168" s="16">
        <v>37604</v>
      </c>
      <c r="G168" s="13" t="s">
        <v>135</v>
      </c>
      <c r="H168" s="13" t="s">
        <v>52</v>
      </c>
      <c r="I168" s="13" t="s">
        <v>72</v>
      </c>
      <c r="J168" s="330">
        <v>12.91</v>
      </c>
      <c r="K168" s="156">
        <v>4</v>
      </c>
      <c r="L168" s="17" t="s">
        <v>2</v>
      </c>
      <c r="M168" s="69">
        <v>2</v>
      </c>
      <c r="N168" s="335">
        <v>10</v>
      </c>
      <c r="O168" s="22">
        <f t="shared" si="54"/>
        <v>5</v>
      </c>
      <c r="P168" s="17" t="s">
        <v>2</v>
      </c>
      <c r="Q168" s="17">
        <v>2</v>
      </c>
      <c r="R168" s="45">
        <v>13.15</v>
      </c>
      <c r="S168" s="22">
        <f t="shared" si="61"/>
        <v>3</v>
      </c>
      <c r="T168" s="17" t="s">
        <v>2</v>
      </c>
      <c r="U168" s="17">
        <v>2</v>
      </c>
      <c r="V168" s="45">
        <v>12.351333333333333</v>
      </c>
      <c r="W168" s="156">
        <f t="shared" si="55"/>
        <v>4</v>
      </c>
      <c r="X168" s="17" t="s">
        <v>2</v>
      </c>
      <c r="Y168" s="17">
        <v>2</v>
      </c>
      <c r="Z168" s="45">
        <v>13.11</v>
      </c>
      <c r="AA168" s="22">
        <f t="shared" si="56"/>
        <v>5</v>
      </c>
      <c r="AB168" s="20" t="s">
        <v>2</v>
      </c>
      <c r="AC168" s="20">
        <v>2</v>
      </c>
      <c r="AD168" s="21">
        <v>10.54</v>
      </c>
      <c r="AE168" s="22">
        <f t="shared" si="57"/>
        <v>6</v>
      </c>
      <c r="AF168" s="17" t="s">
        <v>2</v>
      </c>
      <c r="AG168" s="17">
        <v>1</v>
      </c>
      <c r="AH168" s="21">
        <v>13.323333333333332</v>
      </c>
      <c r="AI168" s="22">
        <f t="shared" si="58"/>
        <v>3</v>
      </c>
      <c r="AJ168" s="17" t="s">
        <v>2</v>
      </c>
      <c r="AK168" s="24">
        <v>2</v>
      </c>
      <c r="AL168" s="21">
        <f t="shared" si="46"/>
        <v>11.97517777777778</v>
      </c>
      <c r="AM168" s="24">
        <f t="shared" si="47"/>
        <v>30</v>
      </c>
      <c r="AN168" s="27" t="str">
        <f t="shared" si="48"/>
        <v>Admis</v>
      </c>
      <c r="AO168" s="17" t="s">
        <v>2</v>
      </c>
      <c r="AP168" s="17">
        <v>2</v>
      </c>
      <c r="AQ168" s="45">
        <v>10</v>
      </c>
      <c r="AR168" s="29">
        <f t="shared" si="62"/>
        <v>6</v>
      </c>
      <c r="AS168" s="17" t="s">
        <v>2</v>
      </c>
      <c r="AT168" s="17">
        <v>2</v>
      </c>
      <c r="AU168" s="45">
        <v>10.065999999999999</v>
      </c>
      <c r="AV168" s="32">
        <f t="shared" si="59"/>
        <v>6</v>
      </c>
      <c r="AW168" s="17" t="s">
        <v>2</v>
      </c>
      <c r="AX168" s="233">
        <v>1</v>
      </c>
      <c r="AY168" s="45">
        <v>10</v>
      </c>
      <c r="AZ168" s="22">
        <f t="shared" si="63"/>
        <v>4</v>
      </c>
      <c r="BA168" s="17" t="s">
        <v>2</v>
      </c>
      <c r="BB168" s="24">
        <v>2</v>
      </c>
      <c r="BC168" s="21">
        <v>10.58</v>
      </c>
      <c r="BD168" s="22">
        <f t="shared" si="43"/>
        <v>6</v>
      </c>
      <c r="BE168" s="17" t="s">
        <v>2</v>
      </c>
      <c r="BF168" s="24">
        <v>2</v>
      </c>
      <c r="BG168" s="34">
        <v>10</v>
      </c>
      <c r="BH168" s="35">
        <f t="shared" si="44"/>
        <v>4</v>
      </c>
      <c r="BI168" s="36" t="s">
        <v>2</v>
      </c>
      <c r="BJ168" s="37">
        <v>2</v>
      </c>
      <c r="BK168" s="327">
        <v>10</v>
      </c>
      <c r="BL168" s="22">
        <f t="shared" si="45"/>
        <v>2</v>
      </c>
      <c r="BM168" s="17" t="s">
        <v>2</v>
      </c>
      <c r="BN168" s="24">
        <v>2</v>
      </c>
      <c r="BO168" s="333">
        <v>11.5</v>
      </c>
      <c r="BP168" s="22">
        <f t="shared" si="60"/>
        <v>2</v>
      </c>
      <c r="BQ168" s="17" t="s">
        <v>2</v>
      </c>
      <c r="BR168" s="24">
        <v>1</v>
      </c>
      <c r="BS168" s="21">
        <f t="shared" si="53"/>
        <v>10.229199999999999</v>
      </c>
      <c r="BT168" s="24">
        <f>BP168+BL168+BH168+BD168+AZ168+AV168+AR168</f>
        <v>30</v>
      </c>
      <c r="BU168" s="27" t="str">
        <f t="shared" si="50"/>
        <v>Admis</v>
      </c>
      <c r="BV168" s="17" t="s">
        <v>2</v>
      </c>
      <c r="BW168" s="38">
        <v>1</v>
      </c>
      <c r="BX168" s="38">
        <f t="shared" si="51"/>
        <v>60</v>
      </c>
      <c r="BY168" s="27" t="str">
        <f t="shared" si="52"/>
        <v>Admis</v>
      </c>
    </row>
    <row r="169" spans="1:77" x14ac:dyDescent="0.55000000000000004">
      <c r="A169" s="18">
        <v>156</v>
      </c>
      <c r="B169" s="62" t="s">
        <v>842</v>
      </c>
      <c r="C169" s="76" t="s">
        <v>843</v>
      </c>
      <c r="D169" s="13" t="s">
        <v>840</v>
      </c>
      <c r="E169" s="13" t="s">
        <v>844</v>
      </c>
      <c r="F169" s="16">
        <v>37910</v>
      </c>
      <c r="G169" s="13" t="s">
        <v>116</v>
      </c>
      <c r="H169" s="13" t="s">
        <v>59</v>
      </c>
      <c r="I169" s="13" t="s">
        <v>72</v>
      </c>
      <c r="J169" s="159">
        <v>18</v>
      </c>
      <c r="K169" s="156">
        <v>4</v>
      </c>
      <c r="L169" s="17" t="s">
        <v>2</v>
      </c>
      <c r="M169" s="69">
        <v>2</v>
      </c>
      <c r="N169" s="203">
        <v>10</v>
      </c>
      <c r="O169" s="22">
        <f t="shared" si="54"/>
        <v>5</v>
      </c>
      <c r="P169" s="17" t="s">
        <v>2</v>
      </c>
      <c r="Q169" s="17">
        <v>1</v>
      </c>
      <c r="R169" s="45">
        <v>14.47</v>
      </c>
      <c r="S169" s="22">
        <f t="shared" si="61"/>
        <v>3</v>
      </c>
      <c r="T169" s="17" t="s">
        <v>2</v>
      </c>
      <c r="U169" s="17">
        <v>2</v>
      </c>
      <c r="V169" s="45">
        <v>14.568000000000001</v>
      </c>
      <c r="W169" s="156">
        <f t="shared" si="55"/>
        <v>4</v>
      </c>
      <c r="X169" s="17" t="s">
        <v>2</v>
      </c>
      <c r="Y169" s="17">
        <v>2</v>
      </c>
      <c r="Z169" s="45">
        <v>10</v>
      </c>
      <c r="AA169" s="22">
        <f t="shared" si="56"/>
        <v>5</v>
      </c>
      <c r="AB169" s="20" t="s">
        <v>2</v>
      </c>
      <c r="AC169" s="20">
        <v>1</v>
      </c>
      <c r="AD169" s="21">
        <v>10.220000000000001</v>
      </c>
      <c r="AE169" s="22">
        <f t="shared" si="57"/>
        <v>6</v>
      </c>
      <c r="AF169" s="17" t="s">
        <v>2</v>
      </c>
      <c r="AG169" s="17">
        <v>1</v>
      </c>
      <c r="AH169" s="21">
        <v>11.468000000000002</v>
      </c>
      <c r="AI169" s="22">
        <f t="shared" si="58"/>
        <v>3</v>
      </c>
      <c r="AJ169" s="17" t="s">
        <v>2</v>
      </c>
      <c r="AK169" s="24">
        <v>2</v>
      </c>
      <c r="AL169" s="21">
        <f t="shared" si="46"/>
        <v>12.313533333333334</v>
      </c>
      <c r="AM169" s="24">
        <f t="shared" si="47"/>
        <v>30</v>
      </c>
      <c r="AN169" s="27" t="str">
        <f t="shared" si="48"/>
        <v>Admis</v>
      </c>
      <c r="AO169" s="17" t="s">
        <v>2</v>
      </c>
      <c r="AP169" s="17"/>
      <c r="AQ169" s="45">
        <v>10.986000000000001</v>
      </c>
      <c r="AR169" s="29">
        <f t="shared" si="62"/>
        <v>6</v>
      </c>
      <c r="AS169" s="17" t="s">
        <v>2</v>
      </c>
      <c r="AT169" s="17">
        <v>1</v>
      </c>
      <c r="AU169" s="329">
        <v>10</v>
      </c>
      <c r="AV169" s="32">
        <f t="shared" si="59"/>
        <v>6</v>
      </c>
      <c r="AW169" s="17" t="s">
        <v>2</v>
      </c>
      <c r="AX169" s="233">
        <v>2</v>
      </c>
      <c r="AY169" s="45">
        <v>11.83</v>
      </c>
      <c r="AZ169" s="22">
        <f t="shared" si="63"/>
        <v>4</v>
      </c>
      <c r="BA169" s="17" t="s">
        <v>2</v>
      </c>
      <c r="BB169" s="17">
        <v>2</v>
      </c>
      <c r="BC169" s="327">
        <v>10.3</v>
      </c>
      <c r="BD169" s="22">
        <f t="shared" si="43"/>
        <v>6</v>
      </c>
      <c r="BE169" s="17" t="s">
        <v>2</v>
      </c>
      <c r="BF169" s="24">
        <v>2</v>
      </c>
      <c r="BG169" s="45">
        <v>10</v>
      </c>
      <c r="BH169" s="22">
        <f t="shared" si="44"/>
        <v>4</v>
      </c>
      <c r="BI169" s="17" t="s">
        <v>2</v>
      </c>
      <c r="BJ169" s="24">
        <v>1</v>
      </c>
      <c r="BK169" s="21">
        <v>10.09</v>
      </c>
      <c r="BL169" s="22">
        <f t="shared" si="45"/>
        <v>2</v>
      </c>
      <c r="BM169" s="17" t="s">
        <v>2</v>
      </c>
      <c r="BN169" s="24">
        <v>1</v>
      </c>
      <c r="BO169" s="23">
        <v>17</v>
      </c>
      <c r="BP169" s="22">
        <f t="shared" si="60"/>
        <v>2</v>
      </c>
      <c r="BQ169" s="17" t="s">
        <v>2</v>
      </c>
      <c r="BR169" s="24">
        <v>1</v>
      </c>
      <c r="BS169" s="21">
        <f t="shared" si="53"/>
        <v>10.973866666666668</v>
      </c>
      <c r="BT169" s="24">
        <f t="shared" si="49"/>
        <v>30</v>
      </c>
      <c r="BU169" s="27" t="str">
        <f t="shared" si="50"/>
        <v>Admis</v>
      </c>
      <c r="BV169" s="17" t="s">
        <v>2</v>
      </c>
      <c r="BW169" s="17"/>
      <c r="BX169" s="38">
        <f t="shared" si="51"/>
        <v>60</v>
      </c>
      <c r="BY169" s="27" t="str">
        <f t="shared" si="52"/>
        <v>Admis</v>
      </c>
    </row>
    <row r="170" spans="1:77" x14ac:dyDescent="0.55000000000000004">
      <c r="A170" s="18">
        <v>157</v>
      </c>
      <c r="B170" s="62" t="s">
        <v>845</v>
      </c>
      <c r="C170" s="96" t="s">
        <v>846</v>
      </c>
      <c r="D170" s="42" t="s">
        <v>840</v>
      </c>
      <c r="E170" s="42" t="s">
        <v>847</v>
      </c>
      <c r="F170" s="16">
        <v>37653</v>
      </c>
      <c r="G170" s="13" t="s">
        <v>848</v>
      </c>
      <c r="H170" s="13" t="s">
        <v>59</v>
      </c>
      <c r="I170" s="13" t="s">
        <v>72</v>
      </c>
      <c r="J170" s="159">
        <v>16</v>
      </c>
      <c r="K170" s="156">
        <v>4</v>
      </c>
      <c r="L170" s="17" t="s">
        <v>2</v>
      </c>
      <c r="M170" s="69">
        <v>2</v>
      </c>
      <c r="N170" s="290">
        <v>12.31</v>
      </c>
      <c r="O170" s="22">
        <f t="shared" si="54"/>
        <v>5</v>
      </c>
      <c r="P170" s="17" t="s">
        <v>61</v>
      </c>
      <c r="Q170" s="17">
        <v>1</v>
      </c>
      <c r="R170" s="47">
        <v>10.15</v>
      </c>
      <c r="S170" s="22">
        <f t="shared" si="61"/>
        <v>3</v>
      </c>
      <c r="T170" s="17" t="s">
        <v>61</v>
      </c>
      <c r="U170" s="17">
        <v>2</v>
      </c>
      <c r="V170" s="48">
        <v>10</v>
      </c>
      <c r="W170" s="156">
        <f t="shared" si="55"/>
        <v>4</v>
      </c>
      <c r="X170" s="17" t="s">
        <v>61</v>
      </c>
      <c r="Y170" s="17">
        <v>1</v>
      </c>
      <c r="Z170" s="47">
        <v>13.11</v>
      </c>
      <c r="AA170" s="22">
        <f t="shared" si="56"/>
        <v>5</v>
      </c>
      <c r="AB170" s="20" t="s">
        <v>61</v>
      </c>
      <c r="AC170" s="20">
        <v>1</v>
      </c>
      <c r="AD170" s="47">
        <v>12.31</v>
      </c>
      <c r="AE170" s="22">
        <f t="shared" si="57"/>
        <v>6</v>
      </c>
      <c r="AF170" s="17" t="s">
        <v>61</v>
      </c>
      <c r="AG170" s="17">
        <v>1</v>
      </c>
      <c r="AH170" s="50">
        <v>12.23</v>
      </c>
      <c r="AI170" s="22">
        <f t="shared" si="58"/>
        <v>3</v>
      </c>
      <c r="AJ170" s="17" t="s">
        <v>61</v>
      </c>
      <c r="AK170" s="24">
        <v>1</v>
      </c>
      <c r="AL170" s="21">
        <f t="shared" si="46"/>
        <v>12.403333333333334</v>
      </c>
      <c r="AM170" s="24">
        <f t="shared" si="47"/>
        <v>30</v>
      </c>
      <c r="AN170" s="27" t="str">
        <f t="shared" si="48"/>
        <v>Admis</v>
      </c>
      <c r="AO170" s="17" t="s">
        <v>2</v>
      </c>
      <c r="AP170" s="17">
        <v>2</v>
      </c>
      <c r="AQ170" s="50">
        <v>12.26</v>
      </c>
      <c r="AR170" s="29">
        <f t="shared" si="62"/>
        <v>6</v>
      </c>
      <c r="AS170" s="17" t="s">
        <v>61</v>
      </c>
      <c r="AT170" s="24">
        <v>1</v>
      </c>
      <c r="AU170" s="47">
        <v>10</v>
      </c>
      <c r="AV170" s="32">
        <f t="shared" si="59"/>
        <v>6</v>
      </c>
      <c r="AW170" s="17" t="s">
        <v>61</v>
      </c>
      <c r="AX170" s="233">
        <v>1</v>
      </c>
      <c r="AY170" s="50">
        <v>12.5</v>
      </c>
      <c r="AZ170" s="22">
        <f t="shared" si="63"/>
        <v>4</v>
      </c>
      <c r="BA170" s="17" t="s">
        <v>61</v>
      </c>
      <c r="BB170" s="24">
        <v>1</v>
      </c>
      <c r="BC170" s="50">
        <v>12.19</v>
      </c>
      <c r="BD170" s="22">
        <f t="shared" si="43"/>
        <v>6</v>
      </c>
      <c r="BE170" s="17" t="s">
        <v>61</v>
      </c>
      <c r="BF170" s="24">
        <v>1</v>
      </c>
      <c r="BG170" s="64">
        <v>12.41</v>
      </c>
      <c r="BH170" s="35">
        <f t="shared" si="44"/>
        <v>4</v>
      </c>
      <c r="BI170" s="36" t="s">
        <v>61</v>
      </c>
      <c r="BJ170" s="37">
        <v>1</v>
      </c>
      <c r="BK170" s="50">
        <v>12.61</v>
      </c>
      <c r="BL170" s="22">
        <f t="shared" si="45"/>
        <v>2</v>
      </c>
      <c r="BM170" s="17" t="s">
        <v>61</v>
      </c>
      <c r="BN170" s="24">
        <v>2</v>
      </c>
      <c r="BO170" s="48">
        <v>12</v>
      </c>
      <c r="BP170" s="22">
        <f t="shared" si="60"/>
        <v>2</v>
      </c>
      <c r="BQ170" s="17" t="s">
        <v>60</v>
      </c>
      <c r="BR170" s="24">
        <v>2</v>
      </c>
      <c r="BS170" s="21">
        <f t="shared" si="53"/>
        <v>11.851999999999999</v>
      </c>
      <c r="BT170" s="24">
        <f t="shared" si="49"/>
        <v>30</v>
      </c>
      <c r="BU170" s="27" t="str">
        <f t="shared" si="50"/>
        <v>Admis</v>
      </c>
      <c r="BV170" s="17" t="s">
        <v>61</v>
      </c>
      <c r="BW170" s="38">
        <v>2</v>
      </c>
      <c r="BX170" s="38">
        <f t="shared" si="51"/>
        <v>60</v>
      </c>
      <c r="BY170" s="27" t="str">
        <f t="shared" si="52"/>
        <v>Admis</v>
      </c>
    </row>
    <row r="171" spans="1:77" x14ac:dyDescent="0.55000000000000004">
      <c r="A171" s="18">
        <v>158</v>
      </c>
      <c r="B171" s="62" t="s">
        <v>849</v>
      </c>
      <c r="C171" s="96" t="s">
        <v>850</v>
      </c>
      <c r="D171" s="71" t="s">
        <v>840</v>
      </c>
      <c r="E171" s="71" t="s">
        <v>851</v>
      </c>
      <c r="F171" s="63">
        <v>37658</v>
      </c>
      <c r="G171" s="62" t="s">
        <v>198</v>
      </c>
      <c r="H171" s="62" t="s">
        <v>59</v>
      </c>
      <c r="I171" s="13" t="s">
        <v>72</v>
      </c>
      <c r="J171" s="160">
        <v>10</v>
      </c>
      <c r="K171" s="156">
        <v>4</v>
      </c>
      <c r="L171" s="17" t="s">
        <v>61</v>
      </c>
      <c r="M171" s="69">
        <v>2</v>
      </c>
      <c r="N171" s="177">
        <v>10</v>
      </c>
      <c r="O171" s="22">
        <f t="shared" si="54"/>
        <v>5</v>
      </c>
      <c r="P171" s="17" t="s">
        <v>61</v>
      </c>
      <c r="Q171" s="142">
        <v>1</v>
      </c>
      <c r="R171" s="160">
        <v>10.69</v>
      </c>
      <c r="S171" s="22">
        <f t="shared" si="61"/>
        <v>3</v>
      </c>
      <c r="T171" s="17" t="s">
        <v>61</v>
      </c>
      <c r="U171" s="17">
        <v>2</v>
      </c>
      <c r="V171" s="192">
        <v>10</v>
      </c>
      <c r="W171" s="156">
        <f t="shared" si="55"/>
        <v>4</v>
      </c>
      <c r="X171" s="17" t="s">
        <v>60</v>
      </c>
      <c r="Y171" s="17">
        <v>2</v>
      </c>
      <c r="Z171" s="165">
        <v>11.32</v>
      </c>
      <c r="AA171" s="22">
        <f t="shared" si="56"/>
        <v>5</v>
      </c>
      <c r="AB171" s="20" t="s">
        <v>61</v>
      </c>
      <c r="AC171" s="19">
        <v>2</v>
      </c>
      <c r="AD171" s="50">
        <v>10</v>
      </c>
      <c r="AE171" s="22">
        <f t="shared" si="57"/>
        <v>6</v>
      </c>
      <c r="AF171" s="17" t="s">
        <v>61</v>
      </c>
      <c r="AG171" s="17">
        <v>1</v>
      </c>
      <c r="AH171" s="50">
        <v>12.66</v>
      </c>
      <c r="AI171" s="22">
        <f t="shared" si="58"/>
        <v>3</v>
      </c>
      <c r="AJ171" s="17" t="s">
        <v>61</v>
      </c>
      <c r="AK171" s="24">
        <v>2</v>
      </c>
      <c r="AL171" s="25">
        <f t="shared" si="46"/>
        <v>10.555</v>
      </c>
      <c r="AM171" s="26">
        <f t="shared" si="47"/>
        <v>30</v>
      </c>
      <c r="AN171" s="27" t="str">
        <f t="shared" si="48"/>
        <v>Admis</v>
      </c>
      <c r="AO171" s="17" t="s">
        <v>61</v>
      </c>
      <c r="AP171" s="17">
        <v>1</v>
      </c>
      <c r="AQ171" s="61">
        <v>12.55</v>
      </c>
      <c r="AR171" s="29">
        <f t="shared" si="62"/>
        <v>6</v>
      </c>
      <c r="AS171" s="30" t="s">
        <v>61</v>
      </c>
      <c r="AT171" s="31">
        <v>1</v>
      </c>
      <c r="AU171" s="46">
        <v>14.28</v>
      </c>
      <c r="AV171" s="32">
        <f t="shared" si="59"/>
        <v>6</v>
      </c>
      <c r="AW171" s="30" t="s">
        <v>61</v>
      </c>
      <c r="AX171" s="33">
        <v>2</v>
      </c>
      <c r="AY171" s="58">
        <v>12</v>
      </c>
      <c r="AZ171" s="22">
        <f t="shared" si="63"/>
        <v>4</v>
      </c>
      <c r="BA171" s="17" t="s">
        <v>2</v>
      </c>
      <c r="BB171" s="24">
        <v>1</v>
      </c>
      <c r="BC171" s="50">
        <v>15.67</v>
      </c>
      <c r="BD171" s="22">
        <f t="shared" si="43"/>
        <v>6</v>
      </c>
      <c r="BE171" s="17" t="s">
        <v>61</v>
      </c>
      <c r="BF171" s="24">
        <v>2</v>
      </c>
      <c r="BG171" s="64">
        <v>10</v>
      </c>
      <c r="BH171" s="35">
        <f t="shared" si="44"/>
        <v>4</v>
      </c>
      <c r="BI171" s="36" t="s">
        <v>61</v>
      </c>
      <c r="BJ171" s="37">
        <v>1</v>
      </c>
      <c r="BK171" s="21">
        <v>10</v>
      </c>
      <c r="BL171" s="22">
        <f t="shared" si="45"/>
        <v>2</v>
      </c>
      <c r="BM171" s="17" t="s">
        <v>2</v>
      </c>
      <c r="BN171" s="24">
        <v>2</v>
      </c>
      <c r="BO171" s="48">
        <v>14</v>
      </c>
      <c r="BP171" s="22">
        <f t="shared" si="60"/>
        <v>2</v>
      </c>
      <c r="BQ171" s="17" t="s">
        <v>61</v>
      </c>
      <c r="BR171" s="24">
        <v>2</v>
      </c>
      <c r="BS171" s="25">
        <f t="shared" si="53"/>
        <v>13.033333333333333</v>
      </c>
      <c r="BT171" s="24">
        <f t="shared" si="49"/>
        <v>30</v>
      </c>
      <c r="BU171" s="27" t="str">
        <f t="shared" si="50"/>
        <v>Admis</v>
      </c>
      <c r="BV171" s="17" t="s">
        <v>2</v>
      </c>
      <c r="BW171" s="38">
        <v>1</v>
      </c>
      <c r="BX171" s="38">
        <f t="shared" si="51"/>
        <v>60</v>
      </c>
      <c r="BY171" s="27" t="str">
        <f t="shared" si="52"/>
        <v>Admis</v>
      </c>
    </row>
    <row r="172" spans="1:77" x14ac:dyDescent="0.55000000000000004">
      <c r="A172" s="18">
        <v>159</v>
      </c>
      <c r="B172" s="62" t="s">
        <v>852</v>
      </c>
      <c r="C172" s="76" t="s">
        <v>853</v>
      </c>
      <c r="D172" s="62" t="s">
        <v>840</v>
      </c>
      <c r="E172" s="62" t="s">
        <v>854</v>
      </c>
      <c r="F172" s="63">
        <v>38127</v>
      </c>
      <c r="G172" s="62" t="s">
        <v>855</v>
      </c>
      <c r="H172" s="62" t="s">
        <v>59</v>
      </c>
      <c r="I172" s="13" t="s">
        <v>72</v>
      </c>
      <c r="J172" s="162">
        <v>11</v>
      </c>
      <c r="K172" s="156">
        <v>4</v>
      </c>
      <c r="L172" s="17" t="s">
        <v>2</v>
      </c>
      <c r="M172" s="69">
        <v>1</v>
      </c>
      <c r="N172" s="161">
        <v>10</v>
      </c>
      <c r="O172" s="22">
        <f t="shared" si="54"/>
        <v>5</v>
      </c>
      <c r="P172" s="17" t="s">
        <v>2</v>
      </c>
      <c r="Q172" s="142">
        <v>1</v>
      </c>
      <c r="R172" s="51">
        <v>13.68</v>
      </c>
      <c r="S172" s="22">
        <f t="shared" si="61"/>
        <v>3</v>
      </c>
      <c r="T172" s="17" t="s">
        <v>2</v>
      </c>
      <c r="U172" s="17">
        <v>2</v>
      </c>
      <c r="V172" s="28">
        <v>13.801333333333332</v>
      </c>
      <c r="W172" s="156">
        <f t="shared" si="55"/>
        <v>4</v>
      </c>
      <c r="X172" s="17" t="s">
        <v>2</v>
      </c>
      <c r="Y172" s="17">
        <v>2</v>
      </c>
      <c r="Z172" s="161">
        <v>10.074</v>
      </c>
      <c r="AA172" s="22">
        <f t="shared" si="56"/>
        <v>5</v>
      </c>
      <c r="AB172" s="20" t="s">
        <v>2</v>
      </c>
      <c r="AC172" s="19">
        <v>1</v>
      </c>
      <c r="AD172" s="21">
        <v>10</v>
      </c>
      <c r="AE172" s="22">
        <f t="shared" si="57"/>
        <v>6</v>
      </c>
      <c r="AF172" s="17" t="s">
        <v>2</v>
      </c>
      <c r="AG172" s="17">
        <v>2</v>
      </c>
      <c r="AH172" s="21">
        <v>10.787333333333335</v>
      </c>
      <c r="AI172" s="22">
        <f t="shared" si="58"/>
        <v>3</v>
      </c>
      <c r="AJ172" s="17" t="s">
        <v>2</v>
      </c>
      <c r="AK172" s="24">
        <v>1</v>
      </c>
      <c r="AL172" s="25">
        <f t="shared" si="46"/>
        <v>11.099244444444444</v>
      </c>
      <c r="AM172" s="26">
        <f t="shared" si="47"/>
        <v>30</v>
      </c>
      <c r="AN172" s="27" t="str">
        <f t="shared" si="48"/>
        <v>Admis</v>
      </c>
      <c r="AO172" s="17" t="s">
        <v>2</v>
      </c>
      <c r="AP172" s="17">
        <v>2</v>
      </c>
      <c r="AQ172" s="28">
        <v>11.420999999999999</v>
      </c>
      <c r="AR172" s="29">
        <f t="shared" si="62"/>
        <v>6</v>
      </c>
      <c r="AS172" s="30" t="s">
        <v>2</v>
      </c>
      <c r="AT172" s="31">
        <v>2</v>
      </c>
      <c r="AU172" s="28">
        <v>11.166</v>
      </c>
      <c r="AV172" s="32">
        <f t="shared" si="59"/>
        <v>6</v>
      </c>
      <c r="AW172" s="30" t="s">
        <v>2</v>
      </c>
      <c r="AX172" s="33">
        <v>1</v>
      </c>
      <c r="AY172" s="28">
        <v>10.66</v>
      </c>
      <c r="AZ172" s="22">
        <f t="shared" si="63"/>
        <v>4</v>
      </c>
      <c r="BA172" s="17" t="s">
        <v>2</v>
      </c>
      <c r="BB172" s="24">
        <v>2</v>
      </c>
      <c r="BC172" s="21">
        <v>10</v>
      </c>
      <c r="BD172" s="22">
        <f t="shared" si="43"/>
        <v>6</v>
      </c>
      <c r="BE172" s="17" t="s">
        <v>2</v>
      </c>
      <c r="BF172" s="24">
        <v>2</v>
      </c>
      <c r="BG172" s="21">
        <v>10</v>
      </c>
      <c r="BH172" s="22">
        <f t="shared" si="44"/>
        <v>4</v>
      </c>
      <c r="BI172" s="17" t="s">
        <v>2</v>
      </c>
      <c r="BJ172" s="24">
        <v>1</v>
      </c>
      <c r="BK172" s="21">
        <v>10</v>
      </c>
      <c r="BL172" s="22">
        <f t="shared" si="45"/>
        <v>2</v>
      </c>
      <c r="BM172" s="17" t="s">
        <v>2</v>
      </c>
      <c r="BN172" s="24">
        <v>1</v>
      </c>
      <c r="BO172" s="23">
        <v>14</v>
      </c>
      <c r="BP172" s="22">
        <f t="shared" si="60"/>
        <v>2</v>
      </c>
      <c r="BQ172" s="17" t="s">
        <v>2</v>
      </c>
      <c r="BR172" s="24">
        <v>1</v>
      </c>
      <c r="BS172" s="25">
        <f t="shared" si="53"/>
        <v>10.872066666666665</v>
      </c>
      <c r="BT172" s="24">
        <f t="shared" si="49"/>
        <v>30</v>
      </c>
      <c r="BU172" s="27" t="str">
        <f t="shared" si="50"/>
        <v>Admis</v>
      </c>
      <c r="BV172" s="17" t="s">
        <v>2</v>
      </c>
      <c r="BW172" s="38">
        <v>2</v>
      </c>
      <c r="BX172" s="38">
        <f t="shared" si="51"/>
        <v>60</v>
      </c>
      <c r="BY172" s="27" t="str">
        <f t="shared" si="52"/>
        <v>Admis</v>
      </c>
    </row>
    <row r="173" spans="1:77" x14ac:dyDescent="0.55000000000000004">
      <c r="A173" s="18">
        <v>160</v>
      </c>
      <c r="B173" s="62" t="s">
        <v>856</v>
      </c>
      <c r="C173" s="76" t="s">
        <v>857</v>
      </c>
      <c r="D173" s="71" t="s">
        <v>858</v>
      </c>
      <c r="E173" s="71" t="s">
        <v>859</v>
      </c>
      <c r="F173" s="63">
        <v>37419</v>
      </c>
      <c r="G173" s="62" t="s">
        <v>860</v>
      </c>
      <c r="H173" s="62" t="s">
        <v>59</v>
      </c>
      <c r="I173" s="13" t="s">
        <v>72</v>
      </c>
      <c r="J173" s="160">
        <v>14</v>
      </c>
      <c r="K173" s="156">
        <v>4</v>
      </c>
      <c r="L173" s="17" t="s">
        <v>60</v>
      </c>
      <c r="M173" s="69">
        <v>2</v>
      </c>
      <c r="N173" s="177">
        <v>11.28</v>
      </c>
      <c r="O173" s="22">
        <f t="shared" si="54"/>
        <v>5</v>
      </c>
      <c r="P173" s="17" t="s">
        <v>60</v>
      </c>
      <c r="Q173" s="142">
        <v>2</v>
      </c>
      <c r="R173" s="160">
        <v>15.9</v>
      </c>
      <c r="S173" s="22">
        <f t="shared" si="61"/>
        <v>3</v>
      </c>
      <c r="T173" s="17" t="s">
        <v>60</v>
      </c>
      <c r="U173" s="17">
        <v>1</v>
      </c>
      <c r="V173" s="192">
        <v>11.04</v>
      </c>
      <c r="W173" s="156">
        <f t="shared" si="55"/>
        <v>4</v>
      </c>
      <c r="X173" s="17" t="s">
        <v>60</v>
      </c>
      <c r="Y173" s="17">
        <v>2</v>
      </c>
      <c r="Z173" s="165">
        <v>10.8</v>
      </c>
      <c r="AA173" s="22">
        <f t="shared" si="56"/>
        <v>5</v>
      </c>
      <c r="AB173" s="20" t="s">
        <v>60</v>
      </c>
      <c r="AC173" s="19">
        <v>2</v>
      </c>
      <c r="AD173" s="21">
        <v>10.17</v>
      </c>
      <c r="AE173" s="22">
        <f t="shared" si="57"/>
        <v>6</v>
      </c>
      <c r="AF173" s="17" t="s">
        <v>2</v>
      </c>
      <c r="AG173" s="17">
        <v>1</v>
      </c>
      <c r="AH173" s="50">
        <v>11.58</v>
      </c>
      <c r="AI173" s="22">
        <f t="shared" si="58"/>
        <v>3</v>
      </c>
      <c r="AJ173" s="17" t="s">
        <v>60</v>
      </c>
      <c r="AK173" s="24">
        <v>2</v>
      </c>
      <c r="AL173" s="25">
        <f t="shared" si="46"/>
        <v>11.800666666666666</v>
      </c>
      <c r="AM173" s="26">
        <f t="shared" si="47"/>
        <v>30</v>
      </c>
      <c r="AN173" s="27" t="str">
        <f t="shared" si="48"/>
        <v>Admis</v>
      </c>
      <c r="AO173" s="17" t="s">
        <v>2</v>
      </c>
      <c r="AP173" s="17">
        <v>2</v>
      </c>
      <c r="AQ173" s="28">
        <v>3.92</v>
      </c>
      <c r="AR173" s="29">
        <f t="shared" si="62"/>
        <v>0</v>
      </c>
      <c r="AS173" s="30" t="s">
        <v>2</v>
      </c>
      <c r="AT173" s="31">
        <v>2</v>
      </c>
      <c r="AU173" s="46">
        <v>10</v>
      </c>
      <c r="AV173" s="32">
        <f t="shared" si="59"/>
        <v>6</v>
      </c>
      <c r="AW173" s="30" t="s">
        <v>60</v>
      </c>
      <c r="AX173" s="30">
        <v>2</v>
      </c>
      <c r="AY173" s="50">
        <v>10.8</v>
      </c>
      <c r="AZ173" s="22">
        <f t="shared" si="63"/>
        <v>4</v>
      </c>
      <c r="BA173" s="17" t="s">
        <v>60</v>
      </c>
      <c r="BB173" s="24">
        <v>2</v>
      </c>
      <c r="BC173" s="50">
        <v>10.64</v>
      </c>
      <c r="BD173" s="146">
        <f t="shared" si="43"/>
        <v>6</v>
      </c>
      <c r="BE173" s="17" t="s">
        <v>60</v>
      </c>
      <c r="BF173" s="24">
        <v>2</v>
      </c>
      <c r="BG173" s="64">
        <v>10</v>
      </c>
      <c r="BH173" s="147">
        <f t="shared" si="44"/>
        <v>4</v>
      </c>
      <c r="BI173" s="148" t="s">
        <v>60</v>
      </c>
      <c r="BJ173" s="37">
        <v>2</v>
      </c>
      <c r="BK173" s="21">
        <v>5.94</v>
      </c>
      <c r="BL173" s="22">
        <f t="shared" si="45"/>
        <v>0</v>
      </c>
      <c r="BM173" s="17" t="s">
        <v>2</v>
      </c>
      <c r="BN173" s="24">
        <v>2</v>
      </c>
      <c r="BO173" s="48">
        <v>10</v>
      </c>
      <c r="BP173" s="22">
        <f t="shared" si="60"/>
        <v>2</v>
      </c>
      <c r="BQ173" s="27" t="s">
        <v>60</v>
      </c>
      <c r="BR173" s="24">
        <v>2</v>
      </c>
      <c r="BS173" s="25">
        <f t="shared" si="53"/>
        <v>8.7479999999999993</v>
      </c>
      <c r="BT173" s="24">
        <f t="shared" si="49"/>
        <v>22</v>
      </c>
      <c r="BU173" s="27" t="str">
        <f t="shared" si="50"/>
        <v>Ajourné</v>
      </c>
      <c r="BV173" s="17" t="s">
        <v>2</v>
      </c>
      <c r="BW173" s="38">
        <v>2</v>
      </c>
      <c r="BX173" s="38">
        <f t="shared" si="51"/>
        <v>52</v>
      </c>
      <c r="BY173" s="27" t="str">
        <f t="shared" si="52"/>
        <v>Autorisé</v>
      </c>
    </row>
    <row r="174" spans="1:77" x14ac:dyDescent="0.55000000000000004">
      <c r="A174" s="18">
        <v>161</v>
      </c>
      <c r="B174" s="62" t="s">
        <v>861</v>
      </c>
      <c r="C174" s="96" t="s">
        <v>862</v>
      </c>
      <c r="D174" s="42" t="s">
        <v>863</v>
      </c>
      <c r="E174" s="42" t="s">
        <v>864</v>
      </c>
      <c r="F174" s="16">
        <v>36259</v>
      </c>
      <c r="G174" s="13" t="s">
        <v>865</v>
      </c>
      <c r="H174" s="13" t="s">
        <v>59</v>
      </c>
      <c r="I174" s="13" t="s">
        <v>72</v>
      </c>
      <c r="J174" s="160">
        <v>10</v>
      </c>
      <c r="K174" s="156">
        <v>4</v>
      </c>
      <c r="L174" s="17" t="s">
        <v>61</v>
      </c>
      <c r="M174" s="69">
        <v>2</v>
      </c>
      <c r="N174" s="160">
        <v>10</v>
      </c>
      <c r="O174" s="22">
        <f t="shared" si="54"/>
        <v>5</v>
      </c>
      <c r="P174" s="17" t="s">
        <v>60</v>
      </c>
      <c r="Q174" s="142">
        <v>2</v>
      </c>
      <c r="R174" s="160">
        <v>15.22</v>
      </c>
      <c r="S174" s="22">
        <f t="shared" si="61"/>
        <v>3</v>
      </c>
      <c r="T174" s="17" t="s">
        <v>60</v>
      </c>
      <c r="U174" s="17">
        <v>1</v>
      </c>
      <c r="V174" s="28">
        <v>13.501333333333333</v>
      </c>
      <c r="W174" s="156">
        <f t="shared" si="55"/>
        <v>4</v>
      </c>
      <c r="X174" s="17" t="s">
        <v>2</v>
      </c>
      <c r="Y174" s="17">
        <v>2</v>
      </c>
      <c r="Z174" s="165">
        <v>12.07</v>
      </c>
      <c r="AA174" s="22">
        <f t="shared" si="56"/>
        <v>5</v>
      </c>
      <c r="AB174" s="20" t="s">
        <v>60</v>
      </c>
      <c r="AC174" s="19">
        <v>2</v>
      </c>
      <c r="AD174" s="50">
        <v>12.18</v>
      </c>
      <c r="AE174" s="22">
        <f t="shared" si="57"/>
        <v>6</v>
      </c>
      <c r="AF174" s="17" t="s">
        <v>60</v>
      </c>
      <c r="AG174" s="17">
        <v>2</v>
      </c>
      <c r="AH174" s="50">
        <v>11.36</v>
      </c>
      <c r="AI174" s="22">
        <f t="shared" si="58"/>
        <v>3</v>
      </c>
      <c r="AJ174" s="17" t="s">
        <v>60</v>
      </c>
      <c r="AK174" s="17">
        <v>2</v>
      </c>
      <c r="AL174" s="25">
        <f t="shared" si="46"/>
        <v>11.905844444444444</v>
      </c>
      <c r="AM174" s="26">
        <f t="shared" si="47"/>
        <v>30</v>
      </c>
      <c r="AN174" s="27" t="str">
        <f t="shared" si="48"/>
        <v>Admis</v>
      </c>
      <c r="AO174" s="17" t="s">
        <v>2</v>
      </c>
      <c r="AP174" s="17">
        <v>2</v>
      </c>
      <c r="AQ174" s="46">
        <v>11.18</v>
      </c>
      <c r="AR174" s="29">
        <f t="shared" si="62"/>
        <v>6</v>
      </c>
      <c r="AS174" s="30" t="s">
        <v>61</v>
      </c>
      <c r="AT174" s="31">
        <v>1</v>
      </c>
      <c r="AU174" s="46">
        <v>10</v>
      </c>
      <c r="AV174" s="32">
        <f t="shared" si="59"/>
        <v>6</v>
      </c>
      <c r="AW174" s="30" t="s">
        <v>61</v>
      </c>
      <c r="AX174" s="33">
        <v>1</v>
      </c>
      <c r="AY174" s="47">
        <v>10.94</v>
      </c>
      <c r="AZ174" s="22">
        <f t="shared" si="63"/>
        <v>4</v>
      </c>
      <c r="BA174" s="17" t="s">
        <v>60</v>
      </c>
      <c r="BB174" s="17">
        <v>2</v>
      </c>
      <c r="BC174" s="50">
        <v>10.79</v>
      </c>
      <c r="BD174" s="22">
        <f t="shared" si="43"/>
        <v>6</v>
      </c>
      <c r="BE174" s="17" t="s">
        <v>60</v>
      </c>
      <c r="BF174" s="17">
        <v>2</v>
      </c>
      <c r="BG174" s="49">
        <v>10</v>
      </c>
      <c r="BH174" s="35">
        <f t="shared" si="44"/>
        <v>4</v>
      </c>
      <c r="BI174" s="36" t="s">
        <v>61</v>
      </c>
      <c r="BJ174" s="37">
        <v>1</v>
      </c>
      <c r="BK174" s="50">
        <v>10.92</v>
      </c>
      <c r="BL174" s="146">
        <f t="shared" si="45"/>
        <v>2</v>
      </c>
      <c r="BM174" s="27" t="s">
        <v>60</v>
      </c>
      <c r="BN174" s="24">
        <v>2</v>
      </c>
      <c r="BO174" s="48">
        <v>14</v>
      </c>
      <c r="BP174" s="22">
        <f t="shared" si="60"/>
        <v>2</v>
      </c>
      <c r="BQ174" s="17" t="s">
        <v>61</v>
      </c>
      <c r="BR174" s="17">
        <v>1</v>
      </c>
      <c r="BS174" s="25">
        <f t="shared" si="53"/>
        <v>10.847333333333331</v>
      </c>
      <c r="BT174" s="24">
        <f t="shared" si="49"/>
        <v>30</v>
      </c>
      <c r="BU174" s="27" t="str">
        <f t="shared" si="50"/>
        <v>Admis</v>
      </c>
      <c r="BV174" s="17" t="s">
        <v>61</v>
      </c>
      <c r="BW174" s="17"/>
      <c r="BX174" s="38">
        <f t="shared" si="51"/>
        <v>60</v>
      </c>
      <c r="BY174" s="27" t="str">
        <f t="shared" si="52"/>
        <v>Admis</v>
      </c>
    </row>
    <row r="175" spans="1:77" x14ac:dyDescent="0.55000000000000004">
      <c r="A175" s="18">
        <v>162</v>
      </c>
      <c r="B175" s="62" t="s">
        <v>866</v>
      </c>
      <c r="C175" s="76" t="s">
        <v>867</v>
      </c>
      <c r="D175" s="13" t="s">
        <v>868</v>
      </c>
      <c r="E175" s="13" t="s">
        <v>869</v>
      </c>
      <c r="F175" s="16">
        <v>37554</v>
      </c>
      <c r="G175" s="13" t="s">
        <v>870</v>
      </c>
      <c r="H175" s="13" t="s">
        <v>52</v>
      </c>
      <c r="I175" s="13" t="s">
        <v>72</v>
      </c>
      <c r="J175" s="162">
        <v>11</v>
      </c>
      <c r="K175" s="156">
        <v>4</v>
      </c>
      <c r="L175" s="17" t="s">
        <v>2</v>
      </c>
      <c r="M175" s="69">
        <v>1</v>
      </c>
      <c r="N175" s="336">
        <v>8.23</v>
      </c>
      <c r="O175" s="22">
        <f t="shared" si="54"/>
        <v>0</v>
      </c>
      <c r="P175" s="17" t="s">
        <v>2</v>
      </c>
      <c r="Q175" s="142">
        <v>2</v>
      </c>
      <c r="R175" s="28">
        <v>12.89</v>
      </c>
      <c r="S175" s="22">
        <f t="shared" si="61"/>
        <v>3</v>
      </c>
      <c r="T175" s="17" t="s">
        <v>2</v>
      </c>
      <c r="U175" s="17">
        <v>2</v>
      </c>
      <c r="V175" s="28">
        <v>12.151333333333334</v>
      </c>
      <c r="W175" s="156">
        <f t="shared" si="55"/>
        <v>4</v>
      </c>
      <c r="X175" s="17" t="s">
        <v>2</v>
      </c>
      <c r="Y175" s="17">
        <v>2</v>
      </c>
      <c r="Z175" s="161">
        <v>10.576000000000001</v>
      </c>
      <c r="AA175" s="22">
        <f t="shared" si="56"/>
        <v>5</v>
      </c>
      <c r="AB175" s="20" t="s">
        <v>2</v>
      </c>
      <c r="AC175" s="20">
        <v>2</v>
      </c>
      <c r="AD175" s="45">
        <v>10</v>
      </c>
      <c r="AE175" s="22">
        <f t="shared" si="57"/>
        <v>6</v>
      </c>
      <c r="AF175" s="17" t="s">
        <v>2</v>
      </c>
      <c r="AG175" s="17">
        <v>2</v>
      </c>
      <c r="AH175" s="21">
        <v>11.185333333333332</v>
      </c>
      <c r="AI175" s="22">
        <f t="shared" si="58"/>
        <v>3</v>
      </c>
      <c r="AJ175" s="17" t="s">
        <v>2</v>
      </c>
      <c r="AK175" s="24">
        <v>2</v>
      </c>
      <c r="AL175" s="25">
        <f t="shared" si="46"/>
        <v>10.628711111111111</v>
      </c>
      <c r="AM175" s="26">
        <f t="shared" si="47"/>
        <v>25</v>
      </c>
      <c r="AN175" s="27" t="str">
        <f t="shared" si="48"/>
        <v>Ajourné</v>
      </c>
      <c r="AO175" s="17" t="s">
        <v>2</v>
      </c>
      <c r="AP175" s="17">
        <v>2</v>
      </c>
      <c r="AQ175" s="28">
        <v>11.483000000000001</v>
      </c>
      <c r="AR175" s="29">
        <f t="shared" si="62"/>
        <v>6</v>
      </c>
      <c r="AS175" s="30" t="s">
        <v>2</v>
      </c>
      <c r="AT175" s="31">
        <v>1</v>
      </c>
      <c r="AU175" s="28">
        <v>10</v>
      </c>
      <c r="AV175" s="32">
        <f t="shared" si="59"/>
        <v>6</v>
      </c>
      <c r="AW175" s="30" t="s">
        <v>2</v>
      </c>
      <c r="AX175" s="33">
        <v>2</v>
      </c>
      <c r="AY175" s="28">
        <v>8.33</v>
      </c>
      <c r="AZ175" s="22">
        <f t="shared" si="63"/>
        <v>0</v>
      </c>
      <c r="BA175" s="17" t="s">
        <v>2</v>
      </c>
      <c r="BB175" s="24">
        <v>2</v>
      </c>
      <c r="BC175" s="21">
        <v>10</v>
      </c>
      <c r="BD175" s="22">
        <f t="shared" si="43"/>
        <v>6</v>
      </c>
      <c r="BE175" s="17" t="s">
        <v>2</v>
      </c>
      <c r="BF175" s="24">
        <v>1</v>
      </c>
      <c r="BG175" s="34">
        <v>8.67</v>
      </c>
      <c r="BH175" s="35">
        <f t="shared" si="44"/>
        <v>0</v>
      </c>
      <c r="BI175" s="36" t="s">
        <v>2</v>
      </c>
      <c r="BJ175" s="37">
        <v>2</v>
      </c>
      <c r="BK175" s="21">
        <v>7.25</v>
      </c>
      <c r="BL175" s="22">
        <f t="shared" si="45"/>
        <v>0</v>
      </c>
      <c r="BM175" s="17" t="s">
        <v>2</v>
      </c>
      <c r="BN175" s="24">
        <v>2</v>
      </c>
      <c r="BO175" s="23">
        <v>14</v>
      </c>
      <c r="BP175" s="22">
        <f t="shared" si="60"/>
        <v>2</v>
      </c>
      <c r="BQ175" s="17" t="s">
        <v>2</v>
      </c>
      <c r="BR175" s="24">
        <v>1</v>
      </c>
      <c r="BS175" s="25">
        <f t="shared" si="53"/>
        <v>9.9799333333333315</v>
      </c>
      <c r="BT175" s="24">
        <f t="shared" si="49"/>
        <v>20</v>
      </c>
      <c r="BU175" s="27" t="str">
        <f t="shared" si="50"/>
        <v>Ajourné</v>
      </c>
      <c r="BV175" s="17" t="s">
        <v>2</v>
      </c>
      <c r="BW175" s="38">
        <v>2</v>
      </c>
      <c r="BX175" s="38">
        <f t="shared" si="51"/>
        <v>45</v>
      </c>
      <c r="BY175" s="27" t="str">
        <f t="shared" si="52"/>
        <v>Ajourné</v>
      </c>
    </row>
    <row r="176" spans="1:77" x14ac:dyDescent="0.55000000000000004">
      <c r="A176" s="18">
        <v>163</v>
      </c>
      <c r="B176" s="62" t="s">
        <v>871</v>
      </c>
      <c r="C176" s="76" t="s">
        <v>872</v>
      </c>
      <c r="D176" s="13" t="s">
        <v>868</v>
      </c>
      <c r="E176" s="13" t="s">
        <v>873</v>
      </c>
      <c r="F176" s="16">
        <v>38340</v>
      </c>
      <c r="G176" s="13" t="s">
        <v>874</v>
      </c>
      <c r="H176" s="13" t="s">
        <v>52</v>
      </c>
      <c r="I176" s="13" t="s">
        <v>72</v>
      </c>
      <c r="J176" s="162">
        <v>10</v>
      </c>
      <c r="K176" s="156">
        <v>4</v>
      </c>
      <c r="L176" s="17" t="s">
        <v>2</v>
      </c>
      <c r="M176" s="69">
        <v>1</v>
      </c>
      <c r="N176" s="157">
        <v>12.35</v>
      </c>
      <c r="O176" s="22">
        <f t="shared" si="54"/>
        <v>5</v>
      </c>
      <c r="P176" s="17" t="s">
        <v>2</v>
      </c>
      <c r="Q176" s="142">
        <v>2</v>
      </c>
      <c r="R176" s="28">
        <v>11.57</v>
      </c>
      <c r="S176" s="22">
        <f t="shared" si="61"/>
        <v>3</v>
      </c>
      <c r="T176" s="17" t="s">
        <v>2</v>
      </c>
      <c r="U176" s="17">
        <v>1</v>
      </c>
      <c r="V176" s="28">
        <v>15.224</v>
      </c>
      <c r="W176" s="156">
        <f t="shared" si="55"/>
        <v>4</v>
      </c>
      <c r="X176" s="17" t="s">
        <v>2</v>
      </c>
      <c r="Y176" s="17">
        <v>2</v>
      </c>
      <c r="Z176" s="161">
        <v>11.51</v>
      </c>
      <c r="AA176" s="22">
        <f t="shared" si="56"/>
        <v>5</v>
      </c>
      <c r="AB176" s="20" t="s">
        <v>2</v>
      </c>
      <c r="AC176" s="20">
        <v>2</v>
      </c>
      <c r="AD176" s="21">
        <v>10</v>
      </c>
      <c r="AE176" s="22">
        <f t="shared" si="57"/>
        <v>6</v>
      </c>
      <c r="AF176" s="17" t="s">
        <v>2</v>
      </c>
      <c r="AG176" s="17">
        <v>2</v>
      </c>
      <c r="AH176" s="21">
        <v>12.61</v>
      </c>
      <c r="AI176" s="22">
        <f t="shared" si="58"/>
        <v>3</v>
      </c>
      <c r="AJ176" s="17" t="s">
        <v>2</v>
      </c>
      <c r="AK176" s="24">
        <v>2</v>
      </c>
      <c r="AL176" s="25">
        <f t="shared" si="46"/>
        <v>11.757866666666667</v>
      </c>
      <c r="AM176" s="26">
        <f t="shared" si="47"/>
        <v>30</v>
      </c>
      <c r="AN176" s="27" t="str">
        <f t="shared" si="48"/>
        <v>Admis</v>
      </c>
      <c r="AO176" s="17" t="s">
        <v>2</v>
      </c>
      <c r="AP176" s="17"/>
      <c r="AQ176" s="28">
        <v>10</v>
      </c>
      <c r="AR176" s="29">
        <f t="shared" si="62"/>
        <v>6</v>
      </c>
      <c r="AS176" s="30" t="s">
        <v>2</v>
      </c>
      <c r="AT176" s="31">
        <v>2</v>
      </c>
      <c r="AU176" s="28">
        <v>11.6</v>
      </c>
      <c r="AV176" s="32">
        <f t="shared" si="59"/>
        <v>6</v>
      </c>
      <c r="AW176" s="30" t="s">
        <v>2</v>
      </c>
      <c r="AX176" s="33">
        <v>2</v>
      </c>
      <c r="AY176" s="28">
        <v>14.66</v>
      </c>
      <c r="AZ176" s="22">
        <f t="shared" si="63"/>
        <v>4</v>
      </c>
      <c r="BA176" s="17" t="s">
        <v>2</v>
      </c>
      <c r="BB176" s="24">
        <v>2</v>
      </c>
      <c r="BC176" s="21">
        <v>10.906666666666668</v>
      </c>
      <c r="BD176" s="22">
        <f t="shared" si="43"/>
        <v>6</v>
      </c>
      <c r="BE176" s="17" t="s">
        <v>2</v>
      </c>
      <c r="BF176" s="24">
        <v>2</v>
      </c>
      <c r="BG176" s="34">
        <v>7.42</v>
      </c>
      <c r="BH176" s="35">
        <f t="shared" si="44"/>
        <v>0</v>
      </c>
      <c r="BI176" s="36" t="s">
        <v>2</v>
      </c>
      <c r="BJ176" s="37">
        <v>2</v>
      </c>
      <c r="BK176" s="327">
        <v>10</v>
      </c>
      <c r="BL176" s="22">
        <f t="shared" si="45"/>
        <v>2</v>
      </c>
      <c r="BM176" s="17" t="s">
        <v>2</v>
      </c>
      <c r="BN176" s="24">
        <v>2</v>
      </c>
      <c r="BO176" s="333">
        <v>10.31</v>
      </c>
      <c r="BP176" s="22">
        <f t="shared" si="60"/>
        <v>2</v>
      </c>
      <c r="BQ176" s="17" t="s">
        <v>2</v>
      </c>
      <c r="BR176" s="24">
        <v>1</v>
      </c>
      <c r="BS176" s="25">
        <f t="shared" si="53"/>
        <v>10.799333333333333</v>
      </c>
      <c r="BT176" s="24">
        <f t="shared" si="49"/>
        <v>26</v>
      </c>
      <c r="BU176" s="27" t="str">
        <f t="shared" si="50"/>
        <v>Ajourné</v>
      </c>
      <c r="BV176" s="17" t="s">
        <v>2</v>
      </c>
      <c r="BW176" s="38">
        <v>2</v>
      </c>
      <c r="BX176" s="38">
        <f t="shared" si="51"/>
        <v>56</v>
      </c>
      <c r="BY176" s="27" t="str">
        <f t="shared" si="52"/>
        <v>Autorisé</v>
      </c>
    </row>
    <row r="177" spans="1:77" x14ac:dyDescent="0.55000000000000004">
      <c r="A177" s="18">
        <v>164</v>
      </c>
      <c r="B177" s="62" t="s">
        <v>875</v>
      </c>
      <c r="C177" s="76" t="s">
        <v>876</v>
      </c>
      <c r="D177" s="13" t="s">
        <v>877</v>
      </c>
      <c r="E177" s="13" t="s">
        <v>878</v>
      </c>
      <c r="F177" s="16">
        <v>37931</v>
      </c>
      <c r="G177" s="13" t="s">
        <v>879</v>
      </c>
      <c r="H177" s="13" t="s">
        <v>59</v>
      </c>
      <c r="I177" s="13" t="s">
        <v>72</v>
      </c>
      <c r="J177" s="159">
        <v>18</v>
      </c>
      <c r="K177" s="156">
        <v>4</v>
      </c>
      <c r="L177" s="17" t="s">
        <v>2</v>
      </c>
      <c r="M177" s="69">
        <v>2</v>
      </c>
      <c r="N177" s="230">
        <v>11.34</v>
      </c>
      <c r="O177" s="22">
        <f t="shared" si="54"/>
        <v>5</v>
      </c>
      <c r="P177" s="17" t="s">
        <v>2</v>
      </c>
      <c r="Q177" s="17">
        <v>2</v>
      </c>
      <c r="R177" s="45">
        <v>10</v>
      </c>
      <c r="S177" s="22">
        <f t="shared" si="61"/>
        <v>3</v>
      </c>
      <c r="T177" s="17" t="s">
        <v>2</v>
      </c>
      <c r="U177" s="17">
        <v>1</v>
      </c>
      <c r="V177" s="45">
        <v>13.362</v>
      </c>
      <c r="W177" s="156">
        <f t="shared" si="55"/>
        <v>4</v>
      </c>
      <c r="X177" s="17" t="s">
        <v>2</v>
      </c>
      <c r="Y177" s="17">
        <v>1</v>
      </c>
      <c r="Z177" s="45">
        <v>12.373999999999999</v>
      </c>
      <c r="AA177" s="22">
        <f t="shared" si="56"/>
        <v>5</v>
      </c>
      <c r="AB177" s="20" t="s">
        <v>2</v>
      </c>
      <c r="AC177" s="20">
        <v>2</v>
      </c>
      <c r="AD177" s="21">
        <v>10</v>
      </c>
      <c r="AE177" s="22">
        <f t="shared" si="57"/>
        <v>6</v>
      </c>
      <c r="AF177" s="17" t="s">
        <v>2</v>
      </c>
      <c r="AG177" s="17">
        <v>2</v>
      </c>
      <c r="AH177" s="21">
        <v>12.318666666666667</v>
      </c>
      <c r="AI177" s="22">
        <f t="shared" si="58"/>
        <v>3</v>
      </c>
      <c r="AJ177" s="17" t="s">
        <v>2</v>
      </c>
      <c r="AK177" s="24">
        <v>2</v>
      </c>
      <c r="AL177" s="21">
        <f t="shared" si="46"/>
        <v>12.3658</v>
      </c>
      <c r="AM177" s="24">
        <f t="shared" si="47"/>
        <v>30</v>
      </c>
      <c r="AN177" s="27" t="str">
        <f t="shared" si="48"/>
        <v>Admis</v>
      </c>
      <c r="AO177" s="17" t="s">
        <v>2</v>
      </c>
      <c r="AP177" s="17">
        <v>2</v>
      </c>
      <c r="AQ177" s="45">
        <v>11.49</v>
      </c>
      <c r="AR177" s="29">
        <f t="shared" si="62"/>
        <v>6</v>
      </c>
      <c r="AS177" s="17" t="s">
        <v>2</v>
      </c>
      <c r="AT177" s="17">
        <v>1</v>
      </c>
      <c r="AU177" s="45">
        <v>13</v>
      </c>
      <c r="AV177" s="32">
        <f t="shared" si="59"/>
        <v>6</v>
      </c>
      <c r="AW177" s="17" t="s">
        <v>2</v>
      </c>
      <c r="AX177" s="233">
        <v>2</v>
      </c>
      <c r="AY177" s="45">
        <v>15.16</v>
      </c>
      <c r="AZ177" s="22">
        <f t="shared" si="63"/>
        <v>4</v>
      </c>
      <c r="BA177" s="17" t="s">
        <v>2</v>
      </c>
      <c r="BB177" s="24">
        <v>2</v>
      </c>
      <c r="BC177" s="21">
        <v>10</v>
      </c>
      <c r="BD177" s="22">
        <f t="shared" si="43"/>
        <v>6</v>
      </c>
      <c r="BE177" s="17" t="s">
        <v>2</v>
      </c>
      <c r="BF177" s="24">
        <v>1</v>
      </c>
      <c r="BG177" s="21">
        <v>10.210000000000001</v>
      </c>
      <c r="BH177" s="22">
        <f t="shared" si="44"/>
        <v>4</v>
      </c>
      <c r="BI177" s="17" t="s">
        <v>2</v>
      </c>
      <c r="BJ177" s="24">
        <v>1</v>
      </c>
      <c r="BK177" s="327">
        <v>10</v>
      </c>
      <c r="BL177" s="22">
        <f t="shared" si="45"/>
        <v>2</v>
      </c>
      <c r="BM177" s="17" t="s">
        <v>2</v>
      </c>
      <c r="BN177" s="24">
        <v>2</v>
      </c>
      <c r="BO177" s="333">
        <v>11.75</v>
      </c>
      <c r="BP177" s="22">
        <f t="shared" si="60"/>
        <v>2</v>
      </c>
      <c r="BQ177" s="17" t="s">
        <v>2</v>
      </c>
      <c r="BR177" s="24">
        <v>1</v>
      </c>
      <c r="BS177" s="21">
        <f t="shared" si="53"/>
        <v>11.730666666666666</v>
      </c>
      <c r="BT177" s="24">
        <f t="shared" si="49"/>
        <v>30</v>
      </c>
      <c r="BU177" s="27" t="str">
        <f t="shared" si="50"/>
        <v>Admis</v>
      </c>
      <c r="BV177" s="17" t="s">
        <v>2</v>
      </c>
      <c r="BW177" s="38">
        <v>2</v>
      </c>
      <c r="BX177" s="38">
        <f t="shared" si="51"/>
        <v>60</v>
      </c>
      <c r="BY177" s="27" t="str">
        <f t="shared" si="52"/>
        <v>Admis</v>
      </c>
    </row>
    <row r="178" spans="1:77" x14ac:dyDescent="0.55000000000000004">
      <c r="A178" s="18">
        <v>165</v>
      </c>
      <c r="B178" s="62" t="s">
        <v>880</v>
      </c>
      <c r="C178" s="76" t="s">
        <v>881</v>
      </c>
      <c r="D178" s="13" t="s">
        <v>882</v>
      </c>
      <c r="E178" s="13" t="s">
        <v>883</v>
      </c>
      <c r="F178" s="16">
        <v>37771</v>
      </c>
      <c r="G178" s="13" t="s">
        <v>722</v>
      </c>
      <c r="H178" s="13" t="s">
        <v>59</v>
      </c>
      <c r="I178" s="13" t="s">
        <v>72</v>
      </c>
      <c r="J178" s="159">
        <v>17</v>
      </c>
      <c r="K178" s="156">
        <v>4</v>
      </c>
      <c r="L178" s="17" t="s">
        <v>2</v>
      </c>
      <c r="M178" s="69">
        <v>2</v>
      </c>
      <c r="N178" s="203">
        <v>10</v>
      </c>
      <c r="O178" s="22">
        <f t="shared" si="54"/>
        <v>5</v>
      </c>
      <c r="P178" s="17" t="s">
        <v>2</v>
      </c>
      <c r="Q178" s="17">
        <v>1</v>
      </c>
      <c r="R178" s="45">
        <v>10.78</v>
      </c>
      <c r="S178" s="22">
        <f t="shared" si="61"/>
        <v>3</v>
      </c>
      <c r="T178" s="17" t="s">
        <v>2</v>
      </c>
      <c r="U178" s="17">
        <v>2</v>
      </c>
      <c r="V178" s="45">
        <v>10.919333333333334</v>
      </c>
      <c r="W178" s="156">
        <f t="shared" si="55"/>
        <v>4</v>
      </c>
      <c r="X178" s="17" t="s">
        <v>2</v>
      </c>
      <c r="Y178" s="17">
        <v>1</v>
      </c>
      <c r="Z178" s="45">
        <v>12.336</v>
      </c>
      <c r="AA178" s="22">
        <f t="shared" si="56"/>
        <v>5</v>
      </c>
      <c r="AB178" s="20" t="s">
        <v>2</v>
      </c>
      <c r="AC178" s="20">
        <v>2</v>
      </c>
      <c r="AD178" s="21">
        <v>10</v>
      </c>
      <c r="AE178" s="22">
        <f t="shared" si="57"/>
        <v>6</v>
      </c>
      <c r="AF178" s="17" t="s">
        <v>2</v>
      </c>
      <c r="AG178" s="17">
        <v>2</v>
      </c>
      <c r="AH178" s="21">
        <v>12.599333333333334</v>
      </c>
      <c r="AI178" s="22">
        <f t="shared" si="58"/>
        <v>3</v>
      </c>
      <c r="AJ178" s="17" t="s">
        <v>2</v>
      </c>
      <c r="AK178" s="24">
        <v>2</v>
      </c>
      <c r="AL178" s="21">
        <f t="shared" si="46"/>
        <v>11.783177777777778</v>
      </c>
      <c r="AM178" s="24">
        <f t="shared" si="47"/>
        <v>30</v>
      </c>
      <c r="AN178" s="27" t="str">
        <f t="shared" si="48"/>
        <v>Admis</v>
      </c>
      <c r="AO178" s="17" t="s">
        <v>2</v>
      </c>
      <c r="AP178" s="17">
        <v>2</v>
      </c>
      <c r="AQ178" s="45">
        <v>10</v>
      </c>
      <c r="AR178" s="29">
        <f t="shared" si="62"/>
        <v>6</v>
      </c>
      <c r="AS178" s="17" t="s">
        <v>2</v>
      </c>
      <c r="AT178" s="24">
        <v>1</v>
      </c>
      <c r="AU178" s="45">
        <v>10.353333333333333</v>
      </c>
      <c r="AV178" s="32">
        <f t="shared" si="59"/>
        <v>6</v>
      </c>
      <c r="AW178" s="17" t="s">
        <v>2</v>
      </c>
      <c r="AX178" s="233">
        <v>1</v>
      </c>
      <c r="AY178" s="57">
        <v>12.33</v>
      </c>
      <c r="AZ178" s="22">
        <f t="shared" si="63"/>
        <v>4</v>
      </c>
      <c r="BA178" s="17" t="s">
        <v>2</v>
      </c>
      <c r="BB178" s="24">
        <v>1</v>
      </c>
      <c r="BC178" s="21">
        <v>11.551333333333332</v>
      </c>
      <c r="BD178" s="22">
        <f t="shared" si="43"/>
        <v>6</v>
      </c>
      <c r="BE178" s="17" t="s">
        <v>2</v>
      </c>
      <c r="BF178" s="24">
        <v>1</v>
      </c>
      <c r="BG178" s="21">
        <v>11.04</v>
      </c>
      <c r="BH178" s="22">
        <f t="shared" si="44"/>
        <v>4</v>
      </c>
      <c r="BI178" s="17" t="s">
        <v>2</v>
      </c>
      <c r="BJ178" s="24">
        <v>1</v>
      </c>
      <c r="BK178" s="21">
        <v>11.5</v>
      </c>
      <c r="BL178" s="22">
        <f t="shared" si="45"/>
        <v>2</v>
      </c>
      <c r="BM178" s="17" t="s">
        <v>2</v>
      </c>
      <c r="BN178" s="24">
        <v>2</v>
      </c>
      <c r="BO178" s="23">
        <v>14</v>
      </c>
      <c r="BP178" s="22">
        <f t="shared" si="60"/>
        <v>2</v>
      </c>
      <c r="BQ178" s="17" t="s">
        <v>2</v>
      </c>
      <c r="BR178" s="24">
        <v>1</v>
      </c>
      <c r="BS178" s="21">
        <f t="shared" si="53"/>
        <v>11.196933333333334</v>
      </c>
      <c r="BT178" s="24">
        <f t="shared" si="49"/>
        <v>30</v>
      </c>
      <c r="BU178" s="27" t="str">
        <f t="shared" si="50"/>
        <v>Admis</v>
      </c>
      <c r="BV178" s="17" t="s">
        <v>2</v>
      </c>
      <c r="BW178" s="38">
        <v>2</v>
      </c>
      <c r="BX178" s="38">
        <f t="shared" si="51"/>
        <v>60</v>
      </c>
      <c r="BY178" s="27" t="str">
        <f t="shared" si="52"/>
        <v>Admis</v>
      </c>
    </row>
    <row r="179" spans="1:77" x14ac:dyDescent="0.55000000000000004">
      <c r="A179" s="18">
        <v>166</v>
      </c>
      <c r="B179" s="199" t="s">
        <v>884</v>
      </c>
      <c r="C179" s="278" t="s">
        <v>885</v>
      </c>
      <c r="D179" s="245" t="s">
        <v>886</v>
      </c>
      <c r="E179" s="245" t="s">
        <v>887</v>
      </c>
      <c r="F179" s="63">
        <v>33037</v>
      </c>
      <c r="G179" s="199" t="s">
        <v>888</v>
      </c>
      <c r="H179" s="199" t="s">
        <v>59</v>
      </c>
      <c r="I179" s="139" t="s">
        <v>889</v>
      </c>
      <c r="J179" s="123">
        <v>14</v>
      </c>
      <c r="K179" s="156">
        <v>4</v>
      </c>
      <c r="L179" s="69" t="s">
        <v>60</v>
      </c>
      <c r="M179" s="69">
        <v>2</v>
      </c>
      <c r="N179" s="177">
        <v>10</v>
      </c>
      <c r="O179" s="22">
        <f t="shared" si="54"/>
        <v>5</v>
      </c>
      <c r="P179" s="69" t="s">
        <v>60</v>
      </c>
      <c r="Q179" s="175">
        <v>2</v>
      </c>
      <c r="R179" s="123">
        <v>16.75</v>
      </c>
      <c r="S179" s="22">
        <f t="shared" si="61"/>
        <v>3</v>
      </c>
      <c r="T179" s="69" t="s">
        <v>60</v>
      </c>
      <c r="U179" s="69">
        <v>1</v>
      </c>
      <c r="V179" s="192">
        <v>11.81</v>
      </c>
      <c r="W179" s="156">
        <f t="shared" si="55"/>
        <v>4</v>
      </c>
      <c r="X179" s="69" t="s">
        <v>61</v>
      </c>
      <c r="Y179" s="69">
        <v>1</v>
      </c>
      <c r="Z179" s="300">
        <v>11.14</v>
      </c>
      <c r="AA179" s="22">
        <f t="shared" si="56"/>
        <v>5</v>
      </c>
      <c r="AB179" s="18" t="s">
        <v>60</v>
      </c>
      <c r="AC179" s="70">
        <v>2</v>
      </c>
      <c r="AD179" s="21">
        <v>10</v>
      </c>
      <c r="AE179" s="22">
        <f t="shared" si="57"/>
        <v>6</v>
      </c>
      <c r="AF179" s="69" t="s">
        <v>2</v>
      </c>
      <c r="AG179" s="69">
        <v>2</v>
      </c>
      <c r="AH179" s="50">
        <v>10</v>
      </c>
      <c r="AI179" s="22">
        <f t="shared" si="58"/>
        <v>3</v>
      </c>
      <c r="AJ179" s="69" t="s">
        <v>60</v>
      </c>
      <c r="AK179" s="24">
        <v>2</v>
      </c>
      <c r="AL179" s="25">
        <f t="shared" si="46"/>
        <v>11.639666666666667</v>
      </c>
      <c r="AM179" s="26">
        <f t="shared" si="47"/>
        <v>30</v>
      </c>
      <c r="AN179" s="69" t="str">
        <f t="shared" si="48"/>
        <v>Admis</v>
      </c>
      <c r="AO179" s="69" t="s">
        <v>2</v>
      </c>
      <c r="AP179" s="69">
        <v>2</v>
      </c>
      <c r="AQ179" s="61">
        <v>10</v>
      </c>
      <c r="AR179" s="29">
        <f t="shared" si="62"/>
        <v>6</v>
      </c>
      <c r="AS179" s="80" t="s">
        <v>60</v>
      </c>
      <c r="AT179" s="31">
        <v>2</v>
      </c>
      <c r="AU179" s="61">
        <v>11.33</v>
      </c>
      <c r="AV179" s="32">
        <f t="shared" si="59"/>
        <v>6</v>
      </c>
      <c r="AW179" s="80" t="s">
        <v>61</v>
      </c>
      <c r="AX179" s="31">
        <v>1</v>
      </c>
      <c r="AY179" s="50">
        <v>11.81</v>
      </c>
      <c r="AZ179" s="22">
        <f t="shared" si="63"/>
        <v>4</v>
      </c>
      <c r="BA179" s="69" t="s">
        <v>60</v>
      </c>
      <c r="BB179" s="24">
        <v>2</v>
      </c>
      <c r="BC179" s="50">
        <v>10</v>
      </c>
      <c r="BD179" s="22">
        <f t="shared" si="43"/>
        <v>6</v>
      </c>
      <c r="BE179" s="69" t="s">
        <v>60</v>
      </c>
      <c r="BF179" s="24">
        <v>2</v>
      </c>
      <c r="BG179" s="64">
        <v>11.16</v>
      </c>
      <c r="BH179" s="35">
        <f t="shared" si="44"/>
        <v>4</v>
      </c>
      <c r="BI179" s="97" t="s">
        <v>60</v>
      </c>
      <c r="BJ179" s="37">
        <v>2</v>
      </c>
      <c r="BK179" s="50">
        <v>10</v>
      </c>
      <c r="BL179" s="22">
        <f t="shared" si="45"/>
        <v>2</v>
      </c>
      <c r="BM179" s="69" t="s">
        <v>60</v>
      </c>
      <c r="BN179" s="24">
        <v>2</v>
      </c>
      <c r="BO179" s="48">
        <v>13</v>
      </c>
      <c r="BP179" s="22">
        <f t="shared" si="60"/>
        <v>2</v>
      </c>
      <c r="BQ179" s="69" t="s">
        <v>60</v>
      </c>
      <c r="BR179" s="24">
        <v>2</v>
      </c>
      <c r="BS179" s="25">
        <f t="shared" si="53"/>
        <v>10.862</v>
      </c>
      <c r="BT179" s="24">
        <f t="shared" si="49"/>
        <v>30</v>
      </c>
      <c r="BU179" s="69" t="str">
        <f t="shared" si="50"/>
        <v>Admis</v>
      </c>
      <c r="BV179" s="69" t="s">
        <v>2</v>
      </c>
      <c r="BW179" s="38">
        <v>2</v>
      </c>
      <c r="BX179" s="38">
        <f t="shared" si="51"/>
        <v>60</v>
      </c>
      <c r="BY179" s="69" t="str">
        <f t="shared" si="52"/>
        <v>Admis</v>
      </c>
    </row>
    <row r="180" spans="1:77" x14ac:dyDescent="0.55000000000000004">
      <c r="A180" s="18">
        <v>167</v>
      </c>
      <c r="B180" s="62" t="s">
        <v>890</v>
      </c>
      <c r="C180" s="96" t="s">
        <v>891</v>
      </c>
      <c r="D180" s="42" t="s">
        <v>892</v>
      </c>
      <c r="E180" s="42" t="s">
        <v>893</v>
      </c>
      <c r="F180" s="16">
        <v>37558</v>
      </c>
      <c r="G180" s="13" t="s">
        <v>894</v>
      </c>
      <c r="H180" s="13" t="s">
        <v>59</v>
      </c>
      <c r="I180" s="13" t="s">
        <v>72</v>
      </c>
      <c r="J180" s="159">
        <v>17</v>
      </c>
      <c r="K180" s="156">
        <v>4</v>
      </c>
      <c r="L180" s="17" t="s">
        <v>2</v>
      </c>
      <c r="M180" s="69">
        <v>2</v>
      </c>
      <c r="N180" s="298">
        <v>10.34</v>
      </c>
      <c r="O180" s="22">
        <f t="shared" si="54"/>
        <v>5</v>
      </c>
      <c r="P180" s="17" t="s">
        <v>61</v>
      </c>
      <c r="Q180" s="17">
        <v>1</v>
      </c>
      <c r="R180" s="47">
        <v>11.74</v>
      </c>
      <c r="S180" s="22">
        <f t="shared" si="61"/>
        <v>3</v>
      </c>
      <c r="T180" s="17" t="s">
        <v>61</v>
      </c>
      <c r="U180" s="17">
        <v>1</v>
      </c>
      <c r="V180" s="122">
        <v>11.22</v>
      </c>
      <c r="W180" s="156">
        <f t="shared" si="55"/>
        <v>4</v>
      </c>
      <c r="X180" s="17" t="s">
        <v>61</v>
      </c>
      <c r="Y180" s="17">
        <v>2</v>
      </c>
      <c r="Z180" s="47">
        <v>10.8</v>
      </c>
      <c r="AA180" s="22">
        <f t="shared" si="56"/>
        <v>5</v>
      </c>
      <c r="AB180" s="20" t="s">
        <v>61</v>
      </c>
      <c r="AC180" s="20">
        <v>1</v>
      </c>
      <c r="AD180" s="50">
        <v>11.94</v>
      </c>
      <c r="AE180" s="22">
        <f t="shared" si="57"/>
        <v>6</v>
      </c>
      <c r="AF180" s="69" t="s">
        <v>61</v>
      </c>
      <c r="AG180" s="69">
        <v>1</v>
      </c>
      <c r="AH180" s="50">
        <v>12.72</v>
      </c>
      <c r="AI180" s="22">
        <f t="shared" si="58"/>
        <v>3</v>
      </c>
      <c r="AJ180" s="17" t="s">
        <v>61</v>
      </c>
      <c r="AK180" s="17">
        <v>1</v>
      </c>
      <c r="AL180" s="21">
        <f t="shared" si="46"/>
        <v>12.120000000000001</v>
      </c>
      <c r="AM180" s="24">
        <f t="shared" si="47"/>
        <v>30</v>
      </c>
      <c r="AN180" s="27" t="str">
        <f t="shared" si="48"/>
        <v>Admis</v>
      </c>
      <c r="AO180" s="17" t="s">
        <v>2</v>
      </c>
      <c r="AP180" s="17">
        <v>2</v>
      </c>
      <c r="AQ180" s="47">
        <v>10.18</v>
      </c>
      <c r="AR180" s="29">
        <f t="shared" si="62"/>
        <v>6</v>
      </c>
      <c r="AS180" s="17" t="s">
        <v>61</v>
      </c>
      <c r="AT180" s="24">
        <v>1</v>
      </c>
      <c r="AU180" s="47">
        <v>11.16</v>
      </c>
      <c r="AV180" s="32">
        <f t="shared" si="59"/>
        <v>6</v>
      </c>
      <c r="AW180" s="17" t="s">
        <v>61</v>
      </c>
      <c r="AX180" s="17">
        <v>1</v>
      </c>
      <c r="AY180" s="47">
        <v>10</v>
      </c>
      <c r="AZ180" s="22">
        <f t="shared" si="63"/>
        <v>4</v>
      </c>
      <c r="BA180" s="17" t="s">
        <v>61</v>
      </c>
      <c r="BB180" s="17">
        <v>1</v>
      </c>
      <c r="BC180" s="50">
        <v>13.07</v>
      </c>
      <c r="BD180" s="22">
        <f t="shared" si="43"/>
        <v>6</v>
      </c>
      <c r="BE180" s="17" t="s">
        <v>61</v>
      </c>
      <c r="BF180" s="17">
        <v>1</v>
      </c>
      <c r="BG180" s="49">
        <v>13.17</v>
      </c>
      <c r="BH180" s="35">
        <f t="shared" si="44"/>
        <v>4</v>
      </c>
      <c r="BI180" s="36" t="s">
        <v>61</v>
      </c>
      <c r="BJ180" s="37">
        <v>1</v>
      </c>
      <c r="BK180" s="50">
        <v>10</v>
      </c>
      <c r="BL180" s="22">
        <f t="shared" si="45"/>
        <v>2</v>
      </c>
      <c r="BM180" s="69" t="s">
        <v>60</v>
      </c>
      <c r="BN180" s="24">
        <v>2</v>
      </c>
      <c r="BO180" s="48">
        <v>12.88</v>
      </c>
      <c r="BP180" s="22">
        <f t="shared" si="60"/>
        <v>2</v>
      </c>
      <c r="BQ180" s="17" t="s">
        <v>60</v>
      </c>
      <c r="BR180" s="17">
        <v>2</v>
      </c>
      <c r="BS180" s="21">
        <f t="shared" si="53"/>
        <v>11.496666666666668</v>
      </c>
      <c r="BT180" s="24">
        <f t="shared" si="49"/>
        <v>30</v>
      </c>
      <c r="BU180" s="27" t="str">
        <f t="shared" si="50"/>
        <v>Admis</v>
      </c>
      <c r="BV180" s="17" t="s">
        <v>61</v>
      </c>
      <c r="BW180" s="17"/>
      <c r="BX180" s="38">
        <f t="shared" si="51"/>
        <v>60</v>
      </c>
      <c r="BY180" s="27" t="str">
        <f t="shared" si="52"/>
        <v>Admis</v>
      </c>
    </row>
    <row r="181" spans="1:77" x14ac:dyDescent="0.55000000000000004">
      <c r="A181" s="18">
        <v>168</v>
      </c>
      <c r="B181" s="62" t="s">
        <v>895</v>
      </c>
      <c r="C181" s="76" t="s">
        <v>896</v>
      </c>
      <c r="D181" s="13" t="s">
        <v>897</v>
      </c>
      <c r="E181" s="13" t="s">
        <v>898</v>
      </c>
      <c r="F181" s="16">
        <v>38564</v>
      </c>
      <c r="G181" s="13" t="s">
        <v>899</v>
      </c>
      <c r="H181" s="13" t="s">
        <v>52</v>
      </c>
      <c r="I181" s="13" t="s">
        <v>72</v>
      </c>
      <c r="J181" s="159">
        <v>13.5</v>
      </c>
      <c r="K181" s="156">
        <v>4</v>
      </c>
      <c r="L181" s="17" t="s">
        <v>2</v>
      </c>
      <c r="M181" s="69">
        <v>2</v>
      </c>
      <c r="N181" s="230">
        <v>13.64</v>
      </c>
      <c r="O181" s="22">
        <f t="shared" si="54"/>
        <v>5</v>
      </c>
      <c r="P181" s="17" t="s">
        <v>2</v>
      </c>
      <c r="Q181" s="17">
        <v>2</v>
      </c>
      <c r="R181" s="45">
        <v>11.05</v>
      </c>
      <c r="S181" s="22">
        <f t="shared" si="61"/>
        <v>3</v>
      </c>
      <c r="T181" s="17" t="s">
        <v>2</v>
      </c>
      <c r="U181" s="17">
        <v>1</v>
      </c>
      <c r="V181" s="45">
        <v>14.682666666666666</v>
      </c>
      <c r="W181" s="156">
        <f t="shared" si="55"/>
        <v>4</v>
      </c>
      <c r="X181" s="17" t="s">
        <v>2</v>
      </c>
      <c r="Y181" s="17">
        <v>1</v>
      </c>
      <c r="Z181" s="45">
        <v>13.32</v>
      </c>
      <c r="AA181" s="22">
        <f t="shared" si="56"/>
        <v>5</v>
      </c>
      <c r="AB181" s="20" t="s">
        <v>2</v>
      </c>
      <c r="AC181" s="20">
        <v>1</v>
      </c>
      <c r="AD181" s="45">
        <v>12.1</v>
      </c>
      <c r="AE181" s="22">
        <f t="shared" si="57"/>
        <v>6</v>
      </c>
      <c r="AF181" s="17" t="s">
        <v>2</v>
      </c>
      <c r="AG181" s="17">
        <v>1</v>
      </c>
      <c r="AH181" s="21">
        <v>14.418000000000001</v>
      </c>
      <c r="AI181" s="22">
        <f t="shared" si="58"/>
        <v>3</v>
      </c>
      <c r="AJ181" s="17" t="s">
        <v>2</v>
      </c>
      <c r="AK181" s="24">
        <v>1</v>
      </c>
      <c r="AL181" s="21">
        <f t="shared" si="46"/>
        <v>13.217822222222223</v>
      </c>
      <c r="AM181" s="24">
        <f t="shared" si="47"/>
        <v>30</v>
      </c>
      <c r="AN181" s="27" t="str">
        <f t="shared" si="48"/>
        <v>Admis</v>
      </c>
      <c r="AO181" s="17" t="s">
        <v>2</v>
      </c>
      <c r="AP181" s="17">
        <v>2</v>
      </c>
      <c r="AQ181" s="45">
        <v>10.593</v>
      </c>
      <c r="AR181" s="29">
        <f t="shared" si="62"/>
        <v>6</v>
      </c>
      <c r="AS181" s="17" t="s">
        <v>2</v>
      </c>
      <c r="AT181" s="24">
        <v>2</v>
      </c>
      <c r="AU181" s="45">
        <v>12.3</v>
      </c>
      <c r="AV181" s="32">
        <f t="shared" si="59"/>
        <v>6</v>
      </c>
      <c r="AW181" s="17" t="s">
        <v>2</v>
      </c>
      <c r="AX181" s="233">
        <v>2</v>
      </c>
      <c r="AY181" s="45">
        <v>11.66</v>
      </c>
      <c r="AZ181" s="22">
        <f t="shared" si="63"/>
        <v>4</v>
      </c>
      <c r="BA181" s="17" t="s">
        <v>2</v>
      </c>
      <c r="BB181" s="24">
        <v>2</v>
      </c>
      <c r="BC181" s="21">
        <v>10.078666666666667</v>
      </c>
      <c r="BD181" s="22">
        <f t="shared" si="43"/>
        <v>6</v>
      </c>
      <c r="BE181" s="17" t="s">
        <v>2</v>
      </c>
      <c r="BF181" s="24">
        <v>1</v>
      </c>
      <c r="BG181" s="21">
        <v>11.5</v>
      </c>
      <c r="BH181" s="22">
        <f t="shared" si="44"/>
        <v>4</v>
      </c>
      <c r="BI181" s="17" t="s">
        <v>2</v>
      </c>
      <c r="BJ181" s="24">
        <v>1</v>
      </c>
      <c r="BK181" s="327">
        <v>10</v>
      </c>
      <c r="BL181" s="22">
        <f t="shared" si="45"/>
        <v>2</v>
      </c>
      <c r="BM181" s="17" t="s">
        <v>2</v>
      </c>
      <c r="BN181" s="24">
        <v>2</v>
      </c>
      <c r="BO181" s="333">
        <v>12.44</v>
      </c>
      <c r="BP181" s="22">
        <f t="shared" si="60"/>
        <v>2</v>
      </c>
      <c r="BQ181" s="17" t="s">
        <v>2</v>
      </c>
      <c r="BR181" s="24">
        <v>1</v>
      </c>
      <c r="BS181" s="21">
        <f t="shared" si="53"/>
        <v>11.178333333333335</v>
      </c>
      <c r="BT181" s="24">
        <f t="shared" si="49"/>
        <v>30</v>
      </c>
      <c r="BU181" s="27" t="str">
        <f t="shared" si="50"/>
        <v>Admis</v>
      </c>
      <c r="BV181" s="17" t="s">
        <v>2</v>
      </c>
      <c r="BW181" s="38">
        <v>2</v>
      </c>
      <c r="BX181" s="38">
        <f t="shared" si="51"/>
        <v>60</v>
      </c>
      <c r="BY181" s="27" t="str">
        <f t="shared" si="52"/>
        <v>Admis</v>
      </c>
    </row>
    <row r="182" spans="1:77" x14ac:dyDescent="0.55000000000000004">
      <c r="A182" s="18">
        <v>169</v>
      </c>
      <c r="B182" s="62" t="s">
        <v>900</v>
      </c>
      <c r="C182" s="96" t="s">
        <v>901</v>
      </c>
      <c r="D182" s="71" t="s">
        <v>902</v>
      </c>
      <c r="E182" s="71" t="s">
        <v>903</v>
      </c>
      <c r="F182" s="63">
        <v>37257</v>
      </c>
      <c r="G182" s="62" t="s">
        <v>904</v>
      </c>
      <c r="H182" s="62" t="s">
        <v>52</v>
      </c>
      <c r="I182" s="13" t="s">
        <v>72</v>
      </c>
      <c r="J182" s="50">
        <v>13.8</v>
      </c>
      <c r="K182" s="156">
        <v>4</v>
      </c>
      <c r="L182" s="17" t="s">
        <v>60</v>
      </c>
      <c r="M182" s="69">
        <v>2</v>
      </c>
      <c r="N182" s="178">
        <v>10.43</v>
      </c>
      <c r="O182" s="22">
        <f t="shared" si="54"/>
        <v>5</v>
      </c>
      <c r="P182" s="17" t="s">
        <v>60</v>
      </c>
      <c r="Q182" s="17">
        <v>2</v>
      </c>
      <c r="R182" s="160">
        <v>13.63</v>
      </c>
      <c r="S182" s="22">
        <f t="shared" si="61"/>
        <v>3</v>
      </c>
      <c r="T182" s="17" t="s">
        <v>60</v>
      </c>
      <c r="U182" s="17">
        <v>2</v>
      </c>
      <c r="V182" s="28">
        <v>12.789333333333332</v>
      </c>
      <c r="W182" s="156">
        <f t="shared" si="55"/>
        <v>4</v>
      </c>
      <c r="X182" s="17" t="s">
        <v>2</v>
      </c>
      <c r="Y182" s="17">
        <v>2</v>
      </c>
      <c r="Z182" s="161">
        <v>11.64</v>
      </c>
      <c r="AA182" s="22">
        <f t="shared" si="56"/>
        <v>5</v>
      </c>
      <c r="AB182" s="20" t="s">
        <v>2</v>
      </c>
      <c r="AC182" s="20">
        <v>2</v>
      </c>
      <c r="AD182" s="50">
        <v>10.15</v>
      </c>
      <c r="AE182" s="22">
        <f t="shared" si="57"/>
        <v>6</v>
      </c>
      <c r="AF182" s="17" t="s">
        <v>60</v>
      </c>
      <c r="AG182" s="17">
        <v>2</v>
      </c>
      <c r="AH182" s="50">
        <v>11.03</v>
      </c>
      <c r="AI182" s="22">
        <f t="shared" si="58"/>
        <v>3</v>
      </c>
      <c r="AJ182" s="17" t="s">
        <v>60</v>
      </c>
      <c r="AK182" s="69">
        <v>2</v>
      </c>
      <c r="AL182" s="25">
        <f t="shared" si="46"/>
        <v>11.719577777777777</v>
      </c>
      <c r="AM182" s="26">
        <f t="shared" si="47"/>
        <v>30</v>
      </c>
      <c r="AN182" s="27" t="str">
        <f t="shared" si="48"/>
        <v>Admis</v>
      </c>
      <c r="AO182" s="17" t="s">
        <v>2</v>
      </c>
      <c r="AP182" s="17">
        <v>2</v>
      </c>
      <c r="AQ182" s="46">
        <v>10.93</v>
      </c>
      <c r="AR182" s="29">
        <f t="shared" si="62"/>
        <v>6</v>
      </c>
      <c r="AS182" s="30" t="s">
        <v>61</v>
      </c>
      <c r="AT182" s="31">
        <v>2</v>
      </c>
      <c r="AU182" s="46">
        <v>14</v>
      </c>
      <c r="AV182" s="32">
        <f t="shared" si="59"/>
        <v>6</v>
      </c>
      <c r="AW182" s="30" t="s">
        <v>61</v>
      </c>
      <c r="AX182" s="30">
        <v>2</v>
      </c>
      <c r="AY182" s="47">
        <v>10.84</v>
      </c>
      <c r="AZ182" s="22">
        <f t="shared" si="63"/>
        <v>4</v>
      </c>
      <c r="BA182" s="17" t="s">
        <v>60</v>
      </c>
      <c r="BB182" s="17">
        <v>2</v>
      </c>
      <c r="BC182" s="50">
        <v>12.04</v>
      </c>
      <c r="BD182" s="22">
        <f t="shared" ref="BD182:BD236" si="64">IF(BC182&gt;=10,6,0)</f>
        <v>6</v>
      </c>
      <c r="BE182" s="17" t="s">
        <v>60</v>
      </c>
      <c r="BF182" s="69">
        <v>2</v>
      </c>
      <c r="BG182" s="49">
        <v>10</v>
      </c>
      <c r="BH182" s="35">
        <f t="shared" ref="BH182:BH236" si="65">IF(BG182&gt;=10,4,0)</f>
        <v>4</v>
      </c>
      <c r="BI182" s="36" t="s">
        <v>60</v>
      </c>
      <c r="BJ182" s="37">
        <v>2</v>
      </c>
      <c r="BK182" s="50">
        <v>12.29</v>
      </c>
      <c r="BL182" s="22">
        <f t="shared" ref="BL182:BL236" si="66">IF(BK182&gt;=10,2,0)</f>
        <v>2</v>
      </c>
      <c r="BM182" s="17" t="s">
        <v>60</v>
      </c>
      <c r="BN182" s="24">
        <v>2</v>
      </c>
      <c r="BO182" s="48">
        <v>12</v>
      </c>
      <c r="BP182" s="22">
        <f t="shared" si="60"/>
        <v>2</v>
      </c>
      <c r="BQ182" s="17" t="s">
        <v>60</v>
      </c>
      <c r="BR182" s="69">
        <v>2</v>
      </c>
      <c r="BS182" s="25">
        <f t="shared" si="53"/>
        <v>11.792</v>
      </c>
      <c r="BT182" s="24">
        <f t="shared" si="49"/>
        <v>30</v>
      </c>
      <c r="BU182" s="27" t="str">
        <f t="shared" si="50"/>
        <v>Admis</v>
      </c>
      <c r="BV182" s="17" t="s">
        <v>61</v>
      </c>
      <c r="BW182" s="17"/>
      <c r="BX182" s="38">
        <f t="shared" si="51"/>
        <v>60</v>
      </c>
      <c r="BY182" s="27" t="str">
        <f t="shared" si="52"/>
        <v>Admis</v>
      </c>
    </row>
    <row r="183" spans="1:77" x14ac:dyDescent="0.55000000000000004">
      <c r="A183" s="18">
        <v>170</v>
      </c>
      <c r="B183" s="62" t="s">
        <v>905</v>
      </c>
      <c r="C183" s="76" t="s">
        <v>906</v>
      </c>
      <c r="D183" s="13" t="s">
        <v>907</v>
      </c>
      <c r="E183" s="13" t="s">
        <v>908</v>
      </c>
      <c r="F183" s="16">
        <v>36705</v>
      </c>
      <c r="G183" s="13" t="s">
        <v>71</v>
      </c>
      <c r="H183" s="13" t="s">
        <v>59</v>
      </c>
      <c r="I183" s="13" t="s">
        <v>72</v>
      </c>
      <c r="J183" s="164">
        <v>17</v>
      </c>
      <c r="K183" s="156">
        <v>4</v>
      </c>
      <c r="L183" s="17" t="s">
        <v>2</v>
      </c>
      <c r="M183" s="69">
        <v>1</v>
      </c>
      <c r="N183" s="157">
        <v>10</v>
      </c>
      <c r="O183" s="22">
        <f t="shared" si="54"/>
        <v>5</v>
      </c>
      <c r="P183" s="17" t="s">
        <v>2</v>
      </c>
      <c r="Q183" s="142">
        <v>2</v>
      </c>
      <c r="R183" s="28">
        <v>12.1</v>
      </c>
      <c r="S183" s="22">
        <f t="shared" si="61"/>
        <v>3</v>
      </c>
      <c r="T183" s="17" t="s">
        <v>2</v>
      </c>
      <c r="U183" s="17">
        <v>1</v>
      </c>
      <c r="V183" s="28">
        <v>11.283999999999999</v>
      </c>
      <c r="W183" s="156">
        <f t="shared" si="55"/>
        <v>4</v>
      </c>
      <c r="X183" s="17" t="s">
        <v>2</v>
      </c>
      <c r="Y183" s="17">
        <v>2</v>
      </c>
      <c r="Z183" s="161">
        <v>11.786000000000001</v>
      </c>
      <c r="AA183" s="22">
        <f t="shared" si="56"/>
        <v>5</v>
      </c>
      <c r="AB183" s="20" t="s">
        <v>2</v>
      </c>
      <c r="AC183" s="20">
        <v>2</v>
      </c>
      <c r="AD183" s="45">
        <v>10</v>
      </c>
      <c r="AE183" s="22">
        <f t="shared" si="57"/>
        <v>6</v>
      </c>
      <c r="AF183" s="17" t="s">
        <v>2</v>
      </c>
      <c r="AG183" s="17">
        <v>2</v>
      </c>
      <c r="AH183" s="21">
        <v>13.042000000000002</v>
      </c>
      <c r="AI183" s="22">
        <f t="shared" si="58"/>
        <v>3</v>
      </c>
      <c r="AJ183" s="17" t="s">
        <v>2</v>
      </c>
      <c r="AK183" s="24">
        <v>2</v>
      </c>
      <c r="AL183" s="25">
        <f t="shared" ref="AL183:AL237" si="67">(J183*4+N183*5+R183*3+V183*4+Z183*5+AD183*6+AH183*3)/30</f>
        <v>11.916399999999999</v>
      </c>
      <c r="AM183" s="26">
        <f t="shared" ref="AM183:AM237" si="68">AI183+AE183+AA183+W183+S183+O183+K183</f>
        <v>30</v>
      </c>
      <c r="AN183" s="27" t="str">
        <f t="shared" ref="AN183:AN237" si="69">IF(AM183&gt;=30,"Admis","Ajourné")</f>
        <v>Admis</v>
      </c>
      <c r="AO183" s="17" t="s">
        <v>2</v>
      </c>
      <c r="AP183" s="17"/>
      <c r="AQ183" s="28">
        <v>10</v>
      </c>
      <c r="AR183" s="29">
        <f t="shared" si="62"/>
        <v>6</v>
      </c>
      <c r="AS183" s="30" t="s">
        <v>2</v>
      </c>
      <c r="AT183" s="31">
        <v>1</v>
      </c>
      <c r="AU183" s="28">
        <v>11.073999999999998</v>
      </c>
      <c r="AV183" s="32">
        <f t="shared" si="59"/>
        <v>6</v>
      </c>
      <c r="AW183" s="30" t="s">
        <v>2</v>
      </c>
      <c r="AX183" s="30">
        <v>1</v>
      </c>
      <c r="AY183" s="28">
        <v>10</v>
      </c>
      <c r="AZ183" s="22">
        <f t="shared" si="63"/>
        <v>4</v>
      </c>
      <c r="BA183" s="17" t="s">
        <v>2</v>
      </c>
      <c r="BB183" s="17">
        <v>2</v>
      </c>
      <c r="BC183" s="21">
        <v>10</v>
      </c>
      <c r="BD183" s="22">
        <f t="shared" si="64"/>
        <v>6</v>
      </c>
      <c r="BE183" s="17" t="s">
        <v>2</v>
      </c>
      <c r="BF183" s="24">
        <v>1</v>
      </c>
      <c r="BG183" s="57">
        <v>10</v>
      </c>
      <c r="BH183" s="35">
        <f t="shared" si="65"/>
        <v>4</v>
      </c>
      <c r="BI183" s="36" t="s">
        <v>2</v>
      </c>
      <c r="BJ183" s="37">
        <v>2</v>
      </c>
      <c r="BK183" s="21">
        <v>10.34</v>
      </c>
      <c r="BL183" s="22">
        <f t="shared" si="66"/>
        <v>2</v>
      </c>
      <c r="BM183" s="17" t="s">
        <v>2</v>
      </c>
      <c r="BN183" s="24">
        <v>1</v>
      </c>
      <c r="BO183" s="23">
        <v>14</v>
      </c>
      <c r="BP183" s="22">
        <f t="shared" si="60"/>
        <v>2</v>
      </c>
      <c r="BQ183" s="17" t="s">
        <v>2</v>
      </c>
      <c r="BR183" s="24">
        <v>1</v>
      </c>
      <c r="BS183" s="25">
        <f t="shared" si="53"/>
        <v>10.504133333333332</v>
      </c>
      <c r="BT183" s="24">
        <f t="shared" ref="BT183:BT237" si="70">BP183+BL183+BH183+BD183+AZ183+AV183+AR183</f>
        <v>30</v>
      </c>
      <c r="BU183" s="27" t="str">
        <f t="shared" ref="BU183:BU237" si="71">IF(BT183&gt;=30,"Admis","Ajourné")</f>
        <v>Admis</v>
      </c>
      <c r="BV183" s="17" t="s">
        <v>2</v>
      </c>
      <c r="BW183" s="17"/>
      <c r="BX183" s="38">
        <f t="shared" ref="BX183:BX237" si="72">AM183+BT183</f>
        <v>60</v>
      </c>
      <c r="BY183" s="27" t="str">
        <f t="shared" ref="BY183:BY237" si="73">IF(BX183&gt;=60,"Admis",IF(BX183&gt;=48,"Autorisé","Ajourné"))</f>
        <v>Admis</v>
      </c>
    </row>
    <row r="184" spans="1:77" x14ac:dyDescent="0.55000000000000004">
      <c r="A184" s="18">
        <v>171</v>
      </c>
      <c r="B184" s="62" t="s">
        <v>909</v>
      </c>
      <c r="C184" s="76" t="s">
        <v>910</v>
      </c>
      <c r="D184" s="42" t="s">
        <v>911</v>
      </c>
      <c r="E184" s="42" t="s">
        <v>912</v>
      </c>
      <c r="F184" s="16">
        <v>37840</v>
      </c>
      <c r="G184" s="13" t="s">
        <v>913</v>
      </c>
      <c r="H184" s="13" t="s">
        <v>52</v>
      </c>
      <c r="I184" s="13" t="s">
        <v>72</v>
      </c>
      <c r="J184" s="327">
        <v>12.94</v>
      </c>
      <c r="K184" s="156">
        <v>4</v>
      </c>
      <c r="L184" s="17" t="s">
        <v>2</v>
      </c>
      <c r="M184" s="69">
        <v>2</v>
      </c>
      <c r="N184" s="298">
        <v>10.66</v>
      </c>
      <c r="O184" s="22">
        <f t="shared" si="54"/>
        <v>5</v>
      </c>
      <c r="P184" s="17" t="s">
        <v>60</v>
      </c>
      <c r="Q184" s="17">
        <v>2</v>
      </c>
      <c r="R184" s="47">
        <v>12.72</v>
      </c>
      <c r="S184" s="22">
        <f t="shared" si="61"/>
        <v>3</v>
      </c>
      <c r="T184" s="17" t="s">
        <v>60</v>
      </c>
      <c r="U184" s="17">
        <v>2</v>
      </c>
      <c r="V184" s="329">
        <v>14.189333333333334</v>
      </c>
      <c r="W184" s="156">
        <f t="shared" si="55"/>
        <v>4</v>
      </c>
      <c r="X184" s="17" t="s">
        <v>2</v>
      </c>
      <c r="Y184" s="17">
        <v>2</v>
      </c>
      <c r="Z184" s="47">
        <v>10.44</v>
      </c>
      <c r="AA184" s="22">
        <f t="shared" si="56"/>
        <v>5</v>
      </c>
      <c r="AB184" s="20" t="s">
        <v>61</v>
      </c>
      <c r="AC184" s="18">
        <v>2</v>
      </c>
      <c r="AD184" s="329">
        <v>10</v>
      </c>
      <c r="AE184" s="22">
        <f t="shared" si="57"/>
        <v>6</v>
      </c>
      <c r="AF184" s="17" t="s">
        <v>2</v>
      </c>
      <c r="AG184" s="17">
        <v>2</v>
      </c>
      <c r="AH184" s="50">
        <v>12.34</v>
      </c>
      <c r="AI184" s="22">
        <f t="shared" si="58"/>
        <v>3</v>
      </c>
      <c r="AJ184" s="17" t="s">
        <v>60</v>
      </c>
      <c r="AK184" s="69">
        <v>2</v>
      </c>
      <c r="AL184" s="21">
        <f t="shared" si="67"/>
        <v>11.639911111111109</v>
      </c>
      <c r="AM184" s="24">
        <f t="shared" si="68"/>
        <v>30</v>
      </c>
      <c r="AN184" s="27" t="str">
        <f t="shared" si="69"/>
        <v>Admis</v>
      </c>
      <c r="AO184" s="17" t="s">
        <v>2</v>
      </c>
      <c r="AP184" s="17">
        <v>2</v>
      </c>
      <c r="AQ184" s="45">
        <v>10</v>
      </c>
      <c r="AR184" s="29">
        <f t="shared" si="62"/>
        <v>6</v>
      </c>
      <c r="AS184" s="17" t="s">
        <v>2</v>
      </c>
      <c r="AT184" s="24">
        <v>2</v>
      </c>
      <c r="AU184" s="47">
        <v>13.17</v>
      </c>
      <c r="AV184" s="32">
        <f t="shared" si="59"/>
        <v>6</v>
      </c>
      <c r="AW184" s="17" t="s">
        <v>61</v>
      </c>
      <c r="AX184" s="233">
        <v>2</v>
      </c>
      <c r="AY184" s="47">
        <v>10.52</v>
      </c>
      <c r="AZ184" s="22">
        <f t="shared" si="63"/>
        <v>4</v>
      </c>
      <c r="BA184" s="17" t="s">
        <v>60</v>
      </c>
      <c r="BB184" s="17">
        <v>2</v>
      </c>
      <c r="BC184" s="50">
        <v>10.33</v>
      </c>
      <c r="BD184" s="22">
        <f t="shared" si="64"/>
        <v>6</v>
      </c>
      <c r="BE184" s="17" t="s">
        <v>61</v>
      </c>
      <c r="BF184" s="69">
        <v>2</v>
      </c>
      <c r="BG184" s="332">
        <v>10</v>
      </c>
      <c r="BH184" s="35">
        <f t="shared" si="65"/>
        <v>4</v>
      </c>
      <c r="BI184" s="36" t="s">
        <v>2</v>
      </c>
      <c r="BJ184" s="37">
        <v>2</v>
      </c>
      <c r="BK184" s="50">
        <v>10.54</v>
      </c>
      <c r="BL184" s="22">
        <f t="shared" si="66"/>
        <v>2</v>
      </c>
      <c r="BM184" s="17" t="s">
        <v>60</v>
      </c>
      <c r="BN184" s="24">
        <v>2</v>
      </c>
      <c r="BO184" s="48">
        <v>12</v>
      </c>
      <c r="BP184" s="22">
        <f t="shared" si="60"/>
        <v>2</v>
      </c>
      <c r="BQ184" s="17" t="s">
        <v>60</v>
      </c>
      <c r="BR184" s="17">
        <v>2</v>
      </c>
      <c r="BS184" s="21">
        <f t="shared" si="53"/>
        <v>10.938666666666666</v>
      </c>
      <c r="BT184" s="24">
        <f t="shared" si="70"/>
        <v>30</v>
      </c>
      <c r="BU184" s="27" t="str">
        <f t="shared" si="71"/>
        <v>Admis</v>
      </c>
      <c r="BV184" s="17" t="s">
        <v>2</v>
      </c>
      <c r="BW184" s="17"/>
      <c r="BX184" s="38">
        <f t="shared" si="72"/>
        <v>60</v>
      </c>
      <c r="BY184" s="27" t="str">
        <f t="shared" si="73"/>
        <v>Admis</v>
      </c>
    </row>
    <row r="185" spans="1:77" x14ac:dyDescent="0.55000000000000004">
      <c r="A185" s="18">
        <v>172</v>
      </c>
      <c r="B185" s="62" t="s">
        <v>914</v>
      </c>
      <c r="C185" s="76" t="s">
        <v>915</v>
      </c>
      <c r="D185" s="13" t="s">
        <v>916</v>
      </c>
      <c r="E185" s="13" t="s">
        <v>917</v>
      </c>
      <c r="F185" s="16">
        <v>37529</v>
      </c>
      <c r="G185" s="13" t="s">
        <v>918</v>
      </c>
      <c r="H185" s="13" t="s">
        <v>59</v>
      </c>
      <c r="I185" s="13" t="s">
        <v>72</v>
      </c>
      <c r="J185" s="327">
        <v>14.54</v>
      </c>
      <c r="K185" s="156">
        <v>4</v>
      </c>
      <c r="L185" s="17" t="s">
        <v>2</v>
      </c>
      <c r="M185" s="69">
        <v>2</v>
      </c>
      <c r="N185" s="230">
        <v>11.94</v>
      </c>
      <c r="O185" s="22">
        <f t="shared" si="54"/>
        <v>5</v>
      </c>
      <c r="P185" s="17" t="s">
        <v>2</v>
      </c>
      <c r="Q185" s="17">
        <v>2</v>
      </c>
      <c r="R185" s="45">
        <v>11.57</v>
      </c>
      <c r="S185" s="22">
        <f t="shared" si="61"/>
        <v>3</v>
      </c>
      <c r="T185" s="17" t="s">
        <v>2</v>
      </c>
      <c r="U185" s="17">
        <v>1</v>
      </c>
      <c r="V185" s="45">
        <v>10.393333333333334</v>
      </c>
      <c r="W185" s="156">
        <f t="shared" si="55"/>
        <v>4</v>
      </c>
      <c r="X185" s="17" t="s">
        <v>2</v>
      </c>
      <c r="Y185" s="17">
        <v>2</v>
      </c>
      <c r="Z185" s="329">
        <v>10</v>
      </c>
      <c r="AA185" s="22">
        <f t="shared" si="56"/>
        <v>5</v>
      </c>
      <c r="AB185" s="20" t="s">
        <v>2</v>
      </c>
      <c r="AC185" s="20">
        <v>2</v>
      </c>
      <c r="AD185" s="45">
        <v>10</v>
      </c>
      <c r="AE185" s="22">
        <f t="shared" si="57"/>
        <v>6</v>
      </c>
      <c r="AF185" s="17" t="s">
        <v>2</v>
      </c>
      <c r="AG185" s="17">
        <v>2</v>
      </c>
      <c r="AH185" s="21">
        <v>12.635333333333334</v>
      </c>
      <c r="AI185" s="22">
        <f t="shared" si="58"/>
        <v>3</v>
      </c>
      <c r="AJ185" s="17" t="s">
        <v>2</v>
      </c>
      <c r="AK185" s="24">
        <v>2</v>
      </c>
      <c r="AL185" s="21">
        <f t="shared" si="67"/>
        <v>11.401644444444445</v>
      </c>
      <c r="AM185" s="24">
        <f t="shared" si="68"/>
        <v>30</v>
      </c>
      <c r="AN185" s="27" t="str">
        <f t="shared" si="69"/>
        <v>Admis</v>
      </c>
      <c r="AO185" s="17" t="s">
        <v>2</v>
      </c>
      <c r="AP185" s="17">
        <v>2</v>
      </c>
      <c r="AQ185" s="45">
        <v>10</v>
      </c>
      <c r="AR185" s="29">
        <f t="shared" si="62"/>
        <v>6</v>
      </c>
      <c r="AS185" s="17" t="s">
        <v>2</v>
      </c>
      <c r="AT185" s="24">
        <v>1</v>
      </c>
      <c r="AU185" s="45">
        <v>10</v>
      </c>
      <c r="AV185" s="32">
        <f t="shared" si="59"/>
        <v>6</v>
      </c>
      <c r="AW185" s="17" t="s">
        <v>2</v>
      </c>
      <c r="AX185" s="233">
        <v>2</v>
      </c>
      <c r="AY185" s="45">
        <v>13.5</v>
      </c>
      <c r="AZ185" s="22">
        <f t="shared" si="63"/>
        <v>4</v>
      </c>
      <c r="BA185" s="17" t="s">
        <v>2</v>
      </c>
      <c r="BB185" s="24">
        <v>2</v>
      </c>
      <c r="BC185" s="21">
        <v>10</v>
      </c>
      <c r="BD185" s="22">
        <f t="shared" si="64"/>
        <v>6</v>
      </c>
      <c r="BE185" s="17" t="s">
        <v>2</v>
      </c>
      <c r="BF185" s="24">
        <v>2</v>
      </c>
      <c r="BG185" s="21">
        <v>10.57</v>
      </c>
      <c r="BH185" s="22">
        <f t="shared" si="65"/>
        <v>4</v>
      </c>
      <c r="BI185" s="17" t="s">
        <v>2</v>
      </c>
      <c r="BJ185" s="24">
        <v>1</v>
      </c>
      <c r="BK185" s="21">
        <v>10.06</v>
      </c>
      <c r="BL185" s="22">
        <f t="shared" si="66"/>
        <v>2</v>
      </c>
      <c r="BM185" s="17" t="s">
        <v>2</v>
      </c>
      <c r="BN185" s="24">
        <v>2</v>
      </c>
      <c r="BO185" s="23">
        <v>17</v>
      </c>
      <c r="BP185" s="22">
        <f t="shared" si="60"/>
        <v>2</v>
      </c>
      <c r="BQ185" s="17" t="s">
        <v>2</v>
      </c>
      <c r="BR185" s="24">
        <v>1</v>
      </c>
      <c r="BS185" s="21">
        <f t="shared" si="53"/>
        <v>11.013333333333332</v>
      </c>
      <c r="BT185" s="24">
        <f t="shared" si="70"/>
        <v>30</v>
      </c>
      <c r="BU185" s="27" t="str">
        <f t="shared" si="71"/>
        <v>Admis</v>
      </c>
      <c r="BV185" s="17" t="s">
        <v>2</v>
      </c>
      <c r="BW185" s="38">
        <v>2</v>
      </c>
      <c r="BX185" s="38">
        <f t="shared" si="72"/>
        <v>60</v>
      </c>
      <c r="BY185" s="27" t="str">
        <f t="shared" si="73"/>
        <v>Admis</v>
      </c>
    </row>
    <row r="186" spans="1:77" x14ac:dyDescent="0.55000000000000004">
      <c r="A186" s="18">
        <v>173</v>
      </c>
      <c r="B186" s="62" t="s">
        <v>919</v>
      </c>
      <c r="C186" s="96" t="s">
        <v>920</v>
      </c>
      <c r="D186" s="71" t="s">
        <v>921</v>
      </c>
      <c r="E186" s="71" t="s">
        <v>922</v>
      </c>
      <c r="F186" s="63">
        <v>37011</v>
      </c>
      <c r="G186" s="62" t="s">
        <v>923</v>
      </c>
      <c r="H186" s="62" t="s">
        <v>59</v>
      </c>
      <c r="I186" s="13" t="s">
        <v>72</v>
      </c>
      <c r="J186" s="160">
        <v>11.74</v>
      </c>
      <c r="K186" s="156">
        <v>4</v>
      </c>
      <c r="L186" s="17" t="s">
        <v>60</v>
      </c>
      <c r="M186" s="69">
        <v>2</v>
      </c>
      <c r="N186" s="178">
        <v>10.52</v>
      </c>
      <c r="O186" s="22">
        <f t="shared" si="54"/>
        <v>5</v>
      </c>
      <c r="P186" s="17" t="s">
        <v>60</v>
      </c>
      <c r="Q186" s="17">
        <v>2</v>
      </c>
      <c r="R186" s="160">
        <v>13.18</v>
      </c>
      <c r="S186" s="22">
        <f t="shared" si="61"/>
        <v>3</v>
      </c>
      <c r="T186" s="17" t="s">
        <v>60</v>
      </c>
      <c r="U186" s="17">
        <v>2</v>
      </c>
      <c r="V186" s="28">
        <v>12.776666666666667</v>
      </c>
      <c r="W186" s="156">
        <f t="shared" si="55"/>
        <v>4</v>
      </c>
      <c r="X186" s="17" t="s">
        <v>2</v>
      </c>
      <c r="Y186" s="17">
        <v>2</v>
      </c>
      <c r="Z186" s="165">
        <v>10.44</v>
      </c>
      <c r="AA186" s="22">
        <f t="shared" si="56"/>
        <v>5</v>
      </c>
      <c r="AB186" s="20" t="s">
        <v>60</v>
      </c>
      <c r="AC186" s="18">
        <v>2</v>
      </c>
      <c r="AD186" s="50">
        <v>11.87</v>
      </c>
      <c r="AE186" s="22">
        <f t="shared" si="57"/>
        <v>6</v>
      </c>
      <c r="AF186" s="17" t="s">
        <v>60</v>
      </c>
      <c r="AG186" s="17">
        <v>2</v>
      </c>
      <c r="AH186" s="50">
        <v>11.63</v>
      </c>
      <c r="AI186" s="22">
        <f t="shared" si="58"/>
        <v>3</v>
      </c>
      <c r="AJ186" s="17" t="s">
        <v>60</v>
      </c>
      <c r="AK186" s="69">
        <v>2</v>
      </c>
      <c r="AL186" s="25">
        <f t="shared" si="67"/>
        <v>11.617222222222221</v>
      </c>
      <c r="AM186" s="26">
        <f t="shared" si="68"/>
        <v>30</v>
      </c>
      <c r="AN186" s="27" t="str">
        <f t="shared" si="69"/>
        <v>Admis</v>
      </c>
      <c r="AO186" s="17" t="s">
        <v>2</v>
      </c>
      <c r="AP186" s="17"/>
      <c r="AQ186" s="46">
        <v>10</v>
      </c>
      <c r="AR186" s="29">
        <f t="shared" si="62"/>
        <v>6</v>
      </c>
      <c r="AS186" s="30" t="s">
        <v>60</v>
      </c>
      <c r="AT186" s="31">
        <v>2</v>
      </c>
      <c r="AU186" s="46">
        <v>12.94</v>
      </c>
      <c r="AV186" s="32">
        <f t="shared" si="59"/>
        <v>6</v>
      </c>
      <c r="AW186" s="30" t="s">
        <v>60</v>
      </c>
      <c r="AX186" s="33">
        <v>2</v>
      </c>
      <c r="AY186" s="47">
        <v>13.06</v>
      </c>
      <c r="AZ186" s="22">
        <f t="shared" si="63"/>
        <v>4</v>
      </c>
      <c r="BA186" s="17" t="s">
        <v>60</v>
      </c>
      <c r="BB186" s="17">
        <v>2</v>
      </c>
      <c r="BC186" s="50">
        <v>15.23</v>
      </c>
      <c r="BD186" s="22">
        <f t="shared" si="64"/>
        <v>6</v>
      </c>
      <c r="BE186" s="17" t="s">
        <v>60</v>
      </c>
      <c r="BF186" s="17">
        <v>2</v>
      </c>
      <c r="BG186" s="49">
        <v>11.03</v>
      </c>
      <c r="BH186" s="35">
        <f t="shared" si="65"/>
        <v>4</v>
      </c>
      <c r="BI186" s="36" t="s">
        <v>60</v>
      </c>
      <c r="BJ186" s="37">
        <v>2</v>
      </c>
      <c r="BK186" s="50">
        <v>11.92</v>
      </c>
      <c r="BL186" s="22">
        <f t="shared" si="66"/>
        <v>2</v>
      </c>
      <c r="BM186" s="17" t="s">
        <v>60</v>
      </c>
      <c r="BN186" s="24">
        <v>2</v>
      </c>
      <c r="BO186" s="48">
        <v>12</v>
      </c>
      <c r="BP186" s="22">
        <f t="shared" si="60"/>
        <v>2</v>
      </c>
      <c r="BQ186" s="17" t="s">
        <v>60</v>
      </c>
      <c r="BR186" s="69">
        <v>2</v>
      </c>
      <c r="BS186" s="25">
        <f t="shared" si="53"/>
        <v>12.440666666666665</v>
      </c>
      <c r="BT186" s="24">
        <f t="shared" si="70"/>
        <v>30</v>
      </c>
      <c r="BU186" s="27" t="str">
        <f t="shared" si="71"/>
        <v>Admis</v>
      </c>
      <c r="BV186" s="17" t="s">
        <v>61</v>
      </c>
      <c r="BW186" s="17"/>
      <c r="BX186" s="38">
        <f t="shared" si="72"/>
        <v>60</v>
      </c>
      <c r="BY186" s="27" t="str">
        <f t="shared" si="73"/>
        <v>Admis</v>
      </c>
    </row>
    <row r="187" spans="1:77" x14ac:dyDescent="0.55000000000000004">
      <c r="A187" s="18">
        <v>174</v>
      </c>
      <c r="B187" s="62" t="s">
        <v>924</v>
      </c>
      <c r="C187" s="76" t="s">
        <v>925</v>
      </c>
      <c r="D187" s="13" t="s">
        <v>921</v>
      </c>
      <c r="E187" s="13" t="s">
        <v>926</v>
      </c>
      <c r="F187" s="16">
        <v>35997</v>
      </c>
      <c r="G187" s="13" t="s">
        <v>927</v>
      </c>
      <c r="H187" s="13" t="s">
        <v>59</v>
      </c>
      <c r="I187" s="13" t="s">
        <v>72</v>
      </c>
      <c r="J187" s="21">
        <v>17</v>
      </c>
      <c r="K187" s="156">
        <v>4</v>
      </c>
      <c r="L187" s="17" t="s">
        <v>2</v>
      </c>
      <c r="M187" s="69">
        <v>2</v>
      </c>
      <c r="N187" s="230">
        <v>12.302</v>
      </c>
      <c r="O187" s="22">
        <f t="shared" si="54"/>
        <v>5</v>
      </c>
      <c r="P187" s="17" t="s">
        <v>2</v>
      </c>
      <c r="Q187" s="17">
        <v>2</v>
      </c>
      <c r="R187" s="45">
        <v>10</v>
      </c>
      <c r="S187" s="22">
        <f t="shared" si="61"/>
        <v>3</v>
      </c>
      <c r="T187" s="17" t="s">
        <v>2</v>
      </c>
      <c r="U187" s="17">
        <v>1</v>
      </c>
      <c r="V187" s="45">
        <v>14.016666666666667</v>
      </c>
      <c r="W187" s="156">
        <f t="shared" si="55"/>
        <v>4</v>
      </c>
      <c r="X187" s="17" t="s">
        <v>2</v>
      </c>
      <c r="Y187" s="17">
        <v>2</v>
      </c>
      <c r="Z187" s="45">
        <v>13.506</v>
      </c>
      <c r="AA187" s="22">
        <f t="shared" si="56"/>
        <v>5</v>
      </c>
      <c r="AB187" s="20" t="s">
        <v>2</v>
      </c>
      <c r="AC187" s="20">
        <v>2</v>
      </c>
      <c r="AD187" s="45">
        <v>10.5</v>
      </c>
      <c r="AE187" s="22">
        <f t="shared" si="57"/>
        <v>6</v>
      </c>
      <c r="AF187" s="17" t="s">
        <v>2</v>
      </c>
      <c r="AG187" s="17">
        <v>1</v>
      </c>
      <c r="AH187" s="21">
        <v>14.490666666666668</v>
      </c>
      <c r="AI187" s="22">
        <f t="shared" si="58"/>
        <v>3</v>
      </c>
      <c r="AJ187" s="17" t="s">
        <v>2</v>
      </c>
      <c r="AK187" s="24">
        <v>2</v>
      </c>
      <c r="AL187" s="21">
        <f t="shared" si="67"/>
        <v>12.985955555555556</v>
      </c>
      <c r="AM187" s="24">
        <f t="shared" si="68"/>
        <v>30</v>
      </c>
      <c r="AN187" s="27" t="str">
        <f t="shared" si="69"/>
        <v>Admis</v>
      </c>
      <c r="AO187" s="17" t="s">
        <v>2</v>
      </c>
      <c r="AP187" s="17">
        <v>2</v>
      </c>
      <c r="AQ187" s="45">
        <v>11.526</v>
      </c>
      <c r="AR187" s="29">
        <f t="shared" si="62"/>
        <v>6</v>
      </c>
      <c r="AS187" s="17" t="s">
        <v>2</v>
      </c>
      <c r="AT187" s="24">
        <v>1</v>
      </c>
      <c r="AU187" s="45">
        <v>10.617333333333335</v>
      </c>
      <c r="AV187" s="32">
        <f t="shared" si="59"/>
        <v>6</v>
      </c>
      <c r="AW187" s="17" t="s">
        <v>2</v>
      </c>
      <c r="AX187" s="233">
        <v>1</v>
      </c>
      <c r="AY187" s="57">
        <v>11.18</v>
      </c>
      <c r="AZ187" s="22">
        <f t="shared" si="63"/>
        <v>4</v>
      </c>
      <c r="BA187" s="17" t="s">
        <v>2</v>
      </c>
      <c r="BB187" s="24">
        <v>1</v>
      </c>
      <c r="BC187" s="21">
        <v>12.123333333333331</v>
      </c>
      <c r="BD187" s="22">
        <f t="shared" si="64"/>
        <v>6</v>
      </c>
      <c r="BE187" s="17" t="s">
        <v>2</v>
      </c>
      <c r="BF187" s="24">
        <v>1</v>
      </c>
      <c r="BG187" s="21">
        <v>10.4</v>
      </c>
      <c r="BH187" s="22">
        <f t="shared" si="65"/>
        <v>4</v>
      </c>
      <c r="BI187" s="17" t="s">
        <v>2</v>
      </c>
      <c r="BJ187" s="24">
        <v>1</v>
      </c>
      <c r="BK187" s="21">
        <v>14.97</v>
      </c>
      <c r="BL187" s="22">
        <f t="shared" si="66"/>
        <v>2</v>
      </c>
      <c r="BM187" s="17" t="s">
        <v>2</v>
      </c>
      <c r="BN187" s="24">
        <v>1</v>
      </c>
      <c r="BO187" s="23">
        <v>14</v>
      </c>
      <c r="BP187" s="22">
        <f t="shared" si="60"/>
        <v>2</v>
      </c>
      <c r="BQ187" s="17" t="s">
        <v>2</v>
      </c>
      <c r="BR187" s="24">
        <v>1</v>
      </c>
      <c r="BS187" s="21">
        <f t="shared" si="53"/>
        <v>11.662000000000001</v>
      </c>
      <c r="BT187" s="24">
        <f t="shared" si="70"/>
        <v>30</v>
      </c>
      <c r="BU187" s="27" t="str">
        <f t="shared" si="71"/>
        <v>Admis</v>
      </c>
      <c r="BV187" s="17" t="s">
        <v>2</v>
      </c>
      <c r="BW187" s="38">
        <v>2</v>
      </c>
      <c r="BX187" s="38">
        <f t="shared" si="72"/>
        <v>60</v>
      </c>
      <c r="BY187" s="27" t="str">
        <f t="shared" si="73"/>
        <v>Admis</v>
      </c>
    </row>
    <row r="188" spans="1:77" x14ac:dyDescent="0.55000000000000004">
      <c r="A188" s="18">
        <v>175</v>
      </c>
      <c r="B188" s="62" t="s">
        <v>933</v>
      </c>
      <c r="C188" s="96" t="s">
        <v>934</v>
      </c>
      <c r="D188" s="42" t="s">
        <v>935</v>
      </c>
      <c r="E188" s="42" t="s">
        <v>936</v>
      </c>
      <c r="F188" s="65">
        <v>35431</v>
      </c>
      <c r="G188" s="13" t="s">
        <v>937</v>
      </c>
      <c r="H188" s="13" t="s">
        <v>52</v>
      </c>
      <c r="I188" s="13" t="s">
        <v>72</v>
      </c>
      <c r="J188" s="160">
        <v>10</v>
      </c>
      <c r="K188" s="156">
        <v>4</v>
      </c>
      <c r="L188" s="17" t="s">
        <v>60</v>
      </c>
      <c r="M188" s="69">
        <v>2</v>
      </c>
      <c r="N188" s="177">
        <v>12.33</v>
      </c>
      <c r="O188" s="22">
        <f t="shared" si="54"/>
        <v>5</v>
      </c>
      <c r="P188" s="17" t="s">
        <v>60</v>
      </c>
      <c r="Q188" s="17">
        <v>2</v>
      </c>
      <c r="R188" s="160">
        <v>12.77</v>
      </c>
      <c r="S188" s="22">
        <f t="shared" si="61"/>
        <v>3</v>
      </c>
      <c r="T188" s="17" t="s">
        <v>60</v>
      </c>
      <c r="U188" s="17">
        <v>2</v>
      </c>
      <c r="V188" s="192">
        <v>11.05</v>
      </c>
      <c r="W188" s="156">
        <f t="shared" si="55"/>
        <v>4</v>
      </c>
      <c r="X188" s="17" t="s">
        <v>60</v>
      </c>
      <c r="Y188" s="17">
        <v>2</v>
      </c>
      <c r="Z188" s="165">
        <v>12.19</v>
      </c>
      <c r="AA188" s="22">
        <f t="shared" si="56"/>
        <v>5</v>
      </c>
      <c r="AB188" s="20" t="s">
        <v>60</v>
      </c>
      <c r="AC188" s="18">
        <v>2</v>
      </c>
      <c r="AD188" s="47">
        <v>10</v>
      </c>
      <c r="AE188" s="22">
        <f t="shared" si="57"/>
        <v>6</v>
      </c>
      <c r="AF188" s="17" t="s">
        <v>60</v>
      </c>
      <c r="AG188" s="17">
        <v>2</v>
      </c>
      <c r="AH188" s="50">
        <v>11.91</v>
      </c>
      <c r="AI188" s="22">
        <f t="shared" si="58"/>
        <v>3</v>
      </c>
      <c r="AJ188" s="17" t="s">
        <v>60</v>
      </c>
      <c r="AK188" s="24">
        <v>2</v>
      </c>
      <c r="AL188" s="25">
        <f t="shared" si="67"/>
        <v>11.361333333333334</v>
      </c>
      <c r="AM188" s="26">
        <f t="shared" si="68"/>
        <v>30</v>
      </c>
      <c r="AN188" s="27" t="str">
        <f t="shared" si="69"/>
        <v>Admis</v>
      </c>
      <c r="AO188" s="17" t="s">
        <v>61</v>
      </c>
      <c r="AP188" s="17">
        <v>2</v>
      </c>
      <c r="AQ188" s="61">
        <v>10.25</v>
      </c>
      <c r="AR188" s="29">
        <f t="shared" si="62"/>
        <v>6</v>
      </c>
      <c r="AS188" s="30" t="s">
        <v>61</v>
      </c>
      <c r="AT188" s="31">
        <v>2</v>
      </c>
      <c r="AU188" s="46">
        <v>10</v>
      </c>
      <c r="AV188" s="32">
        <f t="shared" si="59"/>
        <v>6</v>
      </c>
      <c r="AW188" s="30" t="s">
        <v>60</v>
      </c>
      <c r="AX188" s="33">
        <v>2</v>
      </c>
      <c r="AY188" s="28">
        <v>13.83</v>
      </c>
      <c r="AZ188" s="22">
        <f t="shared" si="63"/>
        <v>4</v>
      </c>
      <c r="BA188" s="17" t="s">
        <v>2</v>
      </c>
      <c r="BB188" s="24">
        <v>2</v>
      </c>
      <c r="BC188" s="50">
        <v>10.36</v>
      </c>
      <c r="BD188" s="22">
        <f t="shared" si="64"/>
        <v>6</v>
      </c>
      <c r="BE188" s="17" t="s">
        <v>60</v>
      </c>
      <c r="BF188" s="24">
        <v>2</v>
      </c>
      <c r="BG188" s="64">
        <v>10.28</v>
      </c>
      <c r="BH188" s="35">
        <f t="shared" si="65"/>
        <v>4</v>
      </c>
      <c r="BI188" s="36" t="s">
        <v>60</v>
      </c>
      <c r="BJ188" s="37">
        <v>2</v>
      </c>
      <c r="BK188" s="50">
        <v>10</v>
      </c>
      <c r="BL188" s="22">
        <f t="shared" si="66"/>
        <v>2</v>
      </c>
      <c r="BM188" s="17" t="s">
        <v>60</v>
      </c>
      <c r="BN188" s="24">
        <v>2</v>
      </c>
      <c r="BO188" s="48">
        <v>14</v>
      </c>
      <c r="BP188" s="22">
        <f t="shared" si="60"/>
        <v>2</v>
      </c>
      <c r="BQ188" s="17" t="s">
        <v>61</v>
      </c>
      <c r="BR188" s="24">
        <v>1</v>
      </c>
      <c r="BS188" s="25">
        <f t="shared" ref="BS188:BS243" si="74">(AQ188*6+AU188*6+AY188*4+BC188*6+BG188*4+BK188*2+BO188*2)/30</f>
        <v>10.936666666666666</v>
      </c>
      <c r="BT188" s="24">
        <f t="shared" si="70"/>
        <v>30</v>
      </c>
      <c r="BU188" s="27" t="str">
        <f t="shared" si="71"/>
        <v>Admis</v>
      </c>
      <c r="BV188" s="17" t="s">
        <v>2</v>
      </c>
      <c r="BW188" s="38">
        <v>2</v>
      </c>
      <c r="BX188" s="38">
        <f t="shared" si="72"/>
        <v>60</v>
      </c>
      <c r="BY188" s="27" t="str">
        <f t="shared" si="73"/>
        <v>Admis</v>
      </c>
    </row>
    <row r="189" spans="1:77" x14ac:dyDescent="0.55000000000000004">
      <c r="A189" s="18">
        <v>176</v>
      </c>
      <c r="B189" s="62" t="s">
        <v>942</v>
      </c>
      <c r="C189" s="76" t="s">
        <v>943</v>
      </c>
      <c r="D189" s="13" t="s">
        <v>944</v>
      </c>
      <c r="E189" s="13" t="s">
        <v>945</v>
      </c>
      <c r="F189" s="16">
        <v>35857</v>
      </c>
      <c r="G189" s="13" t="s">
        <v>946</v>
      </c>
      <c r="H189" s="13" t="s">
        <v>59</v>
      </c>
      <c r="I189" s="13" t="s">
        <v>72</v>
      </c>
      <c r="J189" s="327">
        <v>12.59</v>
      </c>
      <c r="K189" s="156">
        <v>4</v>
      </c>
      <c r="L189" s="17" t="s">
        <v>2</v>
      </c>
      <c r="M189" s="69">
        <v>2</v>
      </c>
      <c r="N189" s="226">
        <v>11.84</v>
      </c>
      <c r="O189" s="22">
        <f t="shared" si="54"/>
        <v>5</v>
      </c>
      <c r="P189" s="17" t="s">
        <v>2</v>
      </c>
      <c r="Q189" s="17">
        <v>2</v>
      </c>
      <c r="R189" s="45">
        <v>11.84</v>
      </c>
      <c r="S189" s="22">
        <f t="shared" si="61"/>
        <v>3</v>
      </c>
      <c r="T189" s="17" t="s">
        <v>2</v>
      </c>
      <c r="U189" s="17">
        <v>2</v>
      </c>
      <c r="V189" s="45">
        <v>10.442666666666668</v>
      </c>
      <c r="W189" s="156">
        <f t="shared" si="55"/>
        <v>4</v>
      </c>
      <c r="X189" s="17" t="s">
        <v>2</v>
      </c>
      <c r="Y189" s="17">
        <v>2</v>
      </c>
      <c r="Z189" s="45">
        <v>10</v>
      </c>
      <c r="AA189" s="22">
        <f t="shared" si="56"/>
        <v>5</v>
      </c>
      <c r="AB189" s="20" t="s">
        <v>2</v>
      </c>
      <c r="AC189" s="20">
        <v>2</v>
      </c>
      <c r="AD189" s="327">
        <v>10</v>
      </c>
      <c r="AE189" s="22">
        <f t="shared" si="57"/>
        <v>6</v>
      </c>
      <c r="AF189" s="17" t="s">
        <v>2</v>
      </c>
      <c r="AG189" s="17">
        <v>2</v>
      </c>
      <c r="AH189" s="21">
        <v>10.229999999999999</v>
      </c>
      <c r="AI189" s="22">
        <f t="shared" si="58"/>
        <v>3</v>
      </c>
      <c r="AJ189" s="17" t="s">
        <v>2</v>
      </c>
      <c r="AK189" s="24">
        <v>2</v>
      </c>
      <c r="AL189" s="21">
        <f t="shared" si="67"/>
        <v>10.918022222222222</v>
      </c>
      <c r="AM189" s="24">
        <f t="shared" si="68"/>
        <v>30</v>
      </c>
      <c r="AN189" s="27" t="str">
        <f t="shared" si="69"/>
        <v>Admis</v>
      </c>
      <c r="AO189" s="17" t="s">
        <v>2</v>
      </c>
      <c r="AP189" s="17">
        <v>2</v>
      </c>
      <c r="AQ189" s="45">
        <v>7.7390000000000008</v>
      </c>
      <c r="AR189" s="29">
        <f t="shared" si="62"/>
        <v>0</v>
      </c>
      <c r="AS189" s="17" t="s">
        <v>2</v>
      </c>
      <c r="AT189" s="24">
        <v>2</v>
      </c>
      <c r="AU189" s="45">
        <v>10.6</v>
      </c>
      <c r="AV189" s="32">
        <f t="shared" si="59"/>
        <v>6</v>
      </c>
      <c r="AW189" s="17" t="s">
        <v>2</v>
      </c>
      <c r="AX189" s="233">
        <v>2</v>
      </c>
      <c r="AY189" s="45">
        <v>12.66</v>
      </c>
      <c r="AZ189" s="22">
        <f t="shared" si="63"/>
        <v>4</v>
      </c>
      <c r="BA189" s="17" t="s">
        <v>2</v>
      </c>
      <c r="BB189" s="24">
        <v>2</v>
      </c>
      <c r="BC189" s="21">
        <v>8.3073333333333323</v>
      </c>
      <c r="BD189" s="22">
        <f t="shared" si="64"/>
        <v>0</v>
      </c>
      <c r="BE189" s="17" t="s">
        <v>2</v>
      </c>
      <c r="BF189" s="24">
        <v>2</v>
      </c>
      <c r="BG189" s="21">
        <v>10</v>
      </c>
      <c r="BH189" s="22">
        <f t="shared" si="65"/>
        <v>4</v>
      </c>
      <c r="BI189" s="17" t="s">
        <v>2</v>
      </c>
      <c r="BJ189" s="24">
        <v>1</v>
      </c>
      <c r="BK189" s="21">
        <v>5.12</v>
      </c>
      <c r="BL189" s="22">
        <f t="shared" si="66"/>
        <v>0</v>
      </c>
      <c r="BM189" s="17" t="s">
        <v>2</v>
      </c>
      <c r="BN189" s="24">
        <v>2</v>
      </c>
      <c r="BO189" s="23">
        <v>15</v>
      </c>
      <c r="BP189" s="22">
        <f t="shared" si="60"/>
        <v>2</v>
      </c>
      <c r="BQ189" s="17" t="s">
        <v>2</v>
      </c>
      <c r="BR189" s="24">
        <v>1</v>
      </c>
      <c r="BS189" s="21">
        <f t="shared" si="74"/>
        <v>9.6919333333333331</v>
      </c>
      <c r="BT189" s="24">
        <f t="shared" si="70"/>
        <v>16</v>
      </c>
      <c r="BU189" s="27" t="str">
        <f t="shared" si="71"/>
        <v>Ajourné</v>
      </c>
      <c r="BV189" s="17" t="s">
        <v>2</v>
      </c>
      <c r="BW189" s="38">
        <v>2</v>
      </c>
      <c r="BX189" s="38">
        <f t="shared" si="72"/>
        <v>46</v>
      </c>
      <c r="BY189" s="27" t="str">
        <f t="shared" si="73"/>
        <v>Ajourné</v>
      </c>
    </row>
    <row r="190" spans="1:77" x14ac:dyDescent="0.55000000000000004">
      <c r="A190" s="18">
        <v>177</v>
      </c>
      <c r="B190" s="62" t="s">
        <v>947</v>
      </c>
      <c r="C190" s="76" t="s">
        <v>948</v>
      </c>
      <c r="D190" s="13" t="s">
        <v>949</v>
      </c>
      <c r="E190" s="13" t="s">
        <v>950</v>
      </c>
      <c r="F190" s="16">
        <v>39394</v>
      </c>
      <c r="G190" s="13" t="s">
        <v>951</v>
      </c>
      <c r="H190" s="13" t="s">
        <v>52</v>
      </c>
      <c r="I190" s="13" t="s">
        <v>72</v>
      </c>
      <c r="J190" s="162">
        <v>17</v>
      </c>
      <c r="K190" s="156">
        <v>4</v>
      </c>
      <c r="L190" s="17" t="s">
        <v>2</v>
      </c>
      <c r="M190" s="69">
        <v>1</v>
      </c>
      <c r="N190" s="161">
        <v>10.342000000000002</v>
      </c>
      <c r="O190" s="22">
        <f t="shared" si="54"/>
        <v>5</v>
      </c>
      <c r="P190" s="17" t="s">
        <v>2</v>
      </c>
      <c r="Q190" s="142">
        <v>1</v>
      </c>
      <c r="R190" s="28">
        <v>10.52</v>
      </c>
      <c r="S190" s="22">
        <f t="shared" si="61"/>
        <v>3</v>
      </c>
      <c r="T190" s="17" t="s">
        <v>2</v>
      </c>
      <c r="U190" s="17">
        <v>1</v>
      </c>
      <c r="V190" s="28">
        <v>11.748666666666669</v>
      </c>
      <c r="W190" s="156">
        <f t="shared" si="55"/>
        <v>4</v>
      </c>
      <c r="X190" s="17" t="s">
        <v>2</v>
      </c>
      <c r="Y190" s="17">
        <v>1</v>
      </c>
      <c r="Z190" s="161">
        <v>11.746</v>
      </c>
      <c r="AA190" s="22">
        <f t="shared" si="56"/>
        <v>5</v>
      </c>
      <c r="AB190" s="20" t="s">
        <v>2</v>
      </c>
      <c r="AC190" s="19">
        <v>1</v>
      </c>
      <c r="AD190" s="21">
        <v>10.17</v>
      </c>
      <c r="AE190" s="22">
        <f t="shared" si="57"/>
        <v>6</v>
      </c>
      <c r="AF190" s="17" t="s">
        <v>2</v>
      </c>
      <c r="AG190" s="17">
        <v>1</v>
      </c>
      <c r="AH190" s="21">
        <v>13.507333333333335</v>
      </c>
      <c r="AI190" s="22">
        <f t="shared" si="58"/>
        <v>3</v>
      </c>
      <c r="AJ190" s="17" t="s">
        <v>2</v>
      </c>
      <c r="AK190" s="24">
        <v>1</v>
      </c>
      <c r="AL190" s="25">
        <f t="shared" si="67"/>
        <v>11.951222222222222</v>
      </c>
      <c r="AM190" s="26">
        <f t="shared" si="68"/>
        <v>30</v>
      </c>
      <c r="AN190" s="27" t="str">
        <f t="shared" si="69"/>
        <v>Admis</v>
      </c>
      <c r="AO190" s="17" t="s">
        <v>2</v>
      </c>
      <c r="AP190" s="17">
        <v>2</v>
      </c>
      <c r="AQ190" s="28">
        <v>11.465999999999999</v>
      </c>
      <c r="AR190" s="29">
        <f t="shared" si="62"/>
        <v>6</v>
      </c>
      <c r="AS190" s="30" t="s">
        <v>2</v>
      </c>
      <c r="AT190" s="31">
        <v>1</v>
      </c>
      <c r="AU190" s="28">
        <v>12.446</v>
      </c>
      <c r="AV190" s="32">
        <f t="shared" si="59"/>
        <v>6</v>
      </c>
      <c r="AW190" s="30" t="s">
        <v>2</v>
      </c>
      <c r="AX190" s="33">
        <v>1</v>
      </c>
      <c r="AY190" s="28">
        <v>16.66</v>
      </c>
      <c r="AZ190" s="22">
        <f t="shared" si="63"/>
        <v>4</v>
      </c>
      <c r="BA190" s="17" t="s">
        <v>2</v>
      </c>
      <c r="BB190" s="24">
        <v>2</v>
      </c>
      <c r="BC190" s="21">
        <v>10</v>
      </c>
      <c r="BD190" s="22">
        <f t="shared" si="64"/>
        <v>6</v>
      </c>
      <c r="BE190" s="17" t="s">
        <v>2</v>
      </c>
      <c r="BF190" s="24">
        <v>1</v>
      </c>
      <c r="BG190" s="21">
        <v>11.99</v>
      </c>
      <c r="BH190" s="22">
        <f t="shared" si="65"/>
        <v>4</v>
      </c>
      <c r="BI190" s="17" t="s">
        <v>2</v>
      </c>
      <c r="BJ190" s="24">
        <v>1</v>
      </c>
      <c r="BK190" s="21">
        <v>10.88</v>
      </c>
      <c r="BL190" s="22">
        <f t="shared" si="66"/>
        <v>2</v>
      </c>
      <c r="BM190" s="17" t="s">
        <v>2</v>
      </c>
      <c r="BN190" s="24">
        <v>1</v>
      </c>
      <c r="BO190" s="23">
        <v>16</v>
      </c>
      <c r="BP190" s="22">
        <f t="shared" si="60"/>
        <v>2</v>
      </c>
      <c r="BQ190" s="17" t="s">
        <v>2</v>
      </c>
      <c r="BR190" s="24">
        <v>1</v>
      </c>
      <c r="BS190" s="25">
        <f t="shared" si="74"/>
        <v>12.394399999999997</v>
      </c>
      <c r="BT190" s="24">
        <f t="shared" si="70"/>
        <v>30</v>
      </c>
      <c r="BU190" s="27" t="str">
        <f t="shared" si="71"/>
        <v>Admis</v>
      </c>
      <c r="BV190" s="17" t="s">
        <v>2</v>
      </c>
      <c r="BW190" s="38">
        <v>2</v>
      </c>
      <c r="BX190" s="38">
        <f t="shared" si="72"/>
        <v>60</v>
      </c>
      <c r="BY190" s="27" t="str">
        <f t="shared" si="73"/>
        <v>Admis</v>
      </c>
    </row>
    <row r="191" spans="1:77" x14ac:dyDescent="0.55000000000000004">
      <c r="A191" s="18">
        <v>178</v>
      </c>
      <c r="B191" s="62" t="s">
        <v>957</v>
      </c>
      <c r="C191" s="96" t="s">
        <v>958</v>
      </c>
      <c r="D191" s="71" t="s">
        <v>954</v>
      </c>
      <c r="E191" s="71" t="s">
        <v>959</v>
      </c>
      <c r="F191" s="63">
        <v>36918</v>
      </c>
      <c r="G191" s="62" t="s">
        <v>71</v>
      </c>
      <c r="H191" s="62" t="s">
        <v>52</v>
      </c>
      <c r="I191" s="13" t="s">
        <v>72</v>
      </c>
      <c r="J191" s="160">
        <v>10</v>
      </c>
      <c r="K191" s="156">
        <v>4</v>
      </c>
      <c r="L191" s="17" t="s">
        <v>60</v>
      </c>
      <c r="M191" s="69">
        <v>2</v>
      </c>
      <c r="N191" s="177">
        <v>10</v>
      </c>
      <c r="O191" s="22">
        <f t="shared" si="54"/>
        <v>5</v>
      </c>
      <c r="P191" s="17" t="s">
        <v>60</v>
      </c>
      <c r="Q191" s="17">
        <v>2</v>
      </c>
      <c r="R191" s="160">
        <v>14.31</v>
      </c>
      <c r="S191" s="22">
        <f t="shared" si="61"/>
        <v>3</v>
      </c>
      <c r="T191" s="17" t="s">
        <v>60</v>
      </c>
      <c r="U191" s="17">
        <v>2</v>
      </c>
      <c r="V191" s="192">
        <v>11.66</v>
      </c>
      <c r="W191" s="156">
        <f t="shared" si="55"/>
        <v>4</v>
      </c>
      <c r="X191" s="17" t="s">
        <v>61</v>
      </c>
      <c r="Y191" s="17">
        <v>2</v>
      </c>
      <c r="Z191" s="165">
        <v>13.71</v>
      </c>
      <c r="AA191" s="22">
        <f t="shared" si="56"/>
        <v>5</v>
      </c>
      <c r="AB191" s="20" t="s">
        <v>60</v>
      </c>
      <c r="AC191" s="20">
        <v>2</v>
      </c>
      <c r="AD191" s="50">
        <v>10</v>
      </c>
      <c r="AE191" s="22">
        <f t="shared" si="57"/>
        <v>6</v>
      </c>
      <c r="AF191" s="17" t="s">
        <v>61</v>
      </c>
      <c r="AG191" s="17">
        <v>2</v>
      </c>
      <c r="AH191" s="50">
        <v>13.61</v>
      </c>
      <c r="AI191" s="22">
        <f t="shared" si="58"/>
        <v>3</v>
      </c>
      <c r="AJ191" s="17" t="s">
        <v>60</v>
      </c>
      <c r="AK191" s="24">
        <v>2</v>
      </c>
      <c r="AL191" s="25">
        <f t="shared" si="67"/>
        <v>11.631666666666666</v>
      </c>
      <c r="AM191" s="26">
        <f t="shared" si="68"/>
        <v>30</v>
      </c>
      <c r="AN191" s="27" t="str">
        <f t="shared" si="69"/>
        <v>Admis</v>
      </c>
      <c r="AO191" s="17" t="s">
        <v>61</v>
      </c>
      <c r="AP191" s="17">
        <v>2</v>
      </c>
      <c r="AQ191" s="61">
        <v>10</v>
      </c>
      <c r="AR191" s="29">
        <f t="shared" si="62"/>
        <v>6</v>
      </c>
      <c r="AS191" s="30" t="s">
        <v>61</v>
      </c>
      <c r="AT191" s="31">
        <v>1</v>
      </c>
      <c r="AU191" s="46">
        <v>10.16</v>
      </c>
      <c r="AV191" s="32">
        <f t="shared" si="59"/>
        <v>6</v>
      </c>
      <c r="AW191" s="30" t="s">
        <v>60</v>
      </c>
      <c r="AX191" s="33">
        <v>2</v>
      </c>
      <c r="AY191" s="50">
        <v>12.1</v>
      </c>
      <c r="AZ191" s="22">
        <f t="shared" si="63"/>
        <v>4</v>
      </c>
      <c r="BA191" s="17" t="s">
        <v>60</v>
      </c>
      <c r="BB191" s="24">
        <v>2</v>
      </c>
      <c r="BC191" s="50">
        <v>17.559999999999999</v>
      </c>
      <c r="BD191" s="22">
        <f t="shared" si="64"/>
        <v>6</v>
      </c>
      <c r="BE191" s="17" t="s">
        <v>60</v>
      </c>
      <c r="BF191" s="24">
        <v>2</v>
      </c>
      <c r="BG191" s="21">
        <v>10.55</v>
      </c>
      <c r="BH191" s="22">
        <f t="shared" si="65"/>
        <v>4</v>
      </c>
      <c r="BI191" s="17" t="s">
        <v>2</v>
      </c>
      <c r="BJ191" s="24">
        <v>1</v>
      </c>
      <c r="BK191" s="327">
        <v>10</v>
      </c>
      <c r="BL191" s="22">
        <f t="shared" si="66"/>
        <v>2</v>
      </c>
      <c r="BM191" s="17" t="s">
        <v>2</v>
      </c>
      <c r="BN191" s="24">
        <v>2</v>
      </c>
      <c r="BO191" s="48">
        <v>12</v>
      </c>
      <c r="BP191" s="22">
        <f t="shared" si="60"/>
        <v>2</v>
      </c>
      <c r="BQ191" s="17" t="s">
        <v>60</v>
      </c>
      <c r="BR191" s="24">
        <v>2</v>
      </c>
      <c r="BS191" s="25">
        <f t="shared" si="74"/>
        <v>12.030666666666667</v>
      </c>
      <c r="BT191" s="24">
        <f t="shared" si="70"/>
        <v>30</v>
      </c>
      <c r="BU191" s="27" t="str">
        <f t="shared" si="71"/>
        <v>Admis</v>
      </c>
      <c r="BV191" s="17" t="s">
        <v>2</v>
      </c>
      <c r="BW191" s="38">
        <v>2</v>
      </c>
      <c r="BX191" s="38">
        <f t="shared" si="72"/>
        <v>60</v>
      </c>
      <c r="BY191" s="27" t="str">
        <f t="shared" si="73"/>
        <v>Admis</v>
      </c>
    </row>
    <row r="192" spans="1:77" x14ac:dyDescent="0.55000000000000004">
      <c r="A192" s="18">
        <v>179</v>
      </c>
      <c r="B192" s="62" t="s">
        <v>960</v>
      </c>
      <c r="C192" s="96" t="s">
        <v>961</v>
      </c>
      <c r="D192" s="42" t="s">
        <v>962</v>
      </c>
      <c r="E192" s="42" t="s">
        <v>963</v>
      </c>
      <c r="F192" s="16">
        <v>35186</v>
      </c>
      <c r="G192" s="13" t="s">
        <v>751</v>
      </c>
      <c r="H192" s="13" t="s">
        <v>52</v>
      </c>
      <c r="I192" s="13" t="s">
        <v>72</v>
      </c>
      <c r="J192" s="21">
        <v>4.5</v>
      </c>
      <c r="K192" s="156">
        <v>4</v>
      </c>
      <c r="L192" s="17" t="s">
        <v>2</v>
      </c>
      <c r="M192" s="69">
        <v>2</v>
      </c>
      <c r="N192" s="290">
        <v>10.41</v>
      </c>
      <c r="O192" s="22">
        <f t="shared" si="54"/>
        <v>5</v>
      </c>
      <c r="P192" s="17" t="s">
        <v>60</v>
      </c>
      <c r="Q192" s="17">
        <v>2</v>
      </c>
      <c r="R192" s="47">
        <v>10.45</v>
      </c>
      <c r="S192" s="22">
        <f t="shared" si="61"/>
        <v>3</v>
      </c>
      <c r="T192" s="17" t="s">
        <v>60</v>
      </c>
      <c r="U192" s="17">
        <v>2</v>
      </c>
      <c r="V192" s="45">
        <v>10.218</v>
      </c>
      <c r="W192" s="156">
        <f t="shared" si="55"/>
        <v>4</v>
      </c>
      <c r="X192" s="17" t="s">
        <v>2</v>
      </c>
      <c r="Y192" s="17">
        <v>2</v>
      </c>
      <c r="Z192" s="45">
        <v>5.1400000000000006</v>
      </c>
      <c r="AA192" s="22">
        <f t="shared" si="56"/>
        <v>0</v>
      </c>
      <c r="AB192" s="20" t="s">
        <v>2</v>
      </c>
      <c r="AC192" s="20">
        <v>2</v>
      </c>
      <c r="AD192" s="50">
        <v>11.6</v>
      </c>
      <c r="AE192" s="22">
        <f t="shared" si="57"/>
        <v>6</v>
      </c>
      <c r="AF192" s="17" t="s">
        <v>60</v>
      </c>
      <c r="AG192" s="17">
        <v>2</v>
      </c>
      <c r="AH192" s="50">
        <v>10.27</v>
      </c>
      <c r="AI192" s="22">
        <f t="shared" si="58"/>
        <v>3</v>
      </c>
      <c r="AJ192" s="17" t="s">
        <v>60</v>
      </c>
      <c r="AK192" s="24">
        <v>2</v>
      </c>
      <c r="AL192" s="21">
        <f t="shared" si="67"/>
        <v>8.9460666666666651</v>
      </c>
      <c r="AM192" s="24">
        <f t="shared" si="68"/>
        <v>25</v>
      </c>
      <c r="AN192" s="27" t="str">
        <f t="shared" si="69"/>
        <v>Ajourné</v>
      </c>
      <c r="AO192" s="17" t="s">
        <v>2</v>
      </c>
      <c r="AP192" s="17">
        <v>2</v>
      </c>
      <c r="AQ192" s="50">
        <v>10</v>
      </c>
      <c r="AR192" s="29">
        <f t="shared" si="62"/>
        <v>6</v>
      </c>
      <c r="AS192" s="17" t="s">
        <v>61</v>
      </c>
      <c r="AT192" s="24">
        <v>2</v>
      </c>
      <c r="AU192" s="47">
        <v>10</v>
      </c>
      <c r="AV192" s="32">
        <f t="shared" si="59"/>
        <v>6</v>
      </c>
      <c r="AW192" s="17" t="s">
        <v>60</v>
      </c>
      <c r="AX192" s="233">
        <v>2</v>
      </c>
      <c r="AY192" s="45">
        <v>6.83</v>
      </c>
      <c r="AZ192" s="22">
        <f t="shared" si="63"/>
        <v>0</v>
      </c>
      <c r="BA192" s="17" t="s">
        <v>2</v>
      </c>
      <c r="BB192" s="24">
        <v>2</v>
      </c>
      <c r="BC192" s="50">
        <v>10</v>
      </c>
      <c r="BD192" s="22">
        <f t="shared" si="64"/>
        <v>6</v>
      </c>
      <c r="BE192" s="17" t="s">
        <v>60</v>
      </c>
      <c r="BF192" s="24">
        <v>2</v>
      </c>
      <c r="BG192" s="64">
        <v>10.220000000000001</v>
      </c>
      <c r="BH192" s="35">
        <f t="shared" si="65"/>
        <v>4</v>
      </c>
      <c r="BI192" s="36" t="s">
        <v>60</v>
      </c>
      <c r="BJ192" s="37">
        <v>2</v>
      </c>
      <c r="BK192" s="50">
        <v>10.42</v>
      </c>
      <c r="BL192" s="22">
        <f t="shared" si="66"/>
        <v>2</v>
      </c>
      <c r="BM192" s="17" t="s">
        <v>60</v>
      </c>
      <c r="BN192" s="24">
        <v>2</v>
      </c>
      <c r="BO192" s="48">
        <v>13</v>
      </c>
      <c r="BP192" s="22">
        <f t="shared" si="60"/>
        <v>2</v>
      </c>
      <c r="BQ192" s="17" t="s">
        <v>60</v>
      </c>
      <c r="BR192" s="24">
        <v>2</v>
      </c>
      <c r="BS192" s="21">
        <f t="shared" si="74"/>
        <v>9.8346666666666653</v>
      </c>
      <c r="BT192" s="24">
        <f t="shared" si="70"/>
        <v>26</v>
      </c>
      <c r="BU192" s="27" t="str">
        <f t="shared" si="71"/>
        <v>Ajourné</v>
      </c>
      <c r="BV192" s="17" t="s">
        <v>2</v>
      </c>
      <c r="BW192" s="38">
        <v>2</v>
      </c>
      <c r="BX192" s="38">
        <f t="shared" si="72"/>
        <v>51</v>
      </c>
      <c r="BY192" s="27" t="str">
        <f t="shared" si="73"/>
        <v>Autorisé</v>
      </c>
    </row>
    <row r="193" spans="1:77" x14ac:dyDescent="0.55000000000000004">
      <c r="A193" s="18">
        <v>180</v>
      </c>
      <c r="B193" s="62" t="s">
        <v>964</v>
      </c>
      <c r="C193" s="76" t="s">
        <v>965</v>
      </c>
      <c r="D193" s="42" t="s">
        <v>966</v>
      </c>
      <c r="E193" s="42" t="s">
        <v>967</v>
      </c>
      <c r="F193" s="65">
        <v>37918</v>
      </c>
      <c r="G193" s="13" t="s">
        <v>968</v>
      </c>
      <c r="H193" s="13" t="s">
        <v>59</v>
      </c>
      <c r="I193" s="13" t="s">
        <v>72</v>
      </c>
      <c r="J193" s="331">
        <v>14</v>
      </c>
      <c r="K193" s="156">
        <v>4</v>
      </c>
      <c r="L193" s="17" t="s">
        <v>2</v>
      </c>
      <c r="M193" s="69">
        <v>1</v>
      </c>
      <c r="N193" s="177">
        <v>10</v>
      </c>
      <c r="O193" s="22">
        <f t="shared" si="54"/>
        <v>5</v>
      </c>
      <c r="P193" s="17" t="s">
        <v>60</v>
      </c>
      <c r="Q193" s="17">
        <v>2</v>
      </c>
      <c r="R193" s="160">
        <v>13.18</v>
      </c>
      <c r="S193" s="22">
        <f t="shared" si="61"/>
        <v>3</v>
      </c>
      <c r="T193" s="17" t="s">
        <v>60</v>
      </c>
      <c r="U193" s="17">
        <v>2</v>
      </c>
      <c r="V193" s="28">
        <v>10.324</v>
      </c>
      <c r="W193" s="156">
        <f t="shared" si="55"/>
        <v>4</v>
      </c>
      <c r="X193" s="17" t="s">
        <v>2</v>
      </c>
      <c r="Y193" s="17">
        <v>1</v>
      </c>
      <c r="Z193" s="337">
        <v>5.15</v>
      </c>
      <c r="AA193" s="22">
        <f t="shared" si="56"/>
        <v>0</v>
      </c>
      <c r="AB193" s="20" t="s">
        <v>2</v>
      </c>
      <c r="AC193" s="20">
        <v>2</v>
      </c>
      <c r="AD193" s="21">
        <v>10</v>
      </c>
      <c r="AE193" s="22">
        <f t="shared" si="57"/>
        <v>6</v>
      </c>
      <c r="AF193" s="17" t="s">
        <v>2</v>
      </c>
      <c r="AG193" s="17">
        <v>2</v>
      </c>
      <c r="AH193" s="50">
        <v>10.99</v>
      </c>
      <c r="AI193" s="22">
        <f t="shared" si="58"/>
        <v>3</v>
      </c>
      <c r="AJ193" s="17" t="s">
        <v>61</v>
      </c>
      <c r="AK193" s="24">
        <v>1</v>
      </c>
      <c r="AL193" s="25">
        <f t="shared" si="67"/>
        <v>10.185200000000002</v>
      </c>
      <c r="AM193" s="26">
        <f t="shared" si="68"/>
        <v>25</v>
      </c>
      <c r="AN193" s="27" t="str">
        <f t="shared" si="69"/>
        <v>Ajourné</v>
      </c>
      <c r="AO193" s="17" t="s">
        <v>2</v>
      </c>
      <c r="AP193" s="17">
        <v>2</v>
      </c>
      <c r="AQ193" s="28">
        <v>10</v>
      </c>
      <c r="AR193" s="29">
        <f t="shared" si="62"/>
        <v>6</v>
      </c>
      <c r="AS193" s="30" t="s">
        <v>2</v>
      </c>
      <c r="AT193" s="31">
        <v>1</v>
      </c>
      <c r="AU193" s="46">
        <v>10</v>
      </c>
      <c r="AV193" s="32">
        <f t="shared" si="59"/>
        <v>6</v>
      </c>
      <c r="AW193" s="30" t="s">
        <v>61</v>
      </c>
      <c r="AX193" s="33">
        <v>2</v>
      </c>
      <c r="AY193" s="334">
        <v>7.83</v>
      </c>
      <c r="AZ193" s="22">
        <f t="shared" si="63"/>
        <v>0</v>
      </c>
      <c r="BA193" s="17" t="s">
        <v>2</v>
      </c>
      <c r="BB193" s="24">
        <v>2</v>
      </c>
      <c r="BC193" s="50">
        <v>13.41</v>
      </c>
      <c r="BD193" s="22">
        <f t="shared" si="64"/>
        <v>6</v>
      </c>
      <c r="BE193" s="17" t="s">
        <v>60</v>
      </c>
      <c r="BF193" s="24">
        <v>2</v>
      </c>
      <c r="BG193" s="64">
        <v>10</v>
      </c>
      <c r="BH193" s="35">
        <f t="shared" si="65"/>
        <v>4</v>
      </c>
      <c r="BI193" s="36" t="s">
        <v>60</v>
      </c>
      <c r="BJ193" s="37">
        <v>2</v>
      </c>
      <c r="BK193" s="50">
        <v>11.13</v>
      </c>
      <c r="BL193" s="22">
        <f t="shared" si="66"/>
        <v>2</v>
      </c>
      <c r="BM193" s="17" t="s">
        <v>61</v>
      </c>
      <c r="BN193" s="24">
        <v>1</v>
      </c>
      <c r="BO193" s="48">
        <v>12</v>
      </c>
      <c r="BP193" s="22">
        <f t="shared" si="60"/>
        <v>2</v>
      </c>
      <c r="BQ193" s="17" t="s">
        <v>60</v>
      </c>
      <c r="BR193" s="24">
        <v>2</v>
      </c>
      <c r="BS193" s="25">
        <f t="shared" si="74"/>
        <v>10.601333333333333</v>
      </c>
      <c r="BT193" s="24">
        <f t="shared" si="70"/>
        <v>26</v>
      </c>
      <c r="BU193" s="27" t="str">
        <f t="shared" si="71"/>
        <v>Ajourné</v>
      </c>
      <c r="BV193" s="17" t="s">
        <v>2</v>
      </c>
      <c r="BW193" s="38">
        <v>2</v>
      </c>
      <c r="BX193" s="38">
        <f t="shared" si="72"/>
        <v>51</v>
      </c>
      <c r="BY193" s="27" t="str">
        <f t="shared" si="73"/>
        <v>Autorisé</v>
      </c>
    </row>
    <row r="194" spans="1:77" x14ac:dyDescent="0.55000000000000004">
      <c r="A194" s="18">
        <v>181</v>
      </c>
      <c r="B194" s="62" t="s">
        <v>969</v>
      </c>
      <c r="C194" s="76" t="s">
        <v>970</v>
      </c>
      <c r="D194" s="13" t="s">
        <v>971</v>
      </c>
      <c r="E194" s="13" t="s">
        <v>972</v>
      </c>
      <c r="F194" s="16">
        <v>36237</v>
      </c>
      <c r="G194" s="13" t="s">
        <v>973</v>
      </c>
      <c r="H194" s="13" t="s">
        <v>52</v>
      </c>
      <c r="I194" s="13" t="s">
        <v>72</v>
      </c>
      <c r="J194" s="21">
        <v>16.5</v>
      </c>
      <c r="K194" s="156">
        <v>4</v>
      </c>
      <c r="L194" s="17" t="s">
        <v>2</v>
      </c>
      <c r="M194" s="69">
        <v>2</v>
      </c>
      <c r="N194" s="230">
        <v>12.27</v>
      </c>
      <c r="O194" s="22">
        <f t="shared" si="54"/>
        <v>5</v>
      </c>
      <c r="P194" s="17" t="s">
        <v>2</v>
      </c>
      <c r="Q194" s="17">
        <v>2</v>
      </c>
      <c r="R194" s="45">
        <v>12.63</v>
      </c>
      <c r="S194" s="22">
        <f t="shared" si="61"/>
        <v>3</v>
      </c>
      <c r="T194" s="17" t="s">
        <v>2</v>
      </c>
      <c r="U194" s="17">
        <v>1</v>
      </c>
      <c r="V194" s="45">
        <v>14.217333333333332</v>
      </c>
      <c r="W194" s="156">
        <f t="shared" si="55"/>
        <v>4</v>
      </c>
      <c r="X194" s="17" t="s">
        <v>2</v>
      </c>
      <c r="Y194" s="17">
        <v>2</v>
      </c>
      <c r="Z194" s="45">
        <v>10.884</v>
      </c>
      <c r="AA194" s="22">
        <f t="shared" si="56"/>
        <v>5</v>
      </c>
      <c r="AB194" s="20" t="s">
        <v>2</v>
      </c>
      <c r="AC194" s="20">
        <v>1</v>
      </c>
      <c r="AD194" s="21">
        <v>10.15</v>
      </c>
      <c r="AE194" s="22">
        <f t="shared" si="57"/>
        <v>6</v>
      </c>
      <c r="AF194" s="17" t="s">
        <v>2</v>
      </c>
      <c r="AG194" s="17">
        <v>2</v>
      </c>
      <c r="AH194" s="21">
        <v>10.018666666666666</v>
      </c>
      <c r="AI194" s="22">
        <f t="shared" si="58"/>
        <v>3</v>
      </c>
      <c r="AJ194" s="17" t="s">
        <v>2</v>
      </c>
      <c r="AK194" s="24">
        <v>1</v>
      </c>
      <c r="AL194" s="21">
        <f t="shared" si="67"/>
        <v>12.249511111111111</v>
      </c>
      <c r="AM194" s="24">
        <f t="shared" si="68"/>
        <v>30</v>
      </c>
      <c r="AN194" s="27" t="str">
        <f t="shared" si="69"/>
        <v>Admis</v>
      </c>
      <c r="AO194" s="17" t="s">
        <v>2</v>
      </c>
      <c r="AP194" s="17"/>
      <c r="AQ194" s="45">
        <v>10.545999699999999</v>
      </c>
      <c r="AR194" s="29">
        <f t="shared" si="62"/>
        <v>6</v>
      </c>
      <c r="AS194" s="17" t="s">
        <v>2</v>
      </c>
      <c r="AT194" s="24">
        <v>1</v>
      </c>
      <c r="AU194" s="45">
        <v>10.827999999999999</v>
      </c>
      <c r="AV194" s="32">
        <f t="shared" si="59"/>
        <v>6</v>
      </c>
      <c r="AW194" s="17" t="s">
        <v>2</v>
      </c>
      <c r="AX194" s="233">
        <v>1</v>
      </c>
      <c r="AY194" s="57">
        <v>12.16</v>
      </c>
      <c r="AZ194" s="22">
        <f t="shared" si="63"/>
        <v>4</v>
      </c>
      <c r="BA194" s="17" t="s">
        <v>2</v>
      </c>
      <c r="BB194" s="24">
        <v>1</v>
      </c>
      <c r="BC194" s="21">
        <v>10.236666666666666</v>
      </c>
      <c r="BD194" s="22">
        <f t="shared" si="64"/>
        <v>6</v>
      </c>
      <c r="BE194" s="17" t="s">
        <v>2</v>
      </c>
      <c r="BF194" s="24">
        <v>1</v>
      </c>
      <c r="BG194" s="21">
        <v>10</v>
      </c>
      <c r="BH194" s="22">
        <f t="shared" si="65"/>
        <v>4</v>
      </c>
      <c r="BI194" s="17" t="s">
        <v>2</v>
      </c>
      <c r="BJ194" s="24">
        <v>1</v>
      </c>
      <c r="BK194" s="21">
        <v>10</v>
      </c>
      <c r="BL194" s="22">
        <f t="shared" si="66"/>
        <v>2</v>
      </c>
      <c r="BM194" s="17" t="s">
        <v>2</v>
      </c>
      <c r="BN194" s="24">
        <v>2</v>
      </c>
      <c r="BO194" s="23">
        <v>14</v>
      </c>
      <c r="BP194" s="22">
        <f t="shared" si="60"/>
        <v>2</v>
      </c>
      <c r="BQ194" s="17" t="s">
        <v>2</v>
      </c>
      <c r="BR194" s="24">
        <v>1</v>
      </c>
      <c r="BS194" s="21">
        <f t="shared" si="74"/>
        <v>10.876799940000001</v>
      </c>
      <c r="BT194" s="24">
        <f t="shared" si="70"/>
        <v>30</v>
      </c>
      <c r="BU194" s="27" t="str">
        <f t="shared" si="71"/>
        <v>Admis</v>
      </c>
      <c r="BV194" s="17" t="s">
        <v>2</v>
      </c>
      <c r="BW194" s="38">
        <v>2</v>
      </c>
      <c r="BX194" s="38">
        <f t="shared" si="72"/>
        <v>60</v>
      </c>
      <c r="BY194" s="27" t="str">
        <f t="shared" si="73"/>
        <v>Admis</v>
      </c>
    </row>
    <row r="195" spans="1:77" x14ac:dyDescent="0.55000000000000004">
      <c r="A195" s="18">
        <v>182</v>
      </c>
      <c r="B195" s="62" t="s">
        <v>974</v>
      </c>
      <c r="C195" s="76" t="s">
        <v>975</v>
      </c>
      <c r="D195" s="13" t="s">
        <v>976</v>
      </c>
      <c r="E195" s="13" t="s">
        <v>977</v>
      </c>
      <c r="F195" s="16">
        <v>37530</v>
      </c>
      <c r="G195" s="13" t="s">
        <v>978</v>
      </c>
      <c r="H195" s="13" t="s">
        <v>52</v>
      </c>
      <c r="I195" s="13" t="s">
        <v>72</v>
      </c>
      <c r="J195" s="162">
        <v>13</v>
      </c>
      <c r="K195" s="156">
        <v>4</v>
      </c>
      <c r="L195" s="17" t="s">
        <v>2</v>
      </c>
      <c r="M195" s="69">
        <v>1</v>
      </c>
      <c r="N195" s="161">
        <v>10</v>
      </c>
      <c r="O195" s="22">
        <f t="shared" si="54"/>
        <v>5</v>
      </c>
      <c r="P195" s="17" t="s">
        <v>2</v>
      </c>
      <c r="Q195" s="142">
        <v>1</v>
      </c>
      <c r="R195" s="28">
        <v>12.36</v>
      </c>
      <c r="S195" s="22">
        <f t="shared" si="61"/>
        <v>3</v>
      </c>
      <c r="T195" s="17" t="s">
        <v>2</v>
      </c>
      <c r="U195" s="17">
        <v>2</v>
      </c>
      <c r="V195" s="28">
        <v>13.059999999999999</v>
      </c>
      <c r="W195" s="156">
        <f t="shared" si="55"/>
        <v>4</v>
      </c>
      <c r="X195" s="17" t="s">
        <v>2</v>
      </c>
      <c r="Y195" s="17">
        <v>2</v>
      </c>
      <c r="Z195" s="161">
        <v>10.186</v>
      </c>
      <c r="AA195" s="22">
        <f t="shared" si="56"/>
        <v>5</v>
      </c>
      <c r="AB195" s="20" t="s">
        <v>2</v>
      </c>
      <c r="AC195" s="20">
        <v>2</v>
      </c>
      <c r="AD195" s="21">
        <v>10</v>
      </c>
      <c r="AE195" s="22">
        <f t="shared" si="57"/>
        <v>6</v>
      </c>
      <c r="AF195" s="17" t="s">
        <v>2</v>
      </c>
      <c r="AG195" s="17">
        <v>2</v>
      </c>
      <c r="AH195" s="21">
        <v>12.316000000000001</v>
      </c>
      <c r="AI195" s="22">
        <f t="shared" si="58"/>
        <v>3</v>
      </c>
      <c r="AJ195" s="17" t="s">
        <v>2</v>
      </c>
      <c r="AK195" s="24">
        <v>2</v>
      </c>
      <c r="AL195" s="25">
        <f t="shared" si="67"/>
        <v>11.3066</v>
      </c>
      <c r="AM195" s="26">
        <f t="shared" si="68"/>
        <v>30</v>
      </c>
      <c r="AN195" s="27" t="str">
        <f t="shared" si="69"/>
        <v>Admis</v>
      </c>
      <c r="AO195" s="17" t="s">
        <v>2</v>
      </c>
      <c r="AP195" s="17">
        <v>2</v>
      </c>
      <c r="AQ195" s="28">
        <v>11.773</v>
      </c>
      <c r="AR195" s="29">
        <f t="shared" si="62"/>
        <v>6</v>
      </c>
      <c r="AS195" s="30" t="s">
        <v>2</v>
      </c>
      <c r="AT195" s="31">
        <v>2</v>
      </c>
      <c r="AU195" s="28">
        <v>12.04</v>
      </c>
      <c r="AV195" s="32">
        <f t="shared" si="59"/>
        <v>6</v>
      </c>
      <c r="AW195" s="30" t="s">
        <v>2</v>
      </c>
      <c r="AX195" s="33">
        <v>2</v>
      </c>
      <c r="AY195" s="28">
        <v>14.83</v>
      </c>
      <c r="AZ195" s="22">
        <f t="shared" si="63"/>
        <v>4</v>
      </c>
      <c r="BA195" s="17" t="s">
        <v>2</v>
      </c>
      <c r="BB195" s="24">
        <v>2</v>
      </c>
      <c r="BC195" s="21">
        <v>10</v>
      </c>
      <c r="BD195" s="22">
        <f t="shared" si="64"/>
        <v>6</v>
      </c>
      <c r="BE195" s="17" t="s">
        <v>2</v>
      </c>
      <c r="BF195" s="24">
        <v>1</v>
      </c>
      <c r="BG195" s="34">
        <v>11.22</v>
      </c>
      <c r="BH195" s="35">
        <f t="shared" si="65"/>
        <v>4</v>
      </c>
      <c r="BI195" s="36" t="s">
        <v>2</v>
      </c>
      <c r="BJ195" s="37">
        <v>2</v>
      </c>
      <c r="BK195" s="327">
        <v>10</v>
      </c>
      <c r="BL195" s="22">
        <f t="shared" si="66"/>
        <v>2</v>
      </c>
      <c r="BM195" s="17" t="s">
        <v>2</v>
      </c>
      <c r="BN195" s="24">
        <v>2</v>
      </c>
      <c r="BO195" s="333">
        <v>11.69</v>
      </c>
      <c r="BP195" s="22">
        <f t="shared" si="60"/>
        <v>2</v>
      </c>
      <c r="BQ195" s="17" t="s">
        <v>2</v>
      </c>
      <c r="BR195" s="24">
        <v>1</v>
      </c>
      <c r="BS195" s="25">
        <f t="shared" si="74"/>
        <v>11.681933333333332</v>
      </c>
      <c r="BT195" s="24">
        <f t="shared" si="70"/>
        <v>30</v>
      </c>
      <c r="BU195" s="27" t="str">
        <f t="shared" si="71"/>
        <v>Admis</v>
      </c>
      <c r="BV195" s="17" t="s">
        <v>2</v>
      </c>
      <c r="BW195" s="38">
        <v>1</v>
      </c>
      <c r="BX195" s="38">
        <f t="shared" si="72"/>
        <v>60</v>
      </c>
      <c r="BY195" s="27" t="str">
        <f t="shared" si="73"/>
        <v>Admis</v>
      </c>
    </row>
    <row r="196" spans="1:77" x14ac:dyDescent="0.55000000000000004">
      <c r="A196" s="18">
        <v>183</v>
      </c>
      <c r="B196" s="62" t="s">
        <v>979</v>
      </c>
      <c r="C196" s="76" t="s">
        <v>980</v>
      </c>
      <c r="D196" s="62" t="s">
        <v>981</v>
      </c>
      <c r="E196" s="62" t="s">
        <v>982</v>
      </c>
      <c r="F196" s="63">
        <v>37594</v>
      </c>
      <c r="G196" s="62" t="s">
        <v>983</v>
      </c>
      <c r="H196" s="62" t="s">
        <v>59</v>
      </c>
      <c r="I196" s="13" t="s">
        <v>72</v>
      </c>
      <c r="J196" s="331">
        <v>10</v>
      </c>
      <c r="K196" s="156">
        <v>4</v>
      </c>
      <c r="L196" s="17" t="s">
        <v>2</v>
      </c>
      <c r="M196" s="69">
        <v>1</v>
      </c>
      <c r="N196" s="157">
        <v>10</v>
      </c>
      <c r="O196" s="22">
        <f t="shared" si="54"/>
        <v>5</v>
      </c>
      <c r="P196" s="17" t="s">
        <v>2</v>
      </c>
      <c r="Q196" s="142">
        <v>2</v>
      </c>
      <c r="R196" s="28">
        <v>14.21</v>
      </c>
      <c r="S196" s="22">
        <f t="shared" si="61"/>
        <v>3</v>
      </c>
      <c r="T196" s="17" t="s">
        <v>2</v>
      </c>
      <c r="U196" s="17">
        <v>2</v>
      </c>
      <c r="V196" s="28">
        <v>10</v>
      </c>
      <c r="W196" s="156">
        <f t="shared" si="55"/>
        <v>4</v>
      </c>
      <c r="X196" s="17" t="s">
        <v>2</v>
      </c>
      <c r="Y196" s="17">
        <v>2</v>
      </c>
      <c r="Z196" s="161">
        <v>10.641999999999999</v>
      </c>
      <c r="AA196" s="22">
        <f t="shared" si="56"/>
        <v>5</v>
      </c>
      <c r="AB196" s="20" t="s">
        <v>2</v>
      </c>
      <c r="AC196" s="20">
        <v>2</v>
      </c>
      <c r="AD196" s="327">
        <v>10</v>
      </c>
      <c r="AE196" s="22">
        <f t="shared" si="57"/>
        <v>6</v>
      </c>
      <c r="AF196" s="17" t="s">
        <v>2</v>
      </c>
      <c r="AG196" s="17">
        <v>2</v>
      </c>
      <c r="AH196" s="21">
        <v>12.646000000000001</v>
      </c>
      <c r="AI196" s="22">
        <f t="shared" si="58"/>
        <v>3</v>
      </c>
      <c r="AJ196" s="17" t="s">
        <v>2</v>
      </c>
      <c r="AK196" s="24">
        <v>2</v>
      </c>
      <c r="AL196" s="25">
        <f t="shared" si="67"/>
        <v>10.792599999999998</v>
      </c>
      <c r="AM196" s="26">
        <f t="shared" si="68"/>
        <v>30</v>
      </c>
      <c r="AN196" s="27" t="str">
        <f t="shared" si="69"/>
        <v>Admis</v>
      </c>
      <c r="AO196" s="17" t="s">
        <v>2</v>
      </c>
      <c r="AP196" s="17">
        <v>2</v>
      </c>
      <c r="AQ196" s="28">
        <v>10.835000000000001</v>
      </c>
      <c r="AR196" s="29">
        <f t="shared" si="62"/>
        <v>6</v>
      </c>
      <c r="AS196" s="30" t="s">
        <v>2</v>
      </c>
      <c r="AT196" s="31">
        <v>2</v>
      </c>
      <c r="AU196" s="28">
        <v>10.8</v>
      </c>
      <c r="AV196" s="32">
        <f t="shared" si="59"/>
        <v>6</v>
      </c>
      <c r="AW196" s="30" t="s">
        <v>2</v>
      </c>
      <c r="AX196" s="33">
        <v>1</v>
      </c>
      <c r="AY196" s="334">
        <v>10.44</v>
      </c>
      <c r="AZ196" s="22">
        <f t="shared" si="63"/>
        <v>4</v>
      </c>
      <c r="BA196" s="17" t="s">
        <v>2</v>
      </c>
      <c r="BB196" s="24">
        <v>2</v>
      </c>
      <c r="BC196" s="327">
        <v>10</v>
      </c>
      <c r="BD196" s="22">
        <f t="shared" si="64"/>
        <v>6</v>
      </c>
      <c r="BE196" s="17" t="s">
        <v>2</v>
      </c>
      <c r="BF196" s="24">
        <v>2</v>
      </c>
      <c r="BG196" s="21">
        <v>10</v>
      </c>
      <c r="BH196" s="22">
        <f t="shared" si="65"/>
        <v>4</v>
      </c>
      <c r="BI196" s="17" t="s">
        <v>2</v>
      </c>
      <c r="BJ196" s="24">
        <v>1</v>
      </c>
      <c r="BK196" s="21">
        <v>10</v>
      </c>
      <c r="BL196" s="22">
        <f t="shared" si="66"/>
        <v>2</v>
      </c>
      <c r="BM196" s="17" t="s">
        <v>2</v>
      </c>
      <c r="BN196" s="24">
        <v>2</v>
      </c>
      <c r="BO196" s="23">
        <v>17</v>
      </c>
      <c r="BP196" s="22">
        <f t="shared" si="60"/>
        <v>2</v>
      </c>
      <c r="BQ196" s="17" t="s">
        <v>2</v>
      </c>
      <c r="BR196" s="24">
        <v>1</v>
      </c>
      <c r="BS196" s="25">
        <f t="shared" si="74"/>
        <v>10.852333333333332</v>
      </c>
      <c r="BT196" s="24">
        <f t="shared" si="70"/>
        <v>30</v>
      </c>
      <c r="BU196" s="27" t="str">
        <f t="shared" si="71"/>
        <v>Admis</v>
      </c>
      <c r="BV196" s="17" t="s">
        <v>2</v>
      </c>
      <c r="BW196" s="38">
        <v>2</v>
      </c>
      <c r="BX196" s="38">
        <f t="shared" si="72"/>
        <v>60</v>
      </c>
      <c r="BY196" s="27" t="str">
        <f t="shared" si="73"/>
        <v>Admis</v>
      </c>
    </row>
    <row r="197" spans="1:77" x14ac:dyDescent="0.55000000000000004">
      <c r="A197" s="18">
        <v>184</v>
      </c>
      <c r="B197" s="62" t="s">
        <v>984</v>
      </c>
      <c r="C197" s="96" t="s">
        <v>985</v>
      </c>
      <c r="D197" s="42" t="s">
        <v>986</v>
      </c>
      <c r="E197" s="42" t="s">
        <v>987</v>
      </c>
      <c r="F197" s="16">
        <v>35065</v>
      </c>
      <c r="G197" s="13" t="s">
        <v>988</v>
      </c>
      <c r="H197" s="13" t="s">
        <v>52</v>
      </c>
      <c r="I197" s="13" t="s">
        <v>72</v>
      </c>
      <c r="J197" s="21">
        <v>12</v>
      </c>
      <c r="K197" s="156">
        <v>4</v>
      </c>
      <c r="L197" s="17" t="s">
        <v>2</v>
      </c>
      <c r="M197" s="69">
        <v>2</v>
      </c>
      <c r="N197" s="230">
        <v>10</v>
      </c>
      <c r="O197" s="22">
        <f t="shared" si="54"/>
        <v>5</v>
      </c>
      <c r="P197" s="17" t="s">
        <v>2</v>
      </c>
      <c r="Q197" s="17">
        <v>2</v>
      </c>
      <c r="R197" s="45">
        <v>13.68</v>
      </c>
      <c r="S197" s="22">
        <f t="shared" si="61"/>
        <v>3</v>
      </c>
      <c r="T197" s="17" t="s">
        <v>2</v>
      </c>
      <c r="U197" s="17">
        <v>2</v>
      </c>
      <c r="V197" s="45">
        <v>12.192666666666668</v>
      </c>
      <c r="W197" s="156">
        <f t="shared" si="55"/>
        <v>4</v>
      </c>
      <c r="X197" s="17" t="s">
        <v>2</v>
      </c>
      <c r="Y197" s="17">
        <v>2</v>
      </c>
      <c r="Z197" s="47">
        <v>12.83</v>
      </c>
      <c r="AA197" s="22">
        <f t="shared" si="56"/>
        <v>5</v>
      </c>
      <c r="AB197" s="20" t="s">
        <v>61</v>
      </c>
      <c r="AC197" s="18">
        <v>2</v>
      </c>
      <c r="AD197" s="50">
        <v>10</v>
      </c>
      <c r="AE197" s="22">
        <f t="shared" si="57"/>
        <v>6</v>
      </c>
      <c r="AF197" s="17" t="s">
        <v>61</v>
      </c>
      <c r="AG197" s="17">
        <v>2</v>
      </c>
      <c r="AH197" s="50">
        <v>10</v>
      </c>
      <c r="AI197" s="22">
        <f t="shared" si="58"/>
        <v>3</v>
      </c>
      <c r="AJ197" s="17" t="s">
        <v>61</v>
      </c>
      <c r="AK197" s="24">
        <v>2</v>
      </c>
      <c r="AL197" s="21">
        <f t="shared" si="67"/>
        <v>11.39868888888889</v>
      </c>
      <c r="AM197" s="24">
        <f t="shared" si="68"/>
        <v>30</v>
      </c>
      <c r="AN197" s="27" t="str">
        <f t="shared" si="69"/>
        <v>Admis</v>
      </c>
      <c r="AO197" s="17" t="s">
        <v>2</v>
      </c>
      <c r="AP197" s="17">
        <v>2</v>
      </c>
      <c r="AQ197" s="50">
        <v>11.29</v>
      </c>
      <c r="AR197" s="29">
        <f t="shared" si="62"/>
        <v>6</v>
      </c>
      <c r="AS197" s="17" t="s">
        <v>61</v>
      </c>
      <c r="AT197" s="24">
        <v>2</v>
      </c>
      <c r="AU197" s="47">
        <v>11.71</v>
      </c>
      <c r="AV197" s="32">
        <f t="shared" si="59"/>
        <v>6</v>
      </c>
      <c r="AW197" s="17" t="s">
        <v>61</v>
      </c>
      <c r="AX197" s="233">
        <v>2</v>
      </c>
      <c r="AY197" s="50">
        <v>12.56</v>
      </c>
      <c r="AZ197" s="22">
        <f t="shared" si="63"/>
        <v>4</v>
      </c>
      <c r="BA197" s="17" t="s">
        <v>61</v>
      </c>
      <c r="BB197" s="24">
        <v>2</v>
      </c>
      <c r="BC197" s="50">
        <v>10</v>
      </c>
      <c r="BD197" s="22">
        <f t="shared" si="64"/>
        <v>6</v>
      </c>
      <c r="BE197" s="17" t="s">
        <v>61</v>
      </c>
      <c r="BF197" s="24">
        <v>1</v>
      </c>
      <c r="BG197" s="64">
        <v>10.91</v>
      </c>
      <c r="BH197" s="35">
        <f t="shared" si="65"/>
        <v>4</v>
      </c>
      <c r="BI197" s="36" t="s">
        <v>61</v>
      </c>
      <c r="BJ197" s="37">
        <v>1</v>
      </c>
      <c r="BK197" s="50">
        <v>10</v>
      </c>
      <c r="BL197" s="22">
        <f t="shared" si="66"/>
        <v>2</v>
      </c>
      <c r="BM197" s="17" t="s">
        <v>60</v>
      </c>
      <c r="BN197" s="24">
        <v>2</v>
      </c>
      <c r="BO197" s="48">
        <v>14.25</v>
      </c>
      <c r="BP197" s="22">
        <f t="shared" si="60"/>
        <v>2</v>
      </c>
      <c r="BQ197" s="17" t="s">
        <v>61</v>
      </c>
      <c r="BR197" s="24">
        <v>1</v>
      </c>
      <c r="BS197" s="21">
        <f t="shared" si="74"/>
        <v>11.346</v>
      </c>
      <c r="BT197" s="24">
        <f t="shared" si="70"/>
        <v>30</v>
      </c>
      <c r="BU197" s="27" t="str">
        <f t="shared" si="71"/>
        <v>Admis</v>
      </c>
      <c r="BV197" s="17" t="s">
        <v>61</v>
      </c>
      <c r="BW197" s="38">
        <v>2</v>
      </c>
      <c r="BX197" s="38">
        <f t="shared" si="72"/>
        <v>60</v>
      </c>
      <c r="BY197" s="27" t="str">
        <f t="shared" si="73"/>
        <v>Admis</v>
      </c>
    </row>
    <row r="198" spans="1:77" x14ac:dyDescent="0.55000000000000004">
      <c r="A198" s="18">
        <v>185</v>
      </c>
      <c r="B198" s="62" t="s">
        <v>993</v>
      </c>
      <c r="C198" s="76" t="s">
        <v>994</v>
      </c>
      <c r="D198" s="13" t="s">
        <v>991</v>
      </c>
      <c r="E198" s="13" t="s">
        <v>995</v>
      </c>
      <c r="F198" s="65">
        <v>37593</v>
      </c>
      <c r="G198" s="13" t="s">
        <v>996</v>
      </c>
      <c r="H198" s="13" t="s">
        <v>59</v>
      </c>
      <c r="I198" s="13" t="s">
        <v>72</v>
      </c>
      <c r="J198" s="21">
        <v>15</v>
      </c>
      <c r="K198" s="156">
        <v>4</v>
      </c>
      <c r="L198" s="17" t="s">
        <v>2</v>
      </c>
      <c r="M198" s="69">
        <v>2</v>
      </c>
      <c r="N198" s="203">
        <v>10</v>
      </c>
      <c r="O198" s="22">
        <f t="shared" si="54"/>
        <v>5</v>
      </c>
      <c r="P198" s="17" t="s">
        <v>2</v>
      </c>
      <c r="Q198" s="17">
        <v>1</v>
      </c>
      <c r="R198" s="45">
        <v>10.52</v>
      </c>
      <c r="S198" s="22">
        <f t="shared" si="61"/>
        <v>3</v>
      </c>
      <c r="T198" s="17" t="s">
        <v>2</v>
      </c>
      <c r="U198" s="17">
        <v>1</v>
      </c>
      <c r="V198" s="45">
        <v>10.512</v>
      </c>
      <c r="W198" s="156">
        <f t="shared" si="55"/>
        <v>4</v>
      </c>
      <c r="X198" s="17" t="s">
        <v>2</v>
      </c>
      <c r="Y198" s="17">
        <v>1</v>
      </c>
      <c r="Z198" s="45">
        <v>10</v>
      </c>
      <c r="AA198" s="22">
        <f t="shared" si="56"/>
        <v>5</v>
      </c>
      <c r="AB198" s="20" t="s">
        <v>2</v>
      </c>
      <c r="AC198" s="18">
        <v>1</v>
      </c>
      <c r="AD198" s="21">
        <v>11.05</v>
      </c>
      <c r="AE198" s="22">
        <f t="shared" si="57"/>
        <v>6</v>
      </c>
      <c r="AF198" s="17" t="s">
        <v>2</v>
      </c>
      <c r="AG198" s="17">
        <v>1</v>
      </c>
      <c r="AH198" s="21">
        <v>13.024000000000001</v>
      </c>
      <c r="AI198" s="22">
        <f t="shared" si="58"/>
        <v>3</v>
      </c>
      <c r="AJ198" s="17" t="s">
        <v>2</v>
      </c>
      <c r="AK198" s="24">
        <v>2</v>
      </c>
      <c r="AL198" s="21">
        <f t="shared" si="67"/>
        <v>11.299333333333333</v>
      </c>
      <c r="AM198" s="24">
        <f t="shared" si="68"/>
        <v>30</v>
      </c>
      <c r="AN198" s="27" t="str">
        <f t="shared" si="69"/>
        <v>Admis</v>
      </c>
      <c r="AO198" s="17" t="s">
        <v>2</v>
      </c>
      <c r="AP198" s="17">
        <v>2</v>
      </c>
      <c r="AQ198" s="45">
        <v>11.894</v>
      </c>
      <c r="AR198" s="29">
        <f t="shared" si="62"/>
        <v>6</v>
      </c>
      <c r="AS198" s="17" t="s">
        <v>2</v>
      </c>
      <c r="AT198" s="17">
        <v>1</v>
      </c>
      <c r="AU198" s="45">
        <v>13</v>
      </c>
      <c r="AV198" s="32">
        <f t="shared" si="59"/>
        <v>6</v>
      </c>
      <c r="AW198" s="17" t="s">
        <v>2</v>
      </c>
      <c r="AX198" s="233">
        <v>2</v>
      </c>
      <c r="AY198" s="45">
        <v>10.66</v>
      </c>
      <c r="AZ198" s="22">
        <f t="shared" si="63"/>
        <v>4</v>
      </c>
      <c r="BA198" s="17" t="s">
        <v>2</v>
      </c>
      <c r="BB198" s="24">
        <v>2</v>
      </c>
      <c r="BC198" s="21">
        <v>11.86</v>
      </c>
      <c r="BD198" s="22">
        <f t="shared" si="64"/>
        <v>6</v>
      </c>
      <c r="BE198" s="17" t="s">
        <v>2</v>
      </c>
      <c r="BF198" s="24">
        <v>2</v>
      </c>
      <c r="BG198" s="21">
        <v>11.04</v>
      </c>
      <c r="BH198" s="22">
        <f t="shared" si="65"/>
        <v>4</v>
      </c>
      <c r="BI198" s="17" t="s">
        <v>2</v>
      </c>
      <c r="BJ198" s="24">
        <v>1</v>
      </c>
      <c r="BK198" s="21">
        <v>12.62</v>
      </c>
      <c r="BL198" s="22">
        <f t="shared" si="66"/>
        <v>2</v>
      </c>
      <c r="BM198" s="17" t="s">
        <v>2</v>
      </c>
      <c r="BN198" s="24">
        <v>2</v>
      </c>
      <c r="BO198" s="23">
        <v>17</v>
      </c>
      <c r="BP198" s="22">
        <f t="shared" si="60"/>
        <v>2</v>
      </c>
      <c r="BQ198" s="17" t="s">
        <v>2</v>
      </c>
      <c r="BR198" s="24">
        <v>1</v>
      </c>
      <c r="BS198" s="21">
        <f t="shared" si="74"/>
        <v>12.218799999999998</v>
      </c>
      <c r="BT198" s="24">
        <f t="shared" si="70"/>
        <v>30</v>
      </c>
      <c r="BU198" s="27" t="str">
        <f t="shared" si="71"/>
        <v>Admis</v>
      </c>
      <c r="BV198" s="17" t="s">
        <v>2</v>
      </c>
      <c r="BW198" s="38">
        <v>2</v>
      </c>
      <c r="BX198" s="38">
        <f t="shared" si="72"/>
        <v>60</v>
      </c>
      <c r="BY198" s="27" t="str">
        <f t="shared" si="73"/>
        <v>Admis</v>
      </c>
    </row>
    <row r="199" spans="1:77" x14ac:dyDescent="0.55000000000000004">
      <c r="A199" s="18">
        <v>186</v>
      </c>
      <c r="B199" s="62" t="s">
        <v>997</v>
      </c>
      <c r="C199" s="76" t="s">
        <v>998</v>
      </c>
      <c r="D199" s="13" t="s">
        <v>991</v>
      </c>
      <c r="E199" s="13" t="s">
        <v>999</v>
      </c>
      <c r="F199" s="16">
        <v>37084</v>
      </c>
      <c r="G199" s="13" t="s">
        <v>1000</v>
      </c>
      <c r="H199" s="13" t="s">
        <v>59</v>
      </c>
      <c r="I199" s="13" t="s">
        <v>72</v>
      </c>
      <c r="J199" s="162">
        <v>11</v>
      </c>
      <c r="K199" s="156">
        <v>4</v>
      </c>
      <c r="L199" s="17" t="s">
        <v>2</v>
      </c>
      <c r="M199" s="69">
        <v>1</v>
      </c>
      <c r="N199" s="157">
        <v>12.664</v>
      </c>
      <c r="O199" s="22">
        <f t="shared" si="54"/>
        <v>5</v>
      </c>
      <c r="P199" s="17" t="s">
        <v>2</v>
      </c>
      <c r="Q199" s="142">
        <v>2</v>
      </c>
      <c r="R199" s="28">
        <v>12.89</v>
      </c>
      <c r="S199" s="22">
        <f t="shared" si="61"/>
        <v>3</v>
      </c>
      <c r="T199" s="17" t="s">
        <v>2</v>
      </c>
      <c r="U199" s="17">
        <v>2</v>
      </c>
      <c r="V199" s="28">
        <v>12.87</v>
      </c>
      <c r="W199" s="156">
        <f t="shared" si="55"/>
        <v>4</v>
      </c>
      <c r="X199" s="17" t="s">
        <v>2</v>
      </c>
      <c r="Y199" s="17">
        <v>1</v>
      </c>
      <c r="Z199" s="161">
        <v>10.61</v>
      </c>
      <c r="AA199" s="22">
        <f t="shared" si="56"/>
        <v>5</v>
      </c>
      <c r="AB199" s="20" t="s">
        <v>2</v>
      </c>
      <c r="AC199" s="19">
        <v>1</v>
      </c>
      <c r="AD199" s="21">
        <v>12.49</v>
      </c>
      <c r="AE199" s="22">
        <f t="shared" si="57"/>
        <v>6</v>
      </c>
      <c r="AF199" s="17" t="s">
        <v>2</v>
      </c>
      <c r="AG199" s="17">
        <v>1</v>
      </c>
      <c r="AH199" s="21">
        <v>10.733333333333334</v>
      </c>
      <c r="AI199" s="22">
        <f t="shared" si="58"/>
        <v>3</v>
      </c>
      <c r="AJ199" s="17" t="s">
        <v>2</v>
      </c>
      <c r="AK199" s="24">
        <v>1</v>
      </c>
      <c r="AL199" s="25">
        <f t="shared" si="67"/>
        <v>11.921999999999999</v>
      </c>
      <c r="AM199" s="26">
        <f t="shared" si="68"/>
        <v>30</v>
      </c>
      <c r="AN199" s="27" t="str">
        <f t="shared" si="69"/>
        <v>Admis</v>
      </c>
      <c r="AO199" s="17" t="s">
        <v>2</v>
      </c>
      <c r="AP199" s="17">
        <v>2</v>
      </c>
      <c r="AQ199" s="28">
        <v>10</v>
      </c>
      <c r="AR199" s="29">
        <f t="shared" si="62"/>
        <v>6</v>
      </c>
      <c r="AS199" s="30" t="s">
        <v>2</v>
      </c>
      <c r="AT199" s="31">
        <v>1</v>
      </c>
      <c r="AU199" s="28">
        <v>11.194666666666667</v>
      </c>
      <c r="AV199" s="32">
        <f t="shared" si="59"/>
        <v>6</v>
      </c>
      <c r="AW199" s="30" t="s">
        <v>2</v>
      </c>
      <c r="AX199" s="33">
        <v>1</v>
      </c>
      <c r="AY199" s="28">
        <v>14.83</v>
      </c>
      <c r="AZ199" s="22">
        <f t="shared" si="63"/>
        <v>4</v>
      </c>
      <c r="BA199" s="17" t="s">
        <v>2</v>
      </c>
      <c r="BB199" s="24">
        <v>2</v>
      </c>
      <c r="BC199" s="21">
        <v>10.632</v>
      </c>
      <c r="BD199" s="22">
        <f t="shared" si="64"/>
        <v>6</v>
      </c>
      <c r="BE199" s="17" t="s">
        <v>2</v>
      </c>
      <c r="BF199" s="24">
        <v>1</v>
      </c>
      <c r="BG199" s="21">
        <v>12.19</v>
      </c>
      <c r="BH199" s="22">
        <f t="shared" si="65"/>
        <v>4</v>
      </c>
      <c r="BI199" s="17" t="s">
        <v>2</v>
      </c>
      <c r="BJ199" s="24">
        <v>1</v>
      </c>
      <c r="BK199" s="21">
        <v>10.26</v>
      </c>
      <c r="BL199" s="22">
        <f t="shared" si="66"/>
        <v>2</v>
      </c>
      <c r="BM199" s="17" t="s">
        <v>2</v>
      </c>
      <c r="BN199" s="24">
        <v>1</v>
      </c>
      <c r="BO199" s="23">
        <v>17</v>
      </c>
      <c r="BP199" s="22">
        <f t="shared" si="60"/>
        <v>2</v>
      </c>
      <c r="BQ199" s="17" t="s">
        <v>2</v>
      </c>
      <c r="BR199" s="24">
        <v>1</v>
      </c>
      <c r="BS199" s="25">
        <f t="shared" si="74"/>
        <v>11.785333333333334</v>
      </c>
      <c r="BT199" s="24">
        <f t="shared" si="70"/>
        <v>30</v>
      </c>
      <c r="BU199" s="27" t="str">
        <f t="shared" si="71"/>
        <v>Admis</v>
      </c>
      <c r="BV199" s="17" t="s">
        <v>2</v>
      </c>
      <c r="BW199" s="38">
        <v>2</v>
      </c>
      <c r="BX199" s="38">
        <f t="shared" si="72"/>
        <v>60</v>
      </c>
      <c r="BY199" s="27" t="str">
        <f t="shared" si="73"/>
        <v>Admis</v>
      </c>
    </row>
    <row r="200" spans="1:77" x14ac:dyDescent="0.55000000000000004">
      <c r="A200" s="18">
        <v>187</v>
      </c>
      <c r="B200" s="139" t="s">
        <v>1006</v>
      </c>
      <c r="C200" s="140" t="s">
        <v>1007</v>
      </c>
      <c r="D200" s="13" t="s">
        <v>1008</v>
      </c>
      <c r="E200" s="13" t="s">
        <v>1009</v>
      </c>
      <c r="F200" s="16">
        <v>36778</v>
      </c>
      <c r="G200" s="43" t="s">
        <v>179</v>
      </c>
      <c r="H200" s="13" t="s">
        <v>52</v>
      </c>
      <c r="I200" s="13" t="s">
        <v>72</v>
      </c>
      <c r="J200" s="21">
        <v>18</v>
      </c>
      <c r="K200" s="156">
        <v>4</v>
      </c>
      <c r="L200" s="17" t="s">
        <v>2</v>
      </c>
      <c r="M200" s="69">
        <v>2</v>
      </c>
      <c r="N200" s="230">
        <v>10</v>
      </c>
      <c r="O200" s="22">
        <f t="shared" si="54"/>
        <v>5</v>
      </c>
      <c r="P200" s="17" t="s">
        <v>2</v>
      </c>
      <c r="Q200" s="17">
        <v>2</v>
      </c>
      <c r="R200" s="45">
        <v>12.89</v>
      </c>
      <c r="S200" s="22">
        <f t="shared" si="61"/>
        <v>3</v>
      </c>
      <c r="T200" s="17" t="s">
        <v>2</v>
      </c>
      <c r="U200" s="17">
        <v>2</v>
      </c>
      <c r="V200" s="45">
        <v>11.010000000000002</v>
      </c>
      <c r="W200" s="156">
        <f t="shared" si="55"/>
        <v>4</v>
      </c>
      <c r="X200" s="17" t="s">
        <v>2</v>
      </c>
      <c r="Y200" s="17">
        <v>2</v>
      </c>
      <c r="Z200" s="161">
        <v>0</v>
      </c>
      <c r="AA200" s="22">
        <f t="shared" si="56"/>
        <v>0</v>
      </c>
      <c r="AB200" s="20" t="s">
        <v>2</v>
      </c>
      <c r="AC200" s="20">
        <v>2</v>
      </c>
      <c r="AD200" s="45">
        <v>10</v>
      </c>
      <c r="AE200" s="22">
        <f t="shared" si="57"/>
        <v>6</v>
      </c>
      <c r="AF200" s="17" t="s">
        <v>2</v>
      </c>
      <c r="AG200" s="17">
        <v>2</v>
      </c>
      <c r="AH200" s="21">
        <v>11.761333333333333</v>
      </c>
      <c r="AI200" s="22">
        <f t="shared" si="58"/>
        <v>3</v>
      </c>
      <c r="AJ200" s="17" t="s">
        <v>2</v>
      </c>
      <c r="AK200" s="24">
        <v>2</v>
      </c>
      <c r="AL200" s="21">
        <f t="shared" si="67"/>
        <v>9.9998000000000005</v>
      </c>
      <c r="AM200" s="24">
        <f t="shared" si="68"/>
        <v>25</v>
      </c>
      <c r="AN200" s="27" t="str">
        <f t="shared" si="69"/>
        <v>Ajourné</v>
      </c>
      <c r="AO200" s="17" t="s">
        <v>2</v>
      </c>
      <c r="AP200" s="17">
        <v>2</v>
      </c>
      <c r="AQ200" s="45">
        <v>10</v>
      </c>
      <c r="AR200" s="29">
        <f t="shared" si="62"/>
        <v>6</v>
      </c>
      <c r="AS200" s="17" t="s">
        <v>2</v>
      </c>
      <c r="AT200" s="24">
        <v>2</v>
      </c>
      <c r="AU200" s="45">
        <v>11.146666666666668</v>
      </c>
      <c r="AV200" s="32">
        <f t="shared" si="59"/>
        <v>6</v>
      </c>
      <c r="AW200" s="17" t="s">
        <v>2</v>
      </c>
      <c r="AX200" s="233">
        <v>2</v>
      </c>
      <c r="AY200" s="45">
        <v>11.33</v>
      </c>
      <c r="AZ200" s="22">
        <f t="shared" si="63"/>
        <v>4</v>
      </c>
      <c r="BA200" s="17" t="s">
        <v>2</v>
      </c>
      <c r="BB200" s="24">
        <v>2</v>
      </c>
      <c r="BC200" s="21">
        <v>9.1120000000000001</v>
      </c>
      <c r="BD200" s="22">
        <f t="shared" si="64"/>
        <v>0</v>
      </c>
      <c r="BE200" s="17" t="s">
        <v>2</v>
      </c>
      <c r="BF200" s="24">
        <v>2</v>
      </c>
      <c r="BG200" s="34">
        <v>10.62</v>
      </c>
      <c r="BH200" s="35">
        <f t="shared" si="65"/>
        <v>4</v>
      </c>
      <c r="BI200" s="36" t="s">
        <v>2</v>
      </c>
      <c r="BJ200" s="37">
        <v>2</v>
      </c>
      <c r="BK200" s="21">
        <v>4.37</v>
      </c>
      <c r="BL200" s="22">
        <f t="shared" si="66"/>
        <v>0</v>
      </c>
      <c r="BM200" s="17" t="s">
        <v>2</v>
      </c>
      <c r="BN200" s="24">
        <v>2</v>
      </c>
      <c r="BO200" s="23">
        <v>14</v>
      </c>
      <c r="BP200" s="22">
        <f t="shared" si="60"/>
        <v>2</v>
      </c>
      <c r="BQ200" s="17" t="s">
        <v>2</v>
      </c>
      <c r="BR200" s="24">
        <v>1</v>
      </c>
      <c r="BS200" s="21">
        <f t="shared" si="74"/>
        <v>10.203066666666668</v>
      </c>
      <c r="BT200" s="24">
        <f t="shared" si="70"/>
        <v>22</v>
      </c>
      <c r="BU200" s="27" t="str">
        <f t="shared" si="71"/>
        <v>Ajourné</v>
      </c>
      <c r="BV200" s="17" t="s">
        <v>2</v>
      </c>
      <c r="BW200" s="38">
        <v>2</v>
      </c>
      <c r="BX200" s="38">
        <f t="shared" si="72"/>
        <v>47</v>
      </c>
      <c r="BY200" s="27" t="str">
        <f t="shared" si="73"/>
        <v>Ajourné</v>
      </c>
    </row>
    <row r="201" spans="1:77" x14ac:dyDescent="0.55000000000000004">
      <c r="A201" s="18">
        <v>188</v>
      </c>
      <c r="B201" s="279" t="s">
        <v>1015</v>
      </c>
      <c r="C201" s="280" t="s">
        <v>1016</v>
      </c>
      <c r="D201" s="42" t="s">
        <v>1017</v>
      </c>
      <c r="E201" s="42" t="s">
        <v>1018</v>
      </c>
      <c r="F201" s="66">
        <v>35904</v>
      </c>
      <c r="G201" s="13" t="s">
        <v>1019</v>
      </c>
      <c r="H201" s="112" t="s">
        <v>52</v>
      </c>
      <c r="I201" s="13" t="s">
        <v>72</v>
      </c>
      <c r="J201" s="21">
        <v>17</v>
      </c>
      <c r="K201" s="156">
        <v>4</v>
      </c>
      <c r="L201" s="17" t="s">
        <v>2</v>
      </c>
      <c r="M201" s="69">
        <v>2</v>
      </c>
      <c r="N201" s="290">
        <v>10.33</v>
      </c>
      <c r="O201" s="22">
        <f t="shared" si="54"/>
        <v>5</v>
      </c>
      <c r="P201" s="17" t="s">
        <v>61</v>
      </c>
      <c r="Q201" s="17">
        <v>1</v>
      </c>
      <c r="R201" s="47">
        <v>10.69</v>
      </c>
      <c r="S201" s="22">
        <f t="shared" si="61"/>
        <v>3</v>
      </c>
      <c r="T201" s="17" t="s">
        <v>61</v>
      </c>
      <c r="U201" s="17">
        <v>2</v>
      </c>
      <c r="V201" s="48">
        <v>10.47</v>
      </c>
      <c r="W201" s="156">
        <f t="shared" si="55"/>
        <v>4</v>
      </c>
      <c r="X201" s="17" t="s">
        <v>61</v>
      </c>
      <c r="Y201" s="17">
        <v>2</v>
      </c>
      <c r="Z201" s="47">
        <v>16.11</v>
      </c>
      <c r="AA201" s="22">
        <f t="shared" si="56"/>
        <v>5</v>
      </c>
      <c r="AB201" s="20" t="s">
        <v>61</v>
      </c>
      <c r="AC201" s="20">
        <v>2</v>
      </c>
      <c r="AD201" s="50">
        <v>10</v>
      </c>
      <c r="AE201" s="22">
        <f t="shared" si="57"/>
        <v>6</v>
      </c>
      <c r="AF201" s="17" t="s">
        <v>61</v>
      </c>
      <c r="AG201" s="17">
        <v>1</v>
      </c>
      <c r="AH201" s="50">
        <v>10.75</v>
      </c>
      <c r="AI201" s="22">
        <f t="shared" si="58"/>
        <v>3</v>
      </c>
      <c r="AJ201" s="17" t="s">
        <v>61</v>
      </c>
      <c r="AK201" s="24">
        <v>1</v>
      </c>
      <c r="AL201" s="21">
        <f t="shared" si="67"/>
        <v>12.213333333333333</v>
      </c>
      <c r="AM201" s="24">
        <f t="shared" si="68"/>
        <v>30</v>
      </c>
      <c r="AN201" s="27" t="str">
        <f t="shared" si="69"/>
        <v>Admis</v>
      </c>
      <c r="AO201" s="17" t="s">
        <v>2</v>
      </c>
      <c r="AP201" s="17">
        <v>2</v>
      </c>
      <c r="AQ201" s="50">
        <v>12.92</v>
      </c>
      <c r="AR201" s="29">
        <f t="shared" si="62"/>
        <v>6</v>
      </c>
      <c r="AS201" s="17" t="s">
        <v>60</v>
      </c>
      <c r="AT201" s="24">
        <v>2</v>
      </c>
      <c r="AU201" s="47">
        <v>12.17</v>
      </c>
      <c r="AV201" s="32">
        <f t="shared" si="59"/>
        <v>6</v>
      </c>
      <c r="AW201" s="17" t="s">
        <v>61</v>
      </c>
      <c r="AX201" s="233">
        <v>2</v>
      </c>
      <c r="AY201" s="50">
        <v>10</v>
      </c>
      <c r="AZ201" s="22">
        <f t="shared" si="63"/>
        <v>4</v>
      </c>
      <c r="BA201" s="17" t="s">
        <v>61</v>
      </c>
      <c r="BB201" s="24">
        <v>2</v>
      </c>
      <c r="BC201" s="50">
        <v>14.37</v>
      </c>
      <c r="BD201" s="22">
        <f t="shared" si="64"/>
        <v>6</v>
      </c>
      <c r="BE201" s="17" t="s">
        <v>60</v>
      </c>
      <c r="BF201" s="24">
        <v>2</v>
      </c>
      <c r="BG201" s="64">
        <v>12.11</v>
      </c>
      <c r="BH201" s="35">
        <f t="shared" si="65"/>
        <v>4</v>
      </c>
      <c r="BI201" s="36" t="s">
        <v>61</v>
      </c>
      <c r="BJ201" s="37">
        <v>1</v>
      </c>
      <c r="BK201" s="50">
        <v>11.22</v>
      </c>
      <c r="BL201" s="22">
        <f t="shared" si="66"/>
        <v>2</v>
      </c>
      <c r="BM201" s="17" t="s">
        <v>60</v>
      </c>
      <c r="BN201" s="24">
        <v>2</v>
      </c>
      <c r="BO201" s="48">
        <v>14</v>
      </c>
      <c r="BP201" s="22">
        <f t="shared" si="60"/>
        <v>2</v>
      </c>
      <c r="BQ201" s="17" t="s">
        <v>61</v>
      </c>
      <c r="BR201" s="24">
        <v>1</v>
      </c>
      <c r="BS201" s="21">
        <f t="shared" si="74"/>
        <v>12.521333333333333</v>
      </c>
      <c r="BT201" s="24">
        <f t="shared" si="70"/>
        <v>30</v>
      </c>
      <c r="BU201" s="27" t="str">
        <f t="shared" si="71"/>
        <v>Admis</v>
      </c>
      <c r="BV201" s="17" t="s">
        <v>61</v>
      </c>
      <c r="BW201" s="17"/>
      <c r="BX201" s="38">
        <f t="shared" si="72"/>
        <v>60</v>
      </c>
      <c r="BY201" s="27" t="str">
        <f t="shared" si="73"/>
        <v>Admis</v>
      </c>
    </row>
    <row r="202" spans="1:77" x14ac:dyDescent="0.55000000000000004">
      <c r="A202" s="18">
        <v>189</v>
      </c>
      <c r="B202" s="62" t="s">
        <v>1020</v>
      </c>
      <c r="C202" s="76" t="s">
        <v>1021</v>
      </c>
      <c r="D202" s="42" t="s">
        <v>1022</v>
      </c>
      <c r="E202" s="42" t="s">
        <v>1023</v>
      </c>
      <c r="F202" s="16">
        <v>34247</v>
      </c>
      <c r="G202" s="13" t="s">
        <v>621</v>
      </c>
      <c r="H202" s="13" t="s">
        <v>52</v>
      </c>
      <c r="I202" s="13" t="s">
        <v>72</v>
      </c>
      <c r="J202" s="21">
        <v>14</v>
      </c>
      <c r="K202" s="156">
        <v>4</v>
      </c>
      <c r="L202" s="17" t="s">
        <v>2</v>
      </c>
      <c r="M202" s="69">
        <v>2</v>
      </c>
      <c r="N202" s="230">
        <v>10.303999999999998</v>
      </c>
      <c r="O202" s="22">
        <f t="shared" si="54"/>
        <v>5</v>
      </c>
      <c r="P202" s="17" t="s">
        <v>2</v>
      </c>
      <c r="Q202" s="17">
        <v>2</v>
      </c>
      <c r="R202" s="47">
        <v>11.42</v>
      </c>
      <c r="S202" s="22">
        <f t="shared" si="61"/>
        <v>3</v>
      </c>
      <c r="T202" s="17" t="s">
        <v>61</v>
      </c>
      <c r="U202" s="17">
        <v>1</v>
      </c>
      <c r="V202" s="45">
        <v>7.88</v>
      </c>
      <c r="W202" s="156">
        <f t="shared" si="55"/>
        <v>0</v>
      </c>
      <c r="X202" s="17" t="s">
        <v>2</v>
      </c>
      <c r="Y202" s="17">
        <v>2</v>
      </c>
      <c r="Z202" s="47">
        <v>11.94</v>
      </c>
      <c r="AA202" s="22">
        <f t="shared" si="56"/>
        <v>5</v>
      </c>
      <c r="AB202" s="20" t="s">
        <v>61</v>
      </c>
      <c r="AC202" s="20">
        <v>2</v>
      </c>
      <c r="AD202" s="21">
        <v>5.8</v>
      </c>
      <c r="AE202" s="22">
        <f t="shared" si="57"/>
        <v>0</v>
      </c>
      <c r="AF202" s="17" t="s">
        <v>2</v>
      </c>
      <c r="AG202" s="17">
        <v>2</v>
      </c>
      <c r="AH202" s="50">
        <v>13.33</v>
      </c>
      <c r="AI202" s="22">
        <f t="shared" si="58"/>
        <v>3</v>
      </c>
      <c r="AJ202" s="17" t="s">
        <v>61</v>
      </c>
      <c r="AK202" s="24">
        <v>2</v>
      </c>
      <c r="AL202" s="21">
        <f t="shared" si="67"/>
        <v>10.259666666666668</v>
      </c>
      <c r="AM202" s="24">
        <f t="shared" si="68"/>
        <v>20</v>
      </c>
      <c r="AN202" s="27" t="str">
        <f t="shared" si="69"/>
        <v>Ajourné</v>
      </c>
      <c r="AO202" s="17" t="s">
        <v>2</v>
      </c>
      <c r="AP202" s="17">
        <v>2</v>
      </c>
      <c r="AQ202" s="45">
        <v>7.82</v>
      </c>
      <c r="AR202" s="29">
        <f t="shared" si="62"/>
        <v>0</v>
      </c>
      <c r="AS202" s="17" t="s">
        <v>2</v>
      </c>
      <c r="AT202" s="24">
        <v>2</v>
      </c>
      <c r="AU202" s="47">
        <v>11</v>
      </c>
      <c r="AV202" s="32">
        <f t="shared" si="59"/>
        <v>6</v>
      </c>
      <c r="AW202" s="17" t="s">
        <v>61</v>
      </c>
      <c r="AX202" s="233">
        <v>2</v>
      </c>
      <c r="AY202" s="45">
        <v>13.83</v>
      </c>
      <c r="AZ202" s="22">
        <f t="shared" si="63"/>
        <v>4</v>
      </c>
      <c r="BA202" s="17" t="s">
        <v>2</v>
      </c>
      <c r="BB202" s="24">
        <v>2</v>
      </c>
      <c r="BC202" s="21">
        <v>8.23</v>
      </c>
      <c r="BD202" s="22">
        <f t="shared" si="64"/>
        <v>0</v>
      </c>
      <c r="BE202" s="17" t="s">
        <v>2</v>
      </c>
      <c r="BF202" s="24">
        <v>2</v>
      </c>
      <c r="BG202" s="64">
        <v>10</v>
      </c>
      <c r="BH202" s="35">
        <f t="shared" si="65"/>
        <v>4</v>
      </c>
      <c r="BI202" s="36" t="s">
        <v>60</v>
      </c>
      <c r="BJ202" s="37">
        <v>2</v>
      </c>
      <c r="BK202" s="50">
        <v>10.19</v>
      </c>
      <c r="BL202" s="22">
        <f t="shared" si="66"/>
        <v>2</v>
      </c>
      <c r="BM202" s="17" t="s">
        <v>60</v>
      </c>
      <c r="BN202" s="24">
        <v>2</v>
      </c>
      <c r="BO202" s="48">
        <v>14</v>
      </c>
      <c r="BP202" s="22">
        <f t="shared" si="60"/>
        <v>2</v>
      </c>
      <c r="BQ202" s="17" t="s">
        <v>61</v>
      </c>
      <c r="BR202" s="24">
        <v>1</v>
      </c>
      <c r="BS202" s="21">
        <f t="shared" si="74"/>
        <v>10.199999999999999</v>
      </c>
      <c r="BT202" s="24">
        <f t="shared" si="70"/>
        <v>18</v>
      </c>
      <c r="BU202" s="27" t="str">
        <f t="shared" si="71"/>
        <v>Ajourné</v>
      </c>
      <c r="BV202" s="17" t="s">
        <v>2</v>
      </c>
      <c r="BW202" s="38">
        <v>2</v>
      </c>
      <c r="BX202" s="38">
        <f t="shared" si="72"/>
        <v>38</v>
      </c>
      <c r="BY202" s="27" t="str">
        <f t="shared" si="73"/>
        <v>Ajourné</v>
      </c>
    </row>
    <row r="203" spans="1:77" s="323" customFormat="1" x14ac:dyDescent="0.55000000000000004">
      <c r="A203" s="18">
        <v>190</v>
      </c>
      <c r="B203" s="321" t="s">
        <v>2450</v>
      </c>
      <c r="C203" s="322" t="s">
        <v>2451</v>
      </c>
      <c r="D203" s="325" t="s">
        <v>2452</v>
      </c>
      <c r="E203" s="325" t="s">
        <v>2453</v>
      </c>
      <c r="F203" s="320">
        <v>36761</v>
      </c>
      <c r="G203" s="297" t="s">
        <v>71</v>
      </c>
      <c r="H203" s="69" t="s">
        <v>52</v>
      </c>
      <c r="I203" s="27" t="s">
        <v>72</v>
      </c>
      <c r="J203" s="296"/>
      <c r="K203" s="156"/>
      <c r="L203" s="293"/>
      <c r="M203" s="69"/>
      <c r="N203" s="324">
        <v>12.52000045776</v>
      </c>
      <c r="O203" s="22">
        <f t="shared" si="54"/>
        <v>5</v>
      </c>
      <c r="P203" s="20" t="s">
        <v>60</v>
      </c>
      <c r="Q203" s="20">
        <v>2</v>
      </c>
      <c r="R203" s="324">
        <v>14.53999996185</v>
      </c>
      <c r="S203" s="22">
        <f t="shared" si="61"/>
        <v>3</v>
      </c>
      <c r="T203" s="20" t="s">
        <v>60</v>
      </c>
      <c r="U203" s="20">
        <v>2</v>
      </c>
      <c r="V203" s="324">
        <v>13.795999526979999</v>
      </c>
      <c r="W203" s="156">
        <f t="shared" si="55"/>
        <v>4</v>
      </c>
      <c r="X203" s="20" t="s">
        <v>60</v>
      </c>
      <c r="Y203" s="20">
        <v>2</v>
      </c>
      <c r="Z203" s="324">
        <v>10.368000030519999</v>
      </c>
      <c r="AA203" s="22">
        <f t="shared" si="56"/>
        <v>5</v>
      </c>
      <c r="AB203" s="20" t="s">
        <v>60</v>
      </c>
      <c r="AC203" s="20">
        <v>2</v>
      </c>
      <c r="AD203" s="324">
        <v>11.31999969482</v>
      </c>
      <c r="AE203" s="22">
        <f t="shared" si="57"/>
        <v>6</v>
      </c>
      <c r="AF203" s="20" t="s">
        <v>60</v>
      </c>
      <c r="AG203" s="20">
        <v>2</v>
      </c>
      <c r="AH203" s="324">
        <v>10.368000030519999</v>
      </c>
      <c r="AI203" s="22">
        <f t="shared" si="58"/>
        <v>3</v>
      </c>
      <c r="AJ203" s="20" t="s">
        <v>60</v>
      </c>
      <c r="AK203" s="20">
        <v>2</v>
      </c>
      <c r="AL203" s="21">
        <f t="shared" si="67"/>
        <v>10.408933289845001</v>
      </c>
      <c r="AM203" s="24">
        <f t="shared" si="68"/>
        <v>26</v>
      </c>
      <c r="AN203" s="27" t="str">
        <f t="shared" si="69"/>
        <v>Ajourné</v>
      </c>
      <c r="AO203" s="17" t="s">
        <v>2</v>
      </c>
      <c r="AP203" s="20">
        <v>2</v>
      </c>
      <c r="AQ203" s="47">
        <v>10</v>
      </c>
      <c r="AR203" s="29">
        <f t="shared" si="62"/>
        <v>6</v>
      </c>
      <c r="AS203" s="20" t="s">
        <v>60</v>
      </c>
      <c r="AT203" s="20">
        <v>2</v>
      </c>
      <c r="AU203" s="47">
        <v>10.33</v>
      </c>
      <c r="AV203" s="32">
        <f t="shared" si="59"/>
        <v>6</v>
      </c>
      <c r="AW203" s="20" t="s">
        <v>60</v>
      </c>
      <c r="AX203" s="20">
        <v>2</v>
      </c>
      <c r="AY203" s="47">
        <v>10.52</v>
      </c>
      <c r="AZ203" s="22">
        <f t="shared" si="63"/>
        <v>4</v>
      </c>
      <c r="BA203" s="20" t="s">
        <v>60</v>
      </c>
      <c r="BB203" s="20">
        <v>2</v>
      </c>
      <c r="BC203" s="324">
        <v>16.819999694820002</v>
      </c>
      <c r="BD203" s="22">
        <f t="shared" si="64"/>
        <v>6</v>
      </c>
      <c r="BE203" s="20" t="s">
        <v>60</v>
      </c>
      <c r="BF203" s="20">
        <v>2</v>
      </c>
      <c r="BG203" s="326">
        <v>10.090000152589999</v>
      </c>
      <c r="BH203" s="35">
        <f t="shared" si="65"/>
        <v>4</v>
      </c>
      <c r="BI203" s="20" t="s">
        <v>60</v>
      </c>
      <c r="BJ203" s="20">
        <v>2</v>
      </c>
      <c r="BK203" s="324">
        <v>10.12666702271</v>
      </c>
      <c r="BL203" s="22">
        <f t="shared" si="66"/>
        <v>2</v>
      </c>
      <c r="BM203" s="20" t="s">
        <v>60</v>
      </c>
      <c r="BN203" s="20">
        <v>2</v>
      </c>
      <c r="BO203" s="324">
        <v>13</v>
      </c>
      <c r="BP203" s="22">
        <f t="shared" si="60"/>
        <v>2</v>
      </c>
      <c r="BQ203" s="20" t="s">
        <v>60</v>
      </c>
      <c r="BR203" s="20">
        <v>2</v>
      </c>
      <c r="BS203" s="50">
        <f t="shared" si="74"/>
        <v>11.719777760823332</v>
      </c>
      <c r="BT203" s="24">
        <f t="shared" si="70"/>
        <v>30</v>
      </c>
      <c r="BU203" s="27" t="str">
        <f t="shared" si="71"/>
        <v>Admis</v>
      </c>
      <c r="BV203" s="20" t="s">
        <v>60</v>
      </c>
      <c r="BW203" s="20">
        <v>2</v>
      </c>
      <c r="BX203" s="38">
        <f t="shared" ref="BX203" si="75">AM203+BT203</f>
        <v>56</v>
      </c>
      <c r="BY203" s="27" t="str">
        <f t="shared" ref="BY203" si="76">IF(BX203&gt;=60,"Admis",IF(BX203&gt;=48,"Autorisé","Ajourné"))</f>
        <v>Autorisé</v>
      </c>
    </row>
    <row r="204" spans="1:77" s="198" customFormat="1" ht="23.4" x14ac:dyDescent="0.5">
      <c r="A204" s="18">
        <v>191</v>
      </c>
      <c r="B204" s="62" t="s">
        <v>1029</v>
      </c>
      <c r="C204" s="76" t="s">
        <v>1030</v>
      </c>
      <c r="D204" s="62" t="s">
        <v>1031</v>
      </c>
      <c r="E204" s="62" t="s">
        <v>1032</v>
      </c>
      <c r="F204" s="63">
        <v>38071</v>
      </c>
      <c r="G204" s="62" t="s">
        <v>208</v>
      </c>
      <c r="H204" s="62" t="s">
        <v>59</v>
      </c>
      <c r="I204" s="62" t="s">
        <v>72</v>
      </c>
      <c r="J204" s="21">
        <v>17</v>
      </c>
      <c r="K204" s="156">
        <v>4</v>
      </c>
      <c r="L204" s="69" t="s">
        <v>2</v>
      </c>
      <c r="M204" s="69">
        <v>2</v>
      </c>
      <c r="N204" s="231">
        <v>13.192</v>
      </c>
      <c r="O204" s="22">
        <f t="shared" si="54"/>
        <v>5</v>
      </c>
      <c r="P204" s="69" t="s">
        <v>2</v>
      </c>
      <c r="Q204" s="69">
        <v>2</v>
      </c>
      <c r="R204" s="21">
        <v>12.1</v>
      </c>
      <c r="S204" s="22">
        <f t="shared" si="61"/>
        <v>3</v>
      </c>
      <c r="T204" s="69" t="s">
        <v>2</v>
      </c>
      <c r="U204" s="69">
        <v>1</v>
      </c>
      <c r="V204" s="21">
        <v>12.24</v>
      </c>
      <c r="W204" s="156">
        <f t="shared" si="55"/>
        <v>4</v>
      </c>
      <c r="X204" s="69" t="s">
        <v>2</v>
      </c>
      <c r="Y204" s="69">
        <v>1</v>
      </c>
      <c r="Z204" s="21">
        <v>10.940000000000001</v>
      </c>
      <c r="AA204" s="22">
        <f t="shared" si="56"/>
        <v>5</v>
      </c>
      <c r="AB204" s="18" t="s">
        <v>2</v>
      </c>
      <c r="AC204" s="18">
        <v>1</v>
      </c>
      <c r="AD204" s="21">
        <v>10.07</v>
      </c>
      <c r="AE204" s="22">
        <f t="shared" si="57"/>
        <v>6</v>
      </c>
      <c r="AF204" s="69" t="s">
        <v>2</v>
      </c>
      <c r="AG204" s="69">
        <v>1</v>
      </c>
      <c r="AH204" s="21">
        <v>10.936666666666667</v>
      </c>
      <c r="AI204" s="22">
        <f t="shared" si="58"/>
        <v>3</v>
      </c>
      <c r="AJ204" s="69" t="s">
        <v>2</v>
      </c>
      <c r="AK204" s="24">
        <v>1</v>
      </c>
      <c r="AL204" s="21">
        <f t="shared" si="67"/>
        <v>12.238333333333335</v>
      </c>
      <c r="AM204" s="24">
        <f t="shared" si="68"/>
        <v>30</v>
      </c>
      <c r="AN204" s="96" t="str">
        <f t="shared" si="69"/>
        <v>Admis</v>
      </c>
      <c r="AO204" s="69" t="s">
        <v>2</v>
      </c>
      <c r="AP204" s="69">
        <v>2</v>
      </c>
      <c r="AQ204" s="21">
        <v>12.302</v>
      </c>
      <c r="AR204" s="29">
        <f t="shared" si="62"/>
        <v>6</v>
      </c>
      <c r="AS204" s="69" t="s">
        <v>2</v>
      </c>
      <c r="AT204" s="24">
        <v>2</v>
      </c>
      <c r="AU204" s="21">
        <v>11.48</v>
      </c>
      <c r="AV204" s="32">
        <f t="shared" si="59"/>
        <v>6</v>
      </c>
      <c r="AW204" s="69" t="s">
        <v>2</v>
      </c>
      <c r="AX204" s="24">
        <v>2</v>
      </c>
      <c r="AY204" s="21">
        <v>10.5</v>
      </c>
      <c r="AZ204" s="22">
        <f t="shared" si="63"/>
        <v>4</v>
      </c>
      <c r="BA204" s="69" t="s">
        <v>2</v>
      </c>
      <c r="BB204" s="24">
        <v>2</v>
      </c>
      <c r="BC204" s="21">
        <v>10.275</v>
      </c>
      <c r="BD204" s="22">
        <f t="shared" si="64"/>
        <v>6</v>
      </c>
      <c r="BE204" s="69" t="s">
        <v>2</v>
      </c>
      <c r="BF204" s="24">
        <v>1</v>
      </c>
      <c r="BG204" s="21">
        <v>10.029999999999999</v>
      </c>
      <c r="BH204" s="22">
        <f t="shared" si="65"/>
        <v>4</v>
      </c>
      <c r="BI204" s="69" t="s">
        <v>2</v>
      </c>
      <c r="BJ204" s="24">
        <v>1</v>
      </c>
      <c r="BK204" s="21">
        <v>12.12</v>
      </c>
      <c r="BL204" s="22">
        <f t="shared" si="66"/>
        <v>2</v>
      </c>
      <c r="BM204" s="69" t="s">
        <v>2</v>
      </c>
      <c r="BN204" s="24">
        <v>2</v>
      </c>
      <c r="BO204" s="23">
        <v>14</v>
      </c>
      <c r="BP204" s="22">
        <f t="shared" si="60"/>
        <v>2</v>
      </c>
      <c r="BQ204" s="69" t="s">
        <v>2</v>
      </c>
      <c r="BR204" s="24">
        <v>1</v>
      </c>
      <c r="BS204" s="21">
        <f t="shared" si="74"/>
        <v>11.290066666666666</v>
      </c>
      <c r="BT204" s="24">
        <f t="shared" si="70"/>
        <v>30</v>
      </c>
      <c r="BU204" s="96" t="str">
        <f t="shared" si="71"/>
        <v>Admis</v>
      </c>
      <c r="BV204" s="69" t="s">
        <v>2</v>
      </c>
      <c r="BW204" s="38">
        <v>2</v>
      </c>
      <c r="BX204" s="38">
        <f t="shared" si="72"/>
        <v>60</v>
      </c>
      <c r="BY204" s="96" t="str">
        <f t="shared" si="73"/>
        <v>Admis</v>
      </c>
    </row>
    <row r="205" spans="1:77" x14ac:dyDescent="0.55000000000000004">
      <c r="A205" s="18">
        <v>192</v>
      </c>
      <c r="B205" s="13" t="s">
        <v>1033</v>
      </c>
      <c r="C205" s="14" t="s">
        <v>1034</v>
      </c>
      <c r="D205" s="42" t="s">
        <v>1035</v>
      </c>
      <c r="E205" s="42" t="s">
        <v>1036</v>
      </c>
      <c r="F205" s="65">
        <v>36424</v>
      </c>
      <c r="G205" s="43" t="s">
        <v>1037</v>
      </c>
      <c r="H205" s="13" t="s">
        <v>365</v>
      </c>
      <c r="I205" s="13" t="s">
        <v>72</v>
      </c>
      <c r="J205" s="160">
        <v>10</v>
      </c>
      <c r="K205" s="156">
        <v>4</v>
      </c>
      <c r="L205" s="69" t="s">
        <v>60</v>
      </c>
      <c r="M205" s="69">
        <v>2</v>
      </c>
      <c r="N205" s="178">
        <v>11.47</v>
      </c>
      <c r="O205" s="22">
        <f t="shared" si="54"/>
        <v>5</v>
      </c>
      <c r="P205" s="69" t="s">
        <v>60</v>
      </c>
      <c r="Q205" s="69">
        <v>2</v>
      </c>
      <c r="R205" s="160">
        <v>10</v>
      </c>
      <c r="S205" s="22">
        <f t="shared" si="61"/>
        <v>3</v>
      </c>
      <c r="T205" s="69" t="s">
        <v>60</v>
      </c>
      <c r="U205" s="69">
        <v>2</v>
      </c>
      <c r="V205" s="193">
        <v>11.81</v>
      </c>
      <c r="W205" s="156">
        <f t="shared" si="55"/>
        <v>4</v>
      </c>
      <c r="X205" s="69" t="s">
        <v>60</v>
      </c>
      <c r="Y205" s="69">
        <v>2</v>
      </c>
      <c r="Z205" s="315"/>
      <c r="AA205" s="22">
        <f t="shared" si="56"/>
        <v>0</v>
      </c>
      <c r="AB205" s="313"/>
      <c r="AC205" s="15"/>
      <c r="AD205" s="50">
        <v>10</v>
      </c>
      <c r="AE205" s="22">
        <f t="shared" si="57"/>
        <v>6</v>
      </c>
      <c r="AF205" s="17" t="s">
        <v>61</v>
      </c>
      <c r="AG205" s="17">
        <v>2</v>
      </c>
      <c r="AH205" s="48">
        <v>10.25</v>
      </c>
      <c r="AI205" s="22">
        <f t="shared" si="58"/>
        <v>3</v>
      </c>
      <c r="AJ205" s="17" t="s">
        <v>60</v>
      </c>
      <c r="AK205" s="17">
        <v>2</v>
      </c>
      <c r="AL205" s="25">
        <f t="shared" si="67"/>
        <v>8.8446666666666669</v>
      </c>
      <c r="AM205" s="26">
        <f t="shared" si="68"/>
        <v>25</v>
      </c>
      <c r="AN205" s="27" t="str">
        <f t="shared" si="69"/>
        <v>Ajourné</v>
      </c>
      <c r="AO205" s="17" t="s">
        <v>2</v>
      </c>
      <c r="AP205" s="27"/>
      <c r="AQ205" s="46">
        <v>10</v>
      </c>
      <c r="AR205" s="29">
        <f t="shared" si="62"/>
        <v>6</v>
      </c>
      <c r="AS205" s="30" t="s">
        <v>61</v>
      </c>
      <c r="AT205" s="31">
        <v>2</v>
      </c>
      <c r="AU205" s="50">
        <v>10</v>
      </c>
      <c r="AV205" s="32">
        <f t="shared" si="59"/>
        <v>6</v>
      </c>
      <c r="AW205" s="30" t="s">
        <v>60</v>
      </c>
      <c r="AX205" s="33">
        <v>2</v>
      </c>
      <c r="AY205" s="50">
        <v>10</v>
      </c>
      <c r="AZ205" s="22">
        <f t="shared" si="63"/>
        <v>4</v>
      </c>
      <c r="BA205" s="30" t="s">
        <v>60</v>
      </c>
      <c r="BB205" s="33">
        <v>2</v>
      </c>
      <c r="BC205" s="48">
        <v>19.260000000000002</v>
      </c>
      <c r="BD205" s="22">
        <f t="shared" si="64"/>
        <v>6</v>
      </c>
      <c r="BE205" s="30" t="s">
        <v>60</v>
      </c>
      <c r="BF205" s="33">
        <v>2</v>
      </c>
      <c r="BG205" s="318"/>
      <c r="BH205" s="35">
        <f t="shared" si="65"/>
        <v>0</v>
      </c>
      <c r="BI205" s="311"/>
      <c r="BJ205" s="37"/>
      <c r="BK205" s="50">
        <v>11.42</v>
      </c>
      <c r="BL205" s="22">
        <f t="shared" si="66"/>
        <v>2</v>
      </c>
      <c r="BM205" s="69" t="s">
        <v>60</v>
      </c>
      <c r="BN205" s="24">
        <v>2</v>
      </c>
      <c r="BO205" s="333">
        <v>13</v>
      </c>
      <c r="BP205" s="22">
        <f t="shared" si="60"/>
        <v>2</v>
      </c>
      <c r="BQ205" s="69" t="s">
        <v>60</v>
      </c>
      <c r="BR205" s="24">
        <v>2</v>
      </c>
      <c r="BS205" s="25">
        <f t="shared" si="74"/>
        <v>10.813333333333333</v>
      </c>
      <c r="BT205" s="24">
        <f t="shared" si="70"/>
        <v>26</v>
      </c>
      <c r="BU205" s="27" t="str">
        <f t="shared" si="71"/>
        <v>Ajourné</v>
      </c>
      <c r="BV205" s="17" t="s">
        <v>2</v>
      </c>
      <c r="BW205" s="27"/>
      <c r="BX205" s="38">
        <f t="shared" si="72"/>
        <v>51</v>
      </c>
      <c r="BY205" s="27" t="str">
        <f t="shared" si="73"/>
        <v>Autorisé</v>
      </c>
    </row>
    <row r="206" spans="1:77" x14ac:dyDescent="0.55000000000000004">
      <c r="A206" s="18">
        <v>193</v>
      </c>
      <c r="B206" s="62" t="s">
        <v>1043</v>
      </c>
      <c r="C206" s="76" t="s">
        <v>1044</v>
      </c>
      <c r="D206" s="13" t="s">
        <v>1045</v>
      </c>
      <c r="E206" s="13" t="s">
        <v>1046</v>
      </c>
      <c r="F206" s="16">
        <v>37987</v>
      </c>
      <c r="G206" s="13" t="s">
        <v>1047</v>
      </c>
      <c r="H206" s="13" t="s">
        <v>52</v>
      </c>
      <c r="I206" s="13" t="s">
        <v>72</v>
      </c>
      <c r="J206" s="162">
        <v>15</v>
      </c>
      <c r="K206" s="156">
        <v>4</v>
      </c>
      <c r="L206" s="17" t="s">
        <v>2</v>
      </c>
      <c r="M206" s="69">
        <v>1</v>
      </c>
      <c r="N206" s="157">
        <v>11.2</v>
      </c>
      <c r="O206" s="22">
        <f t="shared" ref="O206:O269" si="77">IF(N206&gt;=10,5,0)</f>
        <v>5</v>
      </c>
      <c r="P206" s="17" t="s">
        <v>2</v>
      </c>
      <c r="Q206" s="142">
        <v>2</v>
      </c>
      <c r="R206" s="28">
        <v>14.21</v>
      </c>
      <c r="S206" s="22">
        <f t="shared" si="61"/>
        <v>3</v>
      </c>
      <c r="T206" s="17" t="s">
        <v>2</v>
      </c>
      <c r="U206" s="17">
        <v>2</v>
      </c>
      <c r="V206" s="28">
        <v>13.234000000000002</v>
      </c>
      <c r="W206" s="156">
        <f t="shared" ref="W206:W269" si="78">IF(V206&gt;=10,4,0)</f>
        <v>4</v>
      </c>
      <c r="X206" s="17" t="s">
        <v>2</v>
      </c>
      <c r="Y206" s="17">
        <v>2</v>
      </c>
      <c r="Z206" s="161">
        <v>10</v>
      </c>
      <c r="AA206" s="22">
        <f t="shared" ref="AA206:AA269" si="79">IF(Z206&gt;=10,5,0)</f>
        <v>5</v>
      </c>
      <c r="AB206" s="20" t="s">
        <v>2</v>
      </c>
      <c r="AC206" s="19">
        <v>1</v>
      </c>
      <c r="AD206" s="21">
        <v>10.26</v>
      </c>
      <c r="AE206" s="22">
        <f t="shared" ref="AE206:AE269" si="80">IF(AD206&gt;=10,6,0)</f>
        <v>6</v>
      </c>
      <c r="AF206" s="17" t="s">
        <v>2</v>
      </c>
      <c r="AG206" s="17">
        <v>2</v>
      </c>
      <c r="AH206" s="21">
        <v>11.032000000000002</v>
      </c>
      <c r="AI206" s="22">
        <f t="shared" ref="AI206:AI269" si="81">IF(AH206&gt;=10,3,0)</f>
        <v>3</v>
      </c>
      <c r="AJ206" s="17" t="s">
        <v>2</v>
      </c>
      <c r="AK206" s="24">
        <v>2</v>
      </c>
      <c r="AL206" s="25">
        <f t="shared" si="67"/>
        <v>11.874066666666668</v>
      </c>
      <c r="AM206" s="26">
        <f t="shared" si="68"/>
        <v>30</v>
      </c>
      <c r="AN206" s="27" t="str">
        <f t="shared" si="69"/>
        <v>Admis</v>
      </c>
      <c r="AO206" s="17" t="s">
        <v>2</v>
      </c>
      <c r="AP206" s="17">
        <v>2</v>
      </c>
      <c r="AQ206" s="28">
        <v>11.52</v>
      </c>
      <c r="AR206" s="29">
        <f t="shared" si="62"/>
        <v>6</v>
      </c>
      <c r="AS206" s="30" t="s">
        <v>2</v>
      </c>
      <c r="AT206" s="31">
        <v>2</v>
      </c>
      <c r="AU206" s="28">
        <v>10.346666666666668</v>
      </c>
      <c r="AV206" s="32">
        <f t="shared" ref="AV206:AV269" si="82">IF(AU206&gt;=10,6,0)</f>
        <v>6</v>
      </c>
      <c r="AW206" s="30" t="s">
        <v>2</v>
      </c>
      <c r="AX206" s="33">
        <v>2</v>
      </c>
      <c r="AY206" s="58">
        <v>10</v>
      </c>
      <c r="AZ206" s="22">
        <f t="shared" si="63"/>
        <v>4</v>
      </c>
      <c r="BA206" s="17" t="s">
        <v>2</v>
      </c>
      <c r="BB206" s="24">
        <v>1</v>
      </c>
      <c r="BC206" s="21">
        <v>10</v>
      </c>
      <c r="BD206" s="22">
        <f t="shared" si="64"/>
        <v>6</v>
      </c>
      <c r="BE206" s="17" t="s">
        <v>2</v>
      </c>
      <c r="BF206" s="24">
        <v>1</v>
      </c>
      <c r="BG206" s="21">
        <v>10</v>
      </c>
      <c r="BH206" s="22">
        <f t="shared" si="65"/>
        <v>4</v>
      </c>
      <c r="BI206" s="17" t="s">
        <v>2</v>
      </c>
      <c r="BJ206" s="24">
        <v>1</v>
      </c>
      <c r="BK206" s="21">
        <v>11</v>
      </c>
      <c r="BL206" s="22">
        <f t="shared" si="66"/>
        <v>2</v>
      </c>
      <c r="BM206" s="17" t="s">
        <v>2</v>
      </c>
      <c r="BN206" s="24">
        <v>2</v>
      </c>
      <c r="BO206" s="23">
        <v>14</v>
      </c>
      <c r="BP206" s="22">
        <f t="shared" ref="BP206:BP269" si="83">IF(BO206&gt;=10,2,0)</f>
        <v>2</v>
      </c>
      <c r="BQ206" s="17" t="s">
        <v>2</v>
      </c>
      <c r="BR206" s="24">
        <v>1</v>
      </c>
      <c r="BS206" s="25">
        <f t="shared" si="74"/>
        <v>10.706666666666669</v>
      </c>
      <c r="BT206" s="24">
        <f t="shared" si="70"/>
        <v>30</v>
      </c>
      <c r="BU206" s="27" t="str">
        <f t="shared" si="71"/>
        <v>Admis</v>
      </c>
      <c r="BV206" s="17" t="s">
        <v>2</v>
      </c>
      <c r="BW206" s="38">
        <v>1</v>
      </c>
      <c r="BX206" s="38">
        <f t="shared" si="72"/>
        <v>60</v>
      </c>
      <c r="BY206" s="27" t="str">
        <f t="shared" si="73"/>
        <v>Admis</v>
      </c>
    </row>
    <row r="207" spans="1:77" x14ac:dyDescent="0.55000000000000004">
      <c r="A207" s="18">
        <v>194</v>
      </c>
      <c r="B207" s="62" t="s">
        <v>1048</v>
      </c>
      <c r="C207" s="76" t="s">
        <v>1049</v>
      </c>
      <c r="D207" s="71" t="s">
        <v>1050</v>
      </c>
      <c r="E207" s="71" t="s">
        <v>1051</v>
      </c>
      <c r="F207" s="63">
        <v>37777</v>
      </c>
      <c r="G207" s="62" t="s">
        <v>135</v>
      </c>
      <c r="H207" s="62" t="s">
        <v>52</v>
      </c>
      <c r="I207" s="13" t="s">
        <v>72</v>
      </c>
      <c r="J207" s="160">
        <v>10.32</v>
      </c>
      <c r="K207" s="156">
        <v>4</v>
      </c>
      <c r="L207" s="17" t="s">
        <v>61</v>
      </c>
      <c r="M207" s="69">
        <v>2</v>
      </c>
      <c r="N207" s="161">
        <v>10</v>
      </c>
      <c r="O207" s="22">
        <f t="shared" si="77"/>
        <v>5</v>
      </c>
      <c r="P207" s="17" t="s">
        <v>2</v>
      </c>
      <c r="Q207" s="142">
        <v>1</v>
      </c>
      <c r="R207" s="46">
        <v>10.79</v>
      </c>
      <c r="S207" s="22">
        <f t="shared" ref="S207:S270" si="84">IF(R207&gt;=10,3,0)</f>
        <v>3</v>
      </c>
      <c r="T207" s="17" t="s">
        <v>61</v>
      </c>
      <c r="U207" s="17">
        <v>1</v>
      </c>
      <c r="V207" s="46">
        <v>10</v>
      </c>
      <c r="W207" s="156">
        <f t="shared" si="78"/>
        <v>4</v>
      </c>
      <c r="X207" s="17" t="s">
        <v>61</v>
      </c>
      <c r="Y207" s="17">
        <v>2</v>
      </c>
      <c r="Z207" s="165">
        <v>17.010000000000002</v>
      </c>
      <c r="AA207" s="22">
        <f t="shared" si="79"/>
        <v>5</v>
      </c>
      <c r="AB207" s="20" t="s">
        <v>61</v>
      </c>
      <c r="AC207" s="19">
        <v>2</v>
      </c>
      <c r="AD207" s="21">
        <v>10.88</v>
      </c>
      <c r="AE207" s="22">
        <f t="shared" si="80"/>
        <v>6</v>
      </c>
      <c r="AF207" s="17" t="s">
        <v>2</v>
      </c>
      <c r="AG207" s="17">
        <v>1</v>
      </c>
      <c r="AH207" s="50">
        <v>10.31</v>
      </c>
      <c r="AI207" s="22">
        <f t="shared" si="81"/>
        <v>3</v>
      </c>
      <c r="AJ207" s="17" t="s">
        <v>61</v>
      </c>
      <c r="AK207" s="24">
        <v>1</v>
      </c>
      <c r="AL207" s="25">
        <f t="shared" si="67"/>
        <v>11.497000000000002</v>
      </c>
      <c r="AM207" s="26">
        <f t="shared" si="68"/>
        <v>30</v>
      </c>
      <c r="AN207" s="27" t="str">
        <f t="shared" si="69"/>
        <v>Admis</v>
      </c>
      <c r="AO207" s="17" t="s">
        <v>2</v>
      </c>
      <c r="AP207" s="17">
        <v>2</v>
      </c>
      <c r="AQ207" s="61">
        <v>10</v>
      </c>
      <c r="AR207" s="29">
        <f t="shared" ref="AR207:AR270" si="85">IF(AQ207&gt;=10,6,0)</f>
        <v>6</v>
      </c>
      <c r="AS207" s="30" t="s">
        <v>61</v>
      </c>
      <c r="AT207" s="31">
        <v>1</v>
      </c>
      <c r="AU207" s="46">
        <v>14.57</v>
      </c>
      <c r="AV207" s="32">
        <f t="shared" si="82"/>
        <v>6</v>
      </c>
      <c r="AW207" s="30" t="s">
        <v>61</v>
      </c>
      <c r="AX207" s="33">
        <v>2</v>
      </c>
      <c r="AY207" s="58">
        <v>11</v>
      </c>
      <c r="AZ207" s="22">
        <f t="shared" ref="AZ207:AZ270" si="86">IF(AY207&gt;=10,4,0)</f>
        <v>4</v>
      </c>
      <c r="BA207" s="17" t="s">
        <v>2</v>
      </c>
      <c r="BB207" s="24">
        <v>1</v>
      </c>
      <c r="BC207" s="50">
        <v>15.25</v>
      </c>
      <c r="BD207" s="22">
        <f t="shared" si="64"/>
        <v>6</v>
      </c>
      <c r="BE207" s="17" t="s">
        <v>61</v>
      </c>
      <c r="BF207" s="24">
        <v>2</v>
      </c>
      <c r="BG207" s="21">
        <v>10.45</v>
      </c>
      <c r="BH207" s="22">
        <f t="shared" si="65"/>
        <v>4</v>
      </c>
      <c r="BI207" s="17" t="s">
        <v>2</v>
      </c>
      <c r="BJ207" s="24">
        <v>1</v>
      </c>
      <c r="BK207" s="50">
        <v>11.35</v>
      </c>
      <c r="BL207" s="22">
        <f t="shared" si="66"/>
        <v>2</v>
      </c>
      <c r="BM207" s="17" t="s">
        <v>60</v>
      </c>
      <c r="BN207" s="24">
        <v>2</v>
      </c>
      <c r="BO207" s="48">
        <v>14</v>
      </c>
      <c r="BP207" s="22">
        <f t="shared" si="83"/>
        <v>2</v>
      </c>
      <c r="BQ207" s="17" t="s">
        <v>61</v>
      </c>
      <c r="BR207" s="24">
        <v>1</v>
      </c>
      <c r="BS207" s="25">
        <f t="shared" si="74"/>
        <v>12.514000000000001</v>
      </c>
      <c r="BT207" s="24">
        <f t="shared" si="70"/>
        <v>30</v>
      </c>
      <c r="BU207" s="27" t="str">
        <f t="shared" si="71"/>
        <v>Admis</v>
      </c>
      <c r="BV207" s="17" t="s">
        <v>2</v>
      </c>
      <c r="BW207" s="38">
        <v>2</v>
      </c>
      <c r="BX207" s="38">
        <f t="shared" si="72"/>
        <v>60</v>
      </c>
      <c r="BY207" s="27" t="str">
        <f t="shared" si="73"/>
        <v>Admis</v>
      </c>
    </row>
    <row r="208" spans="1:77" x14ac:dyDescent="0.55000000000000004">
      <c r="A208" s="18">
        <v>195</v>
      </c>
      <c r="B208" s="62" t="s">
        <v>1052</v>
      </c>
      <c r="C208" s="76" t="s">
        <v>1053</v>
      </c>
      <c r="D208" s="13" t="s">
        <v>1054</v>
      </c>
      <c r="E208" s="13" t="s">
        <v>1055</v>
      </c>
      <c r="F208" s="16">
        <v>38196</v>
      </c>
      <c r="G208" s="13" t="s">
        <v>473</v>
      </c>
      <c r="H208" s="13" t="s">
        <v>52</v>
      </c>
      <c r="I208" s="13" t="s">
        <v>72</v>
      </c>
      <c r="J208" s="21">
        <v>17</v>
      </c>
      <c r="K208" s="156">
        <v>4</v>
      </c>
      <c r="L208" s="17" t="s">
        <v>2</v>
      </c>
      <c r="M208" s="69">
        <v>2</v>
      </c>
      <c r="N208" s="230">
        <v>11.984</v>
      </c>
      <c r="O208" s="22">
        <f t="shared" si="77"/>
        <v>5</v>
      </c>
      <c r="P208" s="17" t="s">
        <v>2</v>
      </c>
      <c r="Q208" s="17">
        <v>2</v>
      </c>
      <c r="R208" s="45">
        <v>11.57</v>
      </c>
      <c r="S208" s="22">
        <f t="shared" si="84"/>
        <v>3</v>
      </c>
      <c r="T208" s="17" t="s">
        <v>2</v>
      </c>
      <c r="U208" s="17">
        <v>1</v>
      </c>
      <c r="V208" s="45">
        <v>10.776666666666667</v>
      </c>
      <c r="W208" s="156">
        <f t="shared" si="78"/>
        <v>4</v>
      </c>
      <c r="X208" s="17" t="s">
        <v>2</v>
      </c>
      <c r="Y208" s="17">
        <v>2</v>
      </c>
      <c r="Z208" s="283">
        <v>10.36</v>
      </c>
      <c r="AA208" s="22">
        <f t="shared" si="79"/>
        <v>5</v>
      </c>
      <c r="AB208" s="20" t="s">
        <v>2</v>
      </c>
      <c r="AC208" s="20">
        <v>1</v>
      </c>
      <c r="AD208" s="21">
        <v>10</v>
      </c>
      <c r="AE208" s="22">
        <f t="shared" si="80"/>
        <v>6</v>
      </c>
      <c r="AF208" s="17" t="s">
        <v>2</v>
      </c>
      <c r="AG208" s="17">
        <v>1</v>
      </c>
      <c r="AH208" s="21">
        <v>11.215333333333334</v>
      </c>
      <c r="AI208" s="22">
        <f t="shared" si="81"/>
        <v>3</v>
      </c>
      <c r="AJ208" s="17" t="s">
        <v>2</v>
      </c>
      <c r="AK208" s="24">
        <v>1</v>
      </c>
      <c r="AL208" s="21">
        <f t="shared" si="67"/>
        <v>11.706088888888891</v>
      </c>
      <c r="AM208" s="24">
        <f t="shared" si="68"/>
        <v>30</v>
      </c>
      <c r="AN208" s="27" t="str">
        <f t="shared" si="69"/>
        <v>Admis</v>
      </c>
      <c r="AO208" s="17" t="s">
        <v>2</v>
      </c>
      <c r="AP208" s="17"/>
      <c r="AQ208" s="45">
        <v>10.815999999999999</v>
      </c>
      <c r="AR208" s="29">
        <f t="shared" si="85"/>
        <v>6</v>
      </c>
      <c r="AS208" s="17" t="s">
        <v>2</v>
      </c>
      <c r="AT208" s="24">
        <v>1</v>
      </c>
      <c r="AU208" s="45">
        <v>12.358666666666668</v>
      </c>
      <c r="AV208" s="32">
        <f t="shared" si="82"/>
        <v>6</v>
      </c>
      <c r="AW208" s="17" t="s">
        <v>2</v>
      </c>
      <c r="AX208" s="233">
        <v>1</v>
      </c>
      <c r="AY208" s="45">
        <v>12.83</v>
      </c>
      <c r="AZ208" s="22">
        <f t="shared" si="86"/>
        <v>4</v>
      </c>
      <c r="BA208" s="17" t="s">
        <v>2</v>
      </c>
      <c r="BB208" s="17">
        <v>2</v>
      </c>
      <c r="BC208" s="21">
        <v>11.376999999999999</v>
      </c>
      <c r="BD208" s="22">
        <f t="shared" si="64"/>
        <v>6</v>
      </c>
      <c r="BE208" s="17" t="s">
        <v>2</v>
      </c>
      <c r="BF208" s="24">
        <v>1</v>
      </c>
      <c r="BG208" s="45">
        <v>11.98</v>
      </c>
      <c r="BH208" s="22">
        <f t="shared" si="65"/>
        <v>4</v>
      </c>
      <c r="BI208" s="17" t="s">
        <v>2</v>
      </c>
      <c r="BJ208" s="24">
        <v>1</v>
      </c>
      <c r="BK208" s="21">
        <v>11.12</v>
      </c>
      <c r="BL208" s="22">
        <f t="shared" si="66"/>
        <v>2</v>
      </c>
      <c r="BM208" s="17" t="s">
        <v>2</v>
      </c>
      <c r="BN208" s="24">
        <v>2</v>
      </c>
      <c r="BO208" s="23">
        <v>17</v>
      </c>
      <c r="BP208" s="22">
        <f t="shared" si="83"/>
        <v>2</v>
      </c>
      <c r="BQ208" s="17" t="s">
        <v>2</v>
      </c>
      <c r="BR208" s="24">
        <v>1</v>
      </c>
      <c r="BS208" s="21">
        <f t="shared" si="74"/>
        <v>12.093</v>
      </c>
      <c r="BT208" s="24">
        <f t="shared" si="70"/>
        <v>30</v>
      </c>
      <c r="BU208" s="27" t="str">
        <f t="shared" si="71"/>
        <v>Admis</v>
      </c>
      <c r="BV208" s="17" t="s">
        <v>2</v>
      </c>
      <c r="BW208" s="17"/>
      <c r="BX208" s="38">
        <f t="shared" si="72"/>
        <v>60</v>
      </c>
      <c r="BY208" s="27" t="str">
        <f t="shared" si="73"/>
        <v>Admis</v>
      </c>
    </row>
    <row r="209" spans="1:77" x14ac:dyDescent="0.55000000000000004">
      <c r="A209" s="18">
        <v>196</v>
      </c>
      <c r="B209" s="62" t="s">
        <v>1056</v>
      </c>
      <c r="C209" s="76" t="s">
        <v>1057</v>
      </c>
      <c r="D209" s="13" t="s">
        <v>1058</v>
      </c>
      <c r="E209" s="13" t="s">
        <v>1059</v>
      </c>
      <c r="F209" s="16">
        <v>38684</v>
      </c>
      <c r="G209" s="13" t="s">
        <v>621</v>
      </c>
      <c r="H209" s="13" t="s">
        <v>52</v>
      </c>
      <c r="I209" s="13" t="s">
        <v>72</v>
      </c>
      <c r="J209" s="21">
        <v>13</v>
      </c>
      <c r="K209" s="156">
        <v>4</v>
      </c>
      <c r="L209" s="17" t="s">
        <v>2</v>
      </c>
      <c r="M209" s="69">
        <v>2</v>
      </c>
      <c r="N209" s="230">
        <v>10</v>
      </c>
      <c r="O209" s="22">
        <f t="shared" si="77"/>
        <v>5</v>
      </c>
      <c r="P209" s="17" t="s">
        <v>2</v>
      </c>
      <c r="Q209" s="17">
        <v>2</v>
      </c>
      <c r="R209" s="45">
        <v>10.52</v>
      </c>
      <c r="S209" s="22">
        <f t="shared" si="84"/>
        <v>3</v>
      </c>
      <c r="T209" s="17" t="s">
        <v>2</v>
      </c>
      <c r="U209" s="17">
        <v>1</v>
      </c>
      <c r="V209" s="23">
        <v>10.78</v>
      </c>
      <c r="W209" s="156">
        <f t="shared" si="78"/>
        <v>4</v>
      </c>
      <c r="X209" s="17" t="s">
        <v>2</v>
      </c>
      <c r="Y209" s="17">
        <v>2</v>
      </c>
      <c r="Z209" s="45">
        <v>10.050000000000001</v>
      </c>
      <c r="AA209" s="22">
        <f t="shared" si="79"/>
        <v>5</v>
      </c>
      <c r="AB209" s="20" t="s">
        <v>2</v>
      </c>
      <c r="AC209" s="20">
        <v>2</v>
      </c>
      <c r="AD209" s="45">
        <v>10</v>
      </c>
      <c r="AE209" s="22">
        <f t="shared" si="80"/>
        <v>6</v>
      </c>
      <c r="AF209" s="17" t="s">
        <v>2</v>
      </c>
      <c r="AG209" s="17">
        <v>2</v>
      </c>
      <c r="AH209" s="21">
        <v>11.643333333333333</v>
      </c>
      <c r="AI209" s="22">
        <f t="shared" si="81"/>
        <v>3</v>
      </c>
      <c r="AJ209" s="17" t="s">
        <v>2</v>
      </c>
      <c r="AK209" s="24">
        <v>2</v>
      </c>
      <c r="AL209" s="21">
        <f t="shared" si="67"/>
        <v>10.728666666666667</v>
      </c>
      <c r="AM209" s="24">
        <f t="shared" si="68"/>
        <v>30</v>
      </c>
      <c r="AN209" s="27" t="str">
        <f t="shared" si="69"/>
        <v>Admis</v>
      </c>
      <c r="AO209" s="17" t="s">
        <v>2</v>
      </c>
      <c r="AP209" s="17">
        <v>2</v>
      </c>
      <c r="AQ209" s="45">
        <v>10</v>
      </c>
      <c r="AR209" s="29">
        <f t="shared" si="85"/>
        <v>6</v>
      </c>
      <c r="AS209" s="17" t="s">
        <v>2</v>
      </c>
      <c r="AT209" s="24">
        <v>2</v>
      </c>
      <c r="AU209" s="45">
        <v>10.826666666666666</v>
      </c>
      <c r="AV209" s="32">
        <f t="shared" si="82"/>
        <v>6</v>
      </c>
      <c r="AW209" s="17" t="s">
        <v>2</v>
      </c>
      <c r="AX209" s="233">
        <v>2</v>
      </c>
      <c r="AY209" s="57">
        <v>10</v>
      </c>
      <c r="AZ209" s="22">
        <f t="shared" si="86"/>
        <v>4</v>
      </c>
      <c r="BA209" s="17" t="s">
        <v>2</v>
      </c>
      <c r="BB209" s="24">
        <v>1</v>
      </c>
      <c r="BC209" s="21">
        <v>8.34</v>
      </c>
      <c r="BD209" s="22">
        <f t="shared" si="64"/>
        <v>0</v>
      </c>
      <c r="BE209" s="17" t="s">
        <v>2</v>
      </c>
      <c r="BF209" s="24">
        <v>2</v>
      </c>
      <c r="BG209" s="21">
        <v>10</v>
      </c>
      <c r="BH209" s="22">
        <f t="shared" si="65"/>
        <v>4</v>
      </c>
      <c r="BI209" s="17" t="s">
        <v>2</v>
      </c>
      <c r="BJ209" s="24">
        <v>1</v>
      </c>
      <c r="BK209" s="21">
        <v>6.75</v>
      </c>
      <c r="BL209" s="22">
        <f t="shared" si="66"/>
        <v>0</v>
      </c>
      <c r="BM209" s="17" t="s">
        <v>2</v>
      </c>
      <c r="BN209" s="24">
        <v>2</v>
      </c>
      <c r="BO209" s="23">
        <v>14</v>
      </c>
      <c r="BP209" s="22">
        <f t="shared" si="83"/>
        <v>2</v>
      </c>
      <c r="BQ209" s="17" t="s">
        <v>2</v>
      </c>
      <c r="BR209" s="24">
        <v>1</v>
      </c>
      <c r="BS209" s="21">
        <f t="shared" si="74"/>
        <v>9.8833333333333329</v>
      </c>
      <c r="BT209" s="24">
        <f t="shared" si="70"/>
        <v>22</v>
      </c>
      <c r="BU209" s="27" t="str">
        <f t="shared" si="71"/>
        <v>Ajourné</v>
      </c>
      <c r="BV209" s="17" t="s">
        <v>2</v>
      </c>
      <c r="BW209" s="38">
        <v>2</v>
      </c>
      <c r="BX209" s="38">
        <f t="shared" si="72"/>
        <v>52</v>
      </c>
      <c r="BY209" s="27" t="str">
        <f t="shared" si="73"/>
        <v>Autorisé</v>
      </c>
    </row>
    <row r="210" spans="1:77" x14ac:dyDescent="0.55000000000000004">
      <c r="A210" s="18">
        <v>197</v>
      </c>
      <c r="B210" s="62" t="s">
        <v>1060</v>
      </c>
      <c r="C210" s="76" t="s">
        <v>1061</v>
      </c>
      <c r="D210" s="71" t="s">
        <v>1062</v>
      </c>
      <c r="E210" s="71" t="s">
        <v>1063</v>
      </c>
      <c r="F210" s="63">
        <v>37671</v>
      </c>
      <c r="G210" s="62" t="s">
        <v>116</v>
      </c>
      <c r="H210" s="62" t="s">
        <v>52</v>
      </c>
      <c r="I210" s="13" t="s">
        <v>72</v>
      </c>
      <c r="J210" s="162">
        <v>12</v>
      </c>
      <c r="K210" s="156">
        <v>4</v>
      </c>
      <c r="L210" s="17" t="s">
        <v>2</v>
      </c>
      <c r="M210" s="69">
        <v>1</v>
      </c>
      <c r="N210" s="177">
        <v>10.43</v>
      </c>
      <c r="O210" s="22">
        <f t="shared" si="77"/>
        <v>5</v>
      </c>
      <c r="P210" s="17" t="s">
        <v>60</v>
      </c>
      <c r="Q210" s="142">
        <v>2</v>
      </c>
      <c r="R210" s="160">
        <v>13.86</v>
      </c>
      <c r="S210" s="22">
        <f t="shared" si="84"/>
        <v>3</v>
      </c>
      <c r="T210" s="17" t="s">
        <v>60</v>
      </c>
      <c r="U210" s="17">
        <v>2</v>
      </c>
      <c r="V210" s="28">
        <v>11.11</v>
      </c>
      <c r="W210" s="156">
        <f t="shared" si="78"/>
        <v>4</v>
      </c>
      <c r="X210" s="17" t="s">
        <v>2</v>
      </c>
      <c r="Y210" s="17">
        <v>2</v>
      </c>
      <c r="Z210" s="165">
        <v>10.64</v>
      </c>
      <c r="AA210" s="22">
        <f t="shared" si="79"/>
        <v>5</v>
      </c>
      <c r="AB210" s="20" t="s">
        <v>60</v>
      </c>
      <c r="AC210" s="19">
        <v>2</v>
      </c>
      <c r="AD210" s="21">
        <v>10</v>
      </c>
      <c r="AE210" s="22">
        <f t="shared" si="80"/>
        <v>6</v>
      </c>
      <c r="AF210" s="17" t="s">
        <v>2</v>
      </c>
      <c r="AG210" s="17">
        <v>2</v>
      </c>
      <c r="AH210" s="50">
        <v>11.06</v>
      </c>
      <c r="AI210" s="22">
        <f t="shared" si="81"/>
        <v>3</v>
      </c>
      <c r="AJ210" s="17" t="s">
        <v>60</v>
      </c>
      <c r="AK210" s="24">
        <v>2</v>
      </c>
      <c r="AL210" s="25">
        <f t="shared" si="67"/>
        <v>11.085000000000001</v>
      </c>
      <c r="AM210" s="26">
        <f t="shared" si="68"/>
        <v>30</v>
      </c>
      <c r="AN210" s="27" t="str">
        <f t="shared" si="69"/>
        <v>Admis</v>
      </c>
      <c r="AO210" s="17" t="s">
        <v>2</v>
      </c>
      <c r="AP210" s="17">
        <v>2</v>
      </c>
      <c r="AQ210" s="61">
        <v>10</v>
      </c>
      <c r="AR210" s="29">
        <f t="shared" si="85"/>
        <v>6</v>
      </c>
      <c r="AS210" s="30" t="s">
        <v>61</v>
      </c>
      <c r="AT210" s="31">
        <v>2</v>
      </c>
      <c r="AU210" s="46">
        <v>11</v>
      </c>
      <c r="AV210" s="32">
        <f t="shared" si="82"/>
        <v>6</v>
      </c>
      <c r="AW210" s="30" t="s">
        <v>61</v>
      </c>
      <c r="AX210" s="33">
        <v>2</v>
      </c>
      <c r="AY210" s="28">
        <v>11</v>
      </c>
      <c r="AZ210" s="22">
        <f t="shared" si="86"/>
        <v>4</v>
      </c>
      <c r="BA210" s="17" t="s">
        <v>2</v>
      </c>
      <c r="BB210" s="24">
        <v>2</v>
      </c>
      <c r="BC210" s="50">
        <v>13.73</v>
      </c>
      <c r="BD210" s="22">
        <f t="shared" si="64"/>
        <v>6</v>
      </c>
      <c r="BE210" s="17" t="s">
        <v>60</v>
      </c>
      <c r="BF210" s="24">
        <v>2</v>
      </c>
      <c r="BG210" s="34">
        <v>10</v>
      </c>
      <c r="BH210" s="35">
        <f t="shared" si="65"/>
        <v>4</v>
      </c>
      <c r="BI210" s="36" t="s">
        <v>2</v>
      </c>
      <c r="BJ210" s="37">
        <v>2</v>
      </c>
      <c r="BK210" s="50">
        <v>10.46</v>
      </c>
      <c r="BL210" s="22">
        <f t="shared" si="66"/>
        <v>2</v>
      </c>
      <c r="BM210" s="17" t="s">
        <v>60</v>
      </c>
      <c r="BN210" s="24">
        <v>2</v>
      </c>
      <c r="BO210" s="48">
        <v>12</v>
      </c>
      <c r="BP210" s="22">
        <f t="shared" si="83"/>
        <v>2</v>
      </c>
      <c r="BQ210" s="17" t="s">
        <v>60</v>
      </c>
      <c r="BR210" s="24">
        <v>2</v>
      </c>
      <c r="BS210" s="25">
        <f t="shared" si="74"/>
        <v>11.243333333333334</v>
      </c>
      <c r="BT210" s="24">
        <f t="shared" si="70"/>
        <v>30</v>
      </c>
      <c r="BU210" s="27" t="str">
        <f t="shared" si="71"/>
        <v>Admis</v>
      </c>
      <c r="BV210" s="17" t="s">
        <v>2</v>
      </c>
      <c r="BW210" s="38">
        <v>1</v>
      </c>
      <c r="BX210" s="38">
        <f t="shared" si="72"/>
        <v>60</v>
      </c>
      <c r="BY210" s="27" t="str">
        <f t="shared" si="73"/>
        <v>Admis</v>
      </c>
    </row>
    <row r="211" spans="1:77" x14ac:dyDescent="0.55000000000000004">
      <c r="A211" s="18">
        <v>198</v>
      </c>
      <c r="B211" s="62" t="s">
        <v>1064</v>
      </c>
      <c r="C211" s="76" t="s">
        <v>1065</v>
      </c>
      <c r="D211" s="13" t="s">
        <v>1066</v>
      </c>
      <c r="E211" s="13" t="s">
        <v>1067</v>
      </c>
      <c r="F211" s="16">
        <v>37547</v>
      </c>
      <c r="G211" s="13" t="s">
        <v>1068</v>
      </c>
      <c r="H211" s="13" t="s">
        <v>52</v>
      </c>
      <c r="I211" s="13" t="s">
        <v>72</v>
      </c>
      <c r="J211" s="21">
        <v>16</v>
      </c>
      <c r="K211" s="156">
        <v>4</v>
      </c>
      <c r="L211" s="17" t="s">
        <v>2</v>
      </c>
      <c r="M211" s="69">
        <v>2</v>
      </c>
      <c r="N211" s="163">
        <v>8.39</v>
      </c>
      <c r="O211" s="22">
        <f t="shared" si="77"/>
        <v>0</v>
      </c>
      <c r="P211" s="17" t="s">
        <v>2</v>
      </c>
      <c r="Q211" s="17">
        <v>2</v>
      </c>
      <c r="R211" s="45">
        <v>10.52</v>
      </c>
      <c r="S211" s="22">
        <f t="shared" si="84"/>
        <v>3</v>
      </c>
      <c r="T211" s="17" t="s">
        <v>2</v>
      </c>
      <c r="U211" s="17">
        <v>1</v>
      </c>
      <c r="V211" s="45">
        <v>10.757333333333332</v>
      </c>
      <c r="W211" s="156">
        <f t="shared" si="78"/>
        <v>4</v>
      </c>
      <c r="X211" s="17" t="s">
        <v>2</v>
      </c>
      <c r="Y211" s="17">
        <v>2</v>
      </c>
      <c r="Z211" s="45">
        <v>8.8480000000000008</v>
      </c>
      <c r="AA211" s="22">
        <f t="shared" si="79"/>
        <v>0</v>
      </c>
      <c r="AB211" s="20" t="s">
        <v>2</v>
      </c>
      <c r="AC211" s="20">
        <v>2</v>
      </c>
      <c r="AD211" s="21">
        <v>7.41</v>
      </c>
      <c r="AE211" s="22">
        <f t="shared" si="80"/>
        <v>0</v>
      </c>
      <c r="AF211" s="17" t="s">
        <v>2</v>
      </c>
      <c r="AG211" s="17">
        <v>2</v>
      </c>
      <c r="AH211" s="21">
        <v>10.548</v>
      </c>
      <c r="AI211" s="22">
        <f t="shared" si="81"/>
        <v>3</v>
      </c>
      <c r="AJ211" s="17" t="s">
        <v>2</v>
      </c>
      <c r="AK211" s="24">
        <v>2</v>
      </c>
      <c r="AL211" s="21">
        <f t="shared" si="67"/>
        <v>10.029444444444444</v>
      </c>
      <c r="AM211" s="24">
        <f t="shared" si="68"/>
        <v>14</v>
      </c>
      <c r="AN211" s="27" t="str">
        <f t="shared" si="69"/>
        <v>Ajourné</v>
      </c>
      <c r="AO211" s="17" t="s">
        <v>2</v>
      </c>
      <c r="AP211" s="17">
        <v>2</v>
      </c>
      <c r="AQ211" s="45">
        <v>10</v>
      </c>
      <c r="AR211" s="29">
        <f t="shared" si="85"/>
        <v>6</v>
      </c>
      <c r="AS211" s="17" t="s">
        <v>2</v>
      </c>
      <c r="AT211" s="17">
        <v>2</v>
      </c>
      <c r="AU211" s="45">
        <v>8.6</v>
      </c>
      <c r="AV211" s="32">
        <f t="shared" si="82"/>
        <v>0</v>
      </c>
      <c r="AW211" s="17" t="s">
        <v>2</v>
      </c>
      <c r="AX211" s="233">
        <v>2</v>
      </c>
      <c r="AY211" s="45">
        <v>12</v>
      </c>
      <c r="AZ211" s="22">
        <f t="shared" si="86"/>
        <v>4</v>
      </c>
      <c r="BA211" s="17" t="s">
        <v>2</v>
      </c>
      <c r="BB211" s="24">
        <v>2</v>
      </c>
      <c r="BC211" s="21">
        <v>10</v>
      </c>
      <c r="BD211" s="22">
        <f t="shared" si="64"/>
        <v>6</v>
      </c>
      <c r="BE211" s="17" t="s">
        <v>2</v>
      </c>
      <c r="BF211" s="24">
        <v>2</v>
      </c>
      <c r="BG211" s="21">
        <v>10</v>
      </c>
      <c r="BH211" s="22">
        <f t="shared" si="65"/>
        <v>4</v>
      </c>
      <c r="BI211" s="17" t="s">
        <v>2</v>
      </c>
      <c r="BJ211" s="24">
        <v>1</v>
      </c>
      <c r="BK211" s="21">
        <v>7.5</v>
      </c>
      <c r="BL211" s="22">
        <f t="shared" si="66"/>
        <v>0</v>
      </c>
      <c r="BM211" s="17" t="s">
        <v>2</v>
      </c>
      <c r="BN211" s="24">
        <v>2</v>
      </c>
      <c r="BO211" s="23">
        <v>14</v>
      </c>
      <c r="BP211" s="22">
        <f t="shared" si="83"/>
        <v>2</v>
      </c>
      <c r="BQ211" s="17" t="s">
        <v>2</v>
      </c>
      <c r="BR211" s="24">
        <v>1</v>
      </c>
      <c r="BS211" s="21">
        <f t="shared" si="74"/>
        <v>10.086666666666668</v>
      </c>
      <c r="BT211" s="24">
        <f t="shared" si="70"/>
        <v>22</v>
      </c>
      <c r="BU211" s="27" t="str">
        <f t="shared" si="71"/>
        <v>Ajourné</v>
      </c>
      <c r="BV211" s="17" t="s">
        <v>2</v>
      </c>
      <c r="BW211" s="38">
        <v>2</v>
      </c>
      <c r="BX211" s="38">
        <f t="shared" si="72"/>
        <v>36</v>
      </c>
      <c r="BY211" s="27" t="str">
        <f t="shared" si="73"/>
        <v>Ajourné</v>
      </c>
    </row>
    <row r="212" spans="1:77" x14ac:dyDescent="0.55000000000000004">
      <c r="A212" s="18">
        <v>199</v>
      </c>
      <c r="B212" s="62" t="s">
        <v>1069</v>
      </c>
      <c r="C212" s="76" t="s">
        <v>1070</v>
      </c>
      <c r="D212" s="13" t="s">
        <v>1071</v>
      </c>
      <c r="E212" s="13" t="s">
        <v>1072</v>
      </c>
      <c r="F212" s="16">
        <v>35559</v>
      </c>
      <c r="G212" s="13" t="s">
        <v>1073</v>
      </c>
      <c r="H212" s="13" t="s">
        <v>52</v>
      </c>
      <c r="I212" s="13" t="s">
        <v>72</v>
      </c>
      <c r="J212" s="162">
        <v>12</v>
      </c>
      <c r="K212" s="156">
        <v>4</v>
      </c>
      <c r="L212" s="17" t="s">
        <v>2</v>
      </c>
      <c r="M212" s="69">
        <v>1</v>
      </c>
      <c r="N212" s="163">
        <v>8.23</v>
      </c>
      <c r="O212" s="22">
        <f t="shared" si="77"/>
        <v>0</v>
      </c>
      <c r="P212" s="17" t="s">
        <v>2</v>
      </c>
      <c r="Q212" s="142">
        <v>2</v>
      </c>
      <c r="R212" s="28">
        <v>11.57</v>
      </c>
      <c r="S212" s="22">
        <f t="shared" si="84"/>
        <v>3</v>
      </c>
      <c r="T212" s="17" t="s">
        <v>2</v>
      </c>
      <c r="U212" s="17">
        <v>1</v>
      </c>
      <c r="V212" s="28">
        <v>10.701333333333334</v>
      </c>
      <c r="W212" s="156">
        <f t="shared" si="78"/>
        <v>4</v>
      </c>
      <c r="X212" s="17" t="s">
        <v>2</v>
      </c>
      <c r="Y212" s="17">
        <v>2</v>
      </c>
      <c r="Z212" s="161">
        <v>8.8179999999999996</v>
      </c>
      <c r="AA212" s="22">
        <f t="shared" si="79"/>
        <v>0</v>
      </c>
      <c r="AB212" s="20" t="s">
        <v>2</v>
      </c>
      <c r="AC212" s="20">
        <v>2</v>
      </c>
      <c r="AD212" s="21">
        <v>7.91</v>
      </c>
      <c r="AE212" s="22">
        <f t="shared" si="80"/>
        <v>0</v>
      </c>
      <c r="AF212" s="17" t="s">
        <v>2</v>
      </c>
      <c r="AG212" s="17">
        <v>2</v>
      </c>
      <c r="AH212" s="21">
        <v>10.926666666666668</v>
      </c>
      <c r="AI212" s="22">
        <f t="shared" si="81"/>
        <v>3</v>
      </c>
      <c r="AJ212" s="17" t="s">
        <v>2</v>
      </c>
      <c r="AK212" s="24">
        <v>2</v>
      </c>
      <c r="AL212" s="25">
        <f t="shared" si="67"/>
        <v>9.6998444444444463</v>
      </c>
      <c r="AM212" s="26">
        <f t="shared" si="68"/>
        <v>14</v>
      </c>
      <c r="AN212" s="27" t="str">
        <f t="shared" si="69"/>
        <v>Ajourné</v>
      </c>
      <c r="AO212" s="17" t="s">
        <v>2</v>
      </c>
      <c r="AP212" s="17"/>
      <c r="AQ212" s="28">
        <v>10</v>
      </c>
      <c r="AR212" s="29">
        <f t="shared" si="85"/>
        <v>6</v>
      </c>
      <c r="AS212" s="30" t="s">
        <v>2</v>
      </c>
      <c r="AT212" s="31">
        <v>2</v>
      </c>
      <c r="AU212" s="28">
        <v>10.52</v>
      </c>
      <c r="AV212" s="32">
        <f t="shared" si="82"/>
        <v>6</v>
      </c>
      <c r="AW212" s="30" t="s">
        <v>2</v>
      </c>
      <c r="AX212" s="33">
        <v>2</v>
      </c>
      <c r="AY212" s="28">
        <v>14.33</v>
      </c>
      <c r="AZ212" s="22">
        <f t="shared" si="86"/>
        <v>4</v>
      </c>
      <c r="BA212" s="17" t="s">
        <v>2</v>
      </c>
      <c r="BB212" s="17">
        <v>2</v>
      </c>
      <c r="BC212" s="21">
        <v>10</v>
      </c>
      <c r="BD212" s="22">
        <f t="shared" si="64"/>
        <v>6</v>
      </c>
      <c r="BE212" s="17" t="s">
        <v>2</v>
      </c>
      <c r="BF212" s="24">
        <v>2</v>
      </c>
      <c r="BG212" s="332">
        <v>8.4600000000000009</v>
      </c>
      <c r="BH212" s="35">
        <f t="shared" si="65"/>
        <v>0</v>
      </c>
      <c r="BI212" s="36" t="s">
        <v>2</v>
      </c>
      <c r="BJ212" s="37">
        <v>2</v>
      </c>
      <c r="BK212" s="327">
        <v>3.62</v>
      </c>
      <c r="BL212" s="22">
        <f t="shared" si="66"/>
        <v>0</v>
      </c>
      <c r="BM212" s="17" t="s">
        <v>2</v>
      </c>
      <c r="BN212" s="24">
        <v>2</v>
      </c>
      <c r="BO212" s="23">
        <v>15</v>
      </c>
      <c r="BP212" s="22">
        <f t="shared" si="83"/>
        <v>2</v>
      </c>
      <c r="BQ212" s="17" t="s">
        <v>2</v>
      </c>
      <c r="BR212" s="24">
        <v>1</v>
      </c>
      <c r="BS212" s="25">
        <f t="shared" si="74"/>
        <v>10.383999999999999</v>
      </c>
      <c r="BT212" s="24">
        <f t="shared" si="70"/>
        <v>24</v>
      </c>
      <c r="BU212" s="27" t="str">
        <f t="shared" si="71"/>
        <v>Ajourné</v>
      </c>
      <c r="BV212" s="17" t="s">
        <v>2</v>
      </c>
      <c r="BW212" s="17"/>
      <c r="BX212" s="38">
        <f t="shared" si="72"/>
        <v>38</v>
      </c>
      <c r="BY212" s="27" t="str">
        <f t="shared" si="73"/>
        <v>Ajourné</v>
      </c>
    </row>
    <row r="213" spans="1:77" x14ac:dyDescent="0.55000000000000004">
      <c r="A213" s="18">
        <v>200</v>
      </c>
      <c r="B213" s="62" t="s">
        <v>1074</v>
      </c>
      <c r="C213" s="76" t="s">
        <v>1075</v>
      </c>
      <c r="D213" s="13" t="s">
        <v>1076</v>
      </c>
      <c r="E213" s="13" t="s">
        <v>1077</v>
      </c>
      <c r="F213" s="16">
        <v>38182</v>
      </c>
      <c r="G213" s="13" t="s">
        <v>621</v>
      </c>
      <c r="H213" s="13" t="s">
        <v>59</v>
      </c>
      <c r="I213" s="13" t="s">
        <v>72</v>
      </c>
      <c r="J213" s="21">
        <v>16.5</v>
      </c>
      <c r="K213" s="156">
        <v>4</v>
      </c>
      <c r="L213" s="17" t="s">
        <v>2</v>
      </c>
      <c r="M213" s="69">
        <v>2</v>
      </c>
      <c r="N213" s="230">
        <v>12.304</v>
      </c>
      <c r="O213" s="22">
        <f t="shared" si="77"/>
        <v>5</v>
      </c>
      <c r="P213" s="17" t="s">
        <v>2</v>
      </c>
      <c r="Q213" s="17">
        <v>2</v>
      </c>
      <c r="R213" s="45">
        <v>11.57</v>
      </c>
      <c r="S213" s="22">
        <f t="shared" si="84"/>
        <v>3</v>
      </c>
      <c r="T213" s="17" t="s">
        <v>2</v>
      </c>
      <c r="U213" s="17">
        <v>1</v>
      </c>
      <c r="V213" s="45">
        <v>13.144666666666669</v>
      </c>
      <c r="W213" s="156">
        <f t="shared" si="78"/>
        <v>4</v>
      </c>
      <c r="X213" s="17" t="s">
        <v>2</v>
      </c>
      <c r="Y213" s="17">
        <v>1</v>
      </c>
      <c r="Z213" s="45">
        <v>10</v>
      </c>
      <c r="AA213" s="22">
        <f t="shared" si="79"/>
        <v>5</v>
      </c>
      <c r="AB213" s="20" t="s">
        <v>2</v>
      </c>
      <c r="AC213" s="20">
        <v>1</v>
      </c>
      <c r="AD213" s="45">
        <v>10.53</v>
      </c>
      <c r="AE213" s="22">
        <f t="shared" si="80"/>
        <v>6</v>
      </c>
      <c r="AF213" s="17" t="s">
        <v>2</v>
      </c>
      <c r="AG213" s="17">
        <v>1</v>
      </c>
      <c r="AH213" s="21">
        <v>11.701333333333332</v>
      </c>
      <c r="AI213" s="22">
        <f t="shared" si="81"/>
        <v>3</v>
      </c>
      <c r="AJ213" s="17" t="s">
        <v>2</v>
      </c>
      <c r="AK213" s="24">
        <v>1</v>
      </c>
      <c r="AL213" s="21">
        <f t="shared" si="67"/>
        <v>12.103088888888889</v>
      </c>
      <c r="AM213" s="24">
        <f t="shared" si="68"/>
        <v>30</v>
      </c>
      <c r="AN213" s="27" t="str">
        <f t="shared" si="69"/>
        <v>Admis</v>
      </c>
      <c r="AO213" s="17" t="s">
        <v>2</v>
      </c>
      <c r="AP213" s="17">
        <v>2</v>
      </c>
      <c r="AQ213" s="45">
        <v>10.917</v>
      </c>
      <c r="AR213" s="29">
        <f t="shared" si="85"/>
        <v>6</v>
      </c>
      <c r="AS213" s="17" t="s">
        <v>2</v>
      </c>
      <c r="AT213" s="24">
        <v>1</v>
      </c>
      <c r="AU213" s="45">
        <v>11.992000000000001</v>
      </c>
      <c r="AV213" s="32">
        <f t="shared" si="82"/>
        <v>6</v>
      </c>
      <c r="AW213" s="17" t="s">
        <v>2</v>
      </c>
      <c r="AX213" s="233">
        <v>1</v>
      </c>
      <c r="AY213" s="57">
        <v>10.74</v>
      </c>
      <c r="AZ213" s="22">
        <f t="shared" si="86"/>
        <v>4</v>
      </c>
      <c r="BA213" s="17" t="s">
        <v>2</v>
      </c>
      <c r="BB213" s="24">
        <v>1</v>
      </c>
      <c r="BC213" s="21">
        <v>11.997666666666667</v>
      </c>
      <c r="BD213" s="22">
        <f t="shared" si="64"/>
        <v>6</v>
      </c>
      <c r="BE213" s="17" t="s">
        <v>2</v>
      </c>
      <c r="BF213" s="24">
        <v>1</v>
      </c>
      <c r="BG213" s="21">
        <v>11.98</v>
      </c>
      <c r="BH213" s="22">
        <f t="shared" si="65"/>
        <v>4</v>
      </c>
      <c r="BI213" s="17" t="s">
        <v>2</v>
      </c>
      <c r="BJ213" s="24">
        <v>1</v>
      </c>
      <c r="BK213" s="21">
        <v>12.54</v>
      </c>
      <c r="BL213" s="22">
        <f t="shared" si="66"/>
        <v>2</v>
      </c>
      <c r="BM213" s="17" t="s">
        <v>2</v>
      </c>
      <c r="BN213" s="24">
        <v>1</v>
      </c>
      <c r="BO213" s="23">
        <v>14</v>
      </c>
      <c r="BP213" s="22">
        <f t="shared" si="83"/>
        <v>2</v>
      </c>
      <c r="BQ213" s="17" t="s">
        <v>2</v>
      </c>
      <c r="BR213" s="24">
        <v>1</v>
      </c>
      <c r="BS213" s="21">
        <f t="shared" si="74"/>
        <v>11.780000000000001</v>
      </c>
      <c r="BT213" s="24">
        <f t="shared" si="70"/>
        <v>30</v>
      </c>
      <c r="BU213" s="27" t="str">
        <f t="shared" si="71"/>
        <v>Admis</v>
      </c>
      <c r="BV213" s="17" t="s">
        <v>2</v>
      </c>
      <c r="BW213" s="38">
        <v>2</v>
      </c>
      <c r="BX213" s="38">
        <f t="shared" si="72"/>
        <v>60</v>
      </c>
      <c r="BY213" s="27" t="str">
        <f t="shared" si="73"/>
        <v>Admis</v>
      </c>
    </row>
    <row r="214" spans="1:77" x14ac:dyDescent="0.55000000000000004">
      <c r="A214" s="18">
        <v>201</v>
      </c>
      <c r="B214" s="62" t="s">
        <v>1081</v>
      </c>
      <c r="C214" s="96" t="s">
        <v>1082</v>
      </c>
      <c r="D214" s="42" t="s">
        <v>1083</v>
      </c>
      <c r="E214" s="42" t="s">
        <v>1084</v>
      </c>
      <c r="F214" s="16">
        <v>36894</v>
      </c>
      <c r="G214" s="13" t="s">
        <v>1085</v>
      </c>
      <c r="H214" s="13" t="s">
        <v>52</v>
      </c>
      <c r="I214" s="13" t="s">
        <v>72</v>
      </c>
      <c r="J214" s="162">
        <v>10</v>
      </c>
      <c r="K214" s="156">
        <v>4</v>
      </c>
      <c r="L214" s="17" t="s">
        <v>2</v>
      </c>
      <c r="M214" s="69">
        <v>1</v>
      </c>
      <c r="N214" s="177">
        <v>10.66</v>
      </c>
      <c r="O214" s="22">
        <f t="shared" si="77"/>
        <v>5</v>
      </c>
      <c r="P214" s="17" t="s">
        <v>60</v>
      </c>
      <c r="Q214" s="142">
        <v>2</v>
      </c>
      <c r="R214" s="160">
        <v>13.4</v>
      </c>
      <c r="S214" s="22">
        <f t="shared" si="84"/>
        <v>3</v>
      </c>
      <c r="T214" s="17" t="s">
        <v>60</v>
      </c>
      <c r="U214" s="17">
        <v>2</v>
      </c>
      <c r="V214" s="192">
        <v>10</v>
      </c>
      <c r="W214" s="156">
        <f t="shared" si="78"/>
        <v>4</v>
      </c>
      <c r="X214" s="17" t="s">
        <v>60</v>
      </c>
      <c r="Y214" s="17">
        <v>2</v>
      </c>
      <c r="Z214" s="161">
        <v>3.0220000000000002</v>
      </c>
      <c r="AA214" s="22">
        <f t="shared" si="79"/>
        <v>0</v>
      </c>
      <c r="AB214" s="20" t="s">
        <v>2</v>
      </c>
      <c r="AC214" s="20">
        <v>2</v>
      </c>
      <c r="AD214" s="50">
        <v>10</v>
      </c>
      <c r="AE214" s="22">
        <f t="shared" si="80"/>
        <v>6</v>
      </c>
      <c r="AF214" s="17" t="s">
        <v>60</v>
      </c>
      <c r="AG214" s="17">
        <v>2</v>
      </c>
      <c r="AH214" s="50">
        <v>10.85</v>
      </c>
      <c r="AI214" s="22">
        <f t="shared" si="81"/>
        <v>3</v>
      </c>
      <c r="AJ214" s="17" t="s">
        <v>60</v>
      </c>
      <c r="AK214" s="24">
        <v>2</v>
      </c>
      <c r="AL214" s="25">
        <f t="shared" si="67"/>
        <v>9.3720000000000017</v>
      </c>
      <c r="AM214" s="26">
        <f t="shared" si="68"/>
        <v>25</v>
      </c>
      <c r="AN214" s="27" t="str">
        <f t="shared" si="69"/>
        <v>Ajourné</v>
      </c>
      <c r="AO214" s="17" t="s">
        <v>2</v>
      </c>
      <c r="AP214" s="17">
        <v>2</v>
      </c>
      <c r="AQ214" s="61">
        <v>10.1</v>
      </c>
      <c r="AR214" s="29">
        <f t="shared" si="85"/>
        <v>6</v>
      </c>
      <c r="AS214" s="30" t="s">
        <v>60</v>
      </c>
      <c r="AT214" s="31">
        <v>2</v>
      </c>
      <c r="AU214" s="46">
        <v>10</v>
      </c>
      <c r="AV214" s="32">
        <f t="shared" si="82"/>
        <v>6</v>
      </c>
      <c r="AW214" s="30" t="s">
        <v>60</v>
      </c>
      <c r="AX214" s="33">
        <v>2</v>
      </c>
      <c r="AY214" s="50">
        <v>10.01</v>
      </c>
      <c r="AZ214" s="22">
        <f t="shared" si="86"/>
        <v>4</v>
      </c>
      <c r="BA214" s="17" t="s">
        <v>60</v>
      </c>
      <c r="BB214" s="24">
        <v>2</v>
      </c>
      <c r="BC214" s="50">
        <v>13.65</v>
      </c>
      <c r="BD214" s="22">
        <f t="shared" si="64"/>
        <v>6</v>
      </c>
      <c r="BE214" s="17" t="s">
        <v>60</v>
      </c>
      <c r="BF214" s="24">
        <v>2</v>
      </c>
      <c r="BG214" s="64">
        <v>10</v>
      </c>
      <c r="BH214" s="35">
        <f t="shared" si="65"/>
        <v>4</v>
      </c>
      <c r="BI214" s="36" t="s">
        <v>60</v>
      </c>
      <c r="BJ214" s="37">
        <v>2</v>
      </c>
      <c r="BK214" s="50">
        <v>11.58</v>
      </c>
      <c r="BL214" s="22">
        <f t="shared" si="66"/>
        <v>2</v>
      </c>
      <c r="BM214" s="17" t="s">
        <v>60</v>
      </c>
      <c r="BN214" s="24">
        <v>2</v>
      </c>
      <c r="BO214" s="50">
        <v>12</v>
      </c>
      <c r="BP214" s="22">
        <f t="shared" si="83"/>
        <v>2</v>
      </c>
      <c r="BQ214" s="17" t="s">
        <v>60</v>
      </c>
      <c r="BR214" s="24">
        <v>2</v>
      </c>
      <c r="BS214" s="25">
        <f t="shared" si="74"/>
        <v>10.99</v>
      </c>
      <c r="BT214" s="24">
        <f t="shared" si="70"/>
        <v>30</v>
      </c>
      <c r="BU214" s="27" t="str">
        <f t="shared" si="71"/>
        <v>Admis</v>
      </c>
      <c r="BV214" s="17" t="s">
        <v>2</v>
      </c>
      <c r="BW214" s="38">
        <v>2</v>
      </c>
      <c r="BX214" s="38">
        <f t="shared" si="72"/>
        <v>55</v>
      </c>
      <c r="BY214" s="27" t="str">
        <f t="shared" si="73"/>
        <v>Autorisé</v>
      </c>
    </row>
    <row r="215" spans="1:77" x14ac:dyDescent="0.55000000000000004">
      <c r="A215" s="18">
        <v>202</v>
      </c>
      <c r="B215" s="62" t="s">
        <v>1086</v>
      </c>
      <c r="C215" s="76" t="s">
        <v>1087</v>
      </c>
      <c r="D215" s="13" t="s">
        <v>1088</v>
      </c>
      <c r="E215" s="13" t="s">
        <v>1089</v>
      </c>
      <c r="F215" s="16">
        <v>36495</v>
      </c>
      <c r="G215" s="13" t="s">
        <v>116</v>
      </c>
      <c r="H215" s="13" t="s">
        <v>59</v>
      </c>
      <c r="I215" s="13" t="s">
        <v>72</v>
      </c>
      <c r="J215" s="21">
        <v>18</v>
      </c>
      <c r="K215" s="156">
        <v>4</v>
      </c>
      <c r="L215" s="17" t="s">
        <v>2</v>
      </c>
      <c r="M215" s="69">
        <v>2</v>
      </c>
      <c r="N215" s="230">
        <v>12.05</v>
      </c>
      <c r="O215" s="22">
        <f t="shared" si="77"/>
        <v>5</v>
      </c>
      <c r="P215" s="17" t="s">
        <v>2</v>
      </c>
      <c r="Q215" s="17">
        <v>2</v>
      </c>
      <c r="R215" s="45">
        <v>10.52</v>
      </c>
      <c r="S215" s="22">
        <f t="shared" si="84"/>
        <v>3</v>
      </c>
      <c r="T215" s="17" t="s">
        <v>2</v>
      </c>
      <c r="U215" s="17">
        <v>1</v>
      </c>
      <c r="V215" s="45">
        <v>12.536000000000001</v>
      </c>
      <c r="W215" s="156">
        <f t="shared" si="78"/>
        <v>4</v>
      </c>
      <c r="X215" s="17" t="s">
        <v>2</v>
      </c>
      <c r="Y215" s="17">
        <v>2</v>
      </c>
      <c r="Z215" s="45">
        <v>11.51</v>
      </c>
      <c r="AA215" s="22">
        <f t="shared" si="79"/>
        <v>5</v>
      </c>
      <c r="AB215" s="20" t="s">
        <v>2</v>
      </c>
      <c r="AC215" s="20">
        <v>2</v>
      </c>
      <c r="AD215" s="21">
        <v>10.17</v>
      </c>
      <c r="AE215" s="22">
        <f t="shared" si="80"/>
        <v>6</v>
      </c>
      <c r="AF215" s="17" t="s">
        <v>2</v>
      </c>
      <c r="AG215" s="17">
        <v>1</v>
      </c>
      <c r="AH215" s="21">
        <v>11.851333333333335</v>
      </c>
      <c r="AI215" s="22">
        <f t="shared" si="81"/>
        <v>3</v>
      </c>
      <c r="AJ215" s="17" t="s">
        <v>2</v>
      </c>
      <c r="AK215" s="24">
        <v>1</v>
      </c>
      <c r="AL215" s="21">
        <f t="shared" si="67"/>
        <v>12.269266666666665</v>
      </c>
      <c r="AM215" s="24">
        <f t="shared" si="68"/>
        <v>30</v>
      </c>
      <c r="AN215" s="27" t="str">
        <f t="shared" si="69"/>
        <v>Admis</v>
      </c>
      <c r="AO215" s="17" t="s">
        <v>2</v>
      </c>
      <c r="AP215" s="17">
        <v>2</v>
      </c>
      <c r="AQ215" s="45">
        <v>10.38</v>
      </c>
      <c r="AR215" s="29">
        <f t="shared" si="85"/>
        <v>6</v>
      </c>
      <c r="AS215" s="17" t="s">
        <v>2</v>
      </c>
      <c r="AT215" s="24">
        <v>1</v>
      </c>
      <c r="AU215" s="45">
        <v>11.296666666666667</v>
      </c>
      <c r="AV215" s="32">
        <f t="shared" si="82"/>
        <v>6</v>
      </c>
      <c r="AW215" s="17" t="s">
        <v>2</v>
      </c>
      <c r="AX215" s="233">
        <v>1</v>
      </c>
      <c r="AY215" s="45">
        <v>15.33</v>
      </c>
      <c r="AZ215" s="22">
        <f t="shared" si="86"/>
        <v>4</v>
      </c>
      <c r="BA215" s="17" t="s">
        <v>2</v>
      </c>
      <c r="BB215" s="24">
        <v>2</v>
      </c>
      <c r="BC215" s="21">
        <v>11.713999999999999</v>
      </c>
      <c r="BD215" s="22">
        <f t="shared" si="64"/>
        <v>6</v>
      </c>
      <c r="BE215" s="17" t="s">
        <v>2</v>
      </c>
      <c r="BF215" s="24">
        <v>1</v>
      </c>
      <c r="BG215" s="21">
        <v>10</v>
      </c>
      <c r="BH215" s="22">
        <f t="shared" si="65"/>
        <v>4</v>
      </c>
      <c r="BI215" s="17" t="s">
        <v>2</v>
      </c>
      <c r="BJ215" s="24">
        <v>1</v>
      </c>
      <c r="BK215" s="327">
        <v>10</v>
      </c>
      <c r="BL215" s="22">
        <f t="shared" si="66"/>
        <v>2</v>
      </c>
      <c r="BM215" s="17" t="s">
        <v>2</v>
      </c>
      <c r="BN215" s="24">
        <v>2</v>
      </c>
      <c r="BO215" s="333">
        <v>11.62</v>
      </c>
      <c r="BP215" s="22">
        <f t="shared" si="83"/>
        <v>2</v>
      </c>
      <c r="BQ215" s="17" t="s">
        <v>2</v>
      </c>
      <c r="BR215" s="24">
        <v>1</v>
      </c>
      <c r="BS215" s="21">
        <f t="shared" si="74"/>
        <v>11.4968</v>
      </c>
      <c r="BT215" s="24">
        <f t="shared" si="70"/>
        <v>30</v>
      </c>
      <c r="BU215" s="27" t="str">
        <f t="shared" si="71"/>
        <v>Admis</v>
      </c>
      <c r="BV215" s="17" t="s">
        <v>2</v>
      </c>
      <c r="BW215" s="38">
        <v>2</v>
      </c>
      <c r="BX215" s="38">
        <f t="shared" si="72"/>
        <v>60</v>
      </c>
      <c r="BY215" s="27" t="str">
        <f t="shared" si="73"/>
        <v>Admis</v>
      </c>
    </row>
    <row r="216" spans="1:77" x14ac:dyDescent="0.55000000000000004">
      <c r="A216" s="18">
        <v>203</v>
      </c>
      <c r="B216" s="62" t="s">
        <v>1090</v>
      </c>
      <c r="C216" s="96" t="s">
        <v>1091</v>
      </c>
      <c r="D216" s="13" t="s">
        <v>1092</v>
      </c>
      <c r="E216" s="13" t="s">
        <v>1093</v>
      </c>
      <c r="F216" s="16">
        <v>37911</v>
      </c>
      <c r="G216" s="13" t="s">
        <v>799</v>
      </c>
      <c r="H216" s="13" t="s">
        <v>52</v>
      </c>
      <c r="I216" s="13" t="s">
        <v>72</v>
      </c>
      <c r="J216" s="21">
        <v>16</v>
      </c>
      <c r="K216" s="156">
        <v>4</v>
      </c>
      <c r="L216" s="17" t="s">
        <v>2</v>
      </c>
      <c r="M216" s="69">
        <v>2</v>
      </c>
      <c r="N216" s="230">
        <v>11.822000000000001</v>
      </c>
      <c r="O216" s="22">
        <f t="shared" si="77"/>
        <v>5</v>
      </c>
      <c r="P216" s="17" t="s">
        <v>2</v>
      </c>
      <c r="Q216" s="17">
        <v>2</v>
      </c>
      <c r="R216" s="45">
        <v>12.63</v>
      </c>
      <c r="S216" s="22">
        <f t="shared" si="84"/>
        <v>3</v>
      </c>
      <c r="T216" s="17" t="s">
        <v>2</v>
      </c>
      <c r="U216" s="17">
        <v>1</v>
      </c>
      <c r="V216" s="45">
        <v>11.408000000000001</v>
      </c>
      <c r="W216" s="156">
        <f t="shared" si="78"/>
        <v>4</v>
      </c>
      <c r="X216" s="17" t="s">
        <v>2</v>
      </c>
      <c r="Y216" s="17">
        <v>1</v>
      </c>
      <c r="Z216" s="45">
        <v>10.07</v>
      </c>
      <c r="AA216" s="22">
        <f t="shared" si="79"/>
        <v>5</v>
      </c>
      <c r="AB216" s="20" t="s">
        <v>2</v>
      </c>
      <c r="AC216" s="18">
        <v>1</v>
      </c>
      <c r="AD216" s="21">
        <v>10.25</v>
      </c>
      <c r="AE216" s="22">
        <f t="shared" si="80"/>
        <v>6</v>
      </c>
      <c r="AF216" s="17" t="s">
        <v>2</v>
      </c>
      <c r="AG216" s="17">
        <v>1</v>
      </c>
      <c r="AH216" s="21">
        <v>12.134</v>
      </c>
      <c r="AI216" s="22">
        <f t="shared" si="81"/>
        <v>3</v>
      </c>
      <c r="AJ216" s="17" t="s">
        <v>2</v>
      </c>
      <c r="AK216" s="24">
        <v>2</v>
      </c>
      <c r="AL216" s="21">
        <f t="shared" si="67"/>
        <v>11.829466666666667</v>
      </c>
      <c r="AM216" s="24">
        <f t="shared" si="68"/>
        <v>30</v>
      </c>
      <c r="AN216" s="27" t="str">
        <f t="shared" si="69"/>
        <v>Admis</v>
      </c>
      <c r="AO216" s="17" t="s">
        <v>2</v>
      </c>
      <c r="AP216" s="17">
        <v>2</v>
      </c>
      <c r="AQ216" s="45">
        <v>11.594999999999999</v>
      </c>
      <c r="AR216" s="29">
        <f t="shared" si="85"/>
        <v>6</v>
      </c>
      <c r="AS216" s="17" t="s">
        <v>2</v>
      </c>
      <c r="AT216" s="24">
        <v>1</v>
      </c>
      <c r="AU216" s="45">
        <v>10.476666666666667</v>
      </c>
      <c r="AV216" s="32">
        <f t="shared" si="82"/>
        <v>6</v>
      </c>
      <c r="AW216" s="17" t="s">
        <v>2</v>
      </c>
      <c r="AX216" s="233">
        <v>1</v>
      </c>
      <c r="AY216" s="45">
        <v>10.83</v>
      </c>
      <c r="AZ216" s="22">
        <f t="shared" si="86"/>
        <v>4</v>
      </c>
      <c r="BA216" s="17" t="s">
        <v>2</v>
      </c>
      <c r="BB216" s="24">
        <v>2</v>
      </c>
      <c r="BC216" s="21">
        <v>11.468999999999999</v>
      </c>
      <c r="BD216" s="22">
        <f t="shared" si="64"/>
        <v>6</v>
      </c>
      <c r="BE216" s="17" t="s">
        <v>2</v>
      </c>
      <c r="BF216" s="24">
        <v>1</v>
      </c>
      <c r="BG216" s="21">
        <v>10.48</v>
      </c>
      <c r="BH216" s="22">
        <f t="shared" si="65"/>
        <v>4</v>
      </c>
      <c r="BI216" s="17" t="s">
        <v>2</v>
      </c>
      <c r="BJ216" s="24">
        <v>1</v>
      </c>
      <c r="BK216" s="21">
        <v>12.24</v>
      </c>
      <c r="BL216" s="22">
        <f t="shared" si="66"/>
        <v>2</v>
      </c>
      <c r="BM216" s="17" t="s">
        <v>2</v>
      </c>
      <c r="BN216" s="24">
        <v>1</v>
      </c>
      <c r="BO216" s="23">
        <v>13</v>
      </c>
      <c r="BP216" s="22">
        <f t="shared" si="83"/>
        <v>2</v>
      </c>
      <c r="BQ216" s="17" t="s">
        <v>2</v>
      </c>
      <c r="BR216" s="24">
        <v>1</v>
      </c>
      <c r="BS216" s="21">
        <f t="shared" si="74"/>
        <v>11.232133333333334</v>
      </c>
      <c r="BT216" s="24">
        <f t="shared" si="70"/>
        <v>30</v>
      </c>
      <c r="BU216" s="27" t="str">
        <f t="shared" si="71"/>
        <v>Admis</v>
      </c>
      <c r="BV216" s="17" t="s">
        <v>2</v>
      </c>
      <c r="BW216" s="38">
        <v>2</v>
      </c>
      <c r="BX216" s="38">
        <f t="shared" si="72"/>
        <v>60</v>
      </c>
      <c r="BY216" s="27" t="str">
        <f t="shared" si="73"/>
        <v>Admis</v>
      </c>
    </row>
    <row r="217" spans="1:77" x14ac:dyDescent="0.55000000000000004">
      <c r="A217" s="18">
        <v>204</v>
      </c>
      <c r="B217" s="62" t="s">
        <v>1094</v>
      </c>
      <c r="C217" s="76" t="s">
        <v>1095</v>
      </c>
      <c r="D217" s="71" t="s">
        <v>1096</v>
      </c>
      <c r="E217" s="71" t="s">
        <v>1097</v>
      </c>
      <c r="F217" s="63">
        <v>36353</v>
      </c>
      <c r="G217" s="62" t="s">
        <v>1098</v>
      </c>
      <c r="H217" s="62" t="s">
        <v>52</v>
      </c>
      <c r="I217" s="13" t="s">
        <v>72</v>
      </c>
      <c r="J217" s="160">
        <v>10</v>
      </c>
      <c r="K217" s="156">
        <v>4</v>
      </c>
      <c r="L217" s="17" t="s">
        <v>61</v>
      </c>
      <c r="M217" s="69">
        <v>2</v>
      </c>
      <c r="N217" s="176">
        <v>12.98</v>
      </c>
      <c r="O217" s="22">
        <f t="shared" si="77"/>
        <v>5</v>
      </c>
      <c r="P217" s="17" t="s">
        <v>60</v>
      </c>
      <c r="Q217" s="142">
        <v>2</v>
      </c>
      <c r="R217" s="160">
        <v>13.63</v>
      </c>
      <c r="S217" s="22">
        <f t="shared" si="84"/>
        <v>3</v>
      </c>
      <c r="T217" s="17" t="s">
        <v>60</v>
      </c>
      <c r="U217" s="17">
        <v>2</v>
      </c>
      <c r="V217" s="192">
        <v>10</v>
      </c>
      <c r="W217" s="156">
        <f t="shared" si="78"/>
        <v>4</v>
      </c>
      <c r="X217" s="17" t="s">
        <v>61</v>
      </c>
      <c r="Y217" s="17">
        <v>2</v>
      </c>
      <c r="Z217" s="165">
        <v>12.53</v>
      </c>
      <c r="AA217" s="22">
        <f t="shared" si="79"/>
        <v>5</v>
      </c>
      <c r="AB217" s="20" t="s">
        <v>61</v>
      </c>
      <c r="AC217" s="19">
        <v>2</v>
      </c>
      <c r="AD217" s="50">
        <v>11.23</v>
      </c>
      <c r="AE217" s="22">
        <f t="shared" si="80"/>
        <v>6</v>
      </c>
      <c r="AF217" s="17" t="s">
        <v>61</v>
      </c>
      <c r="AG217" s="17">
        <v>1</v>
      </c>
      <c r="AH217" s="50">
        <v>11.38</v>
      </c>
      <c r="AI217" s="22">
        <f t="shared" si="81"/>
        <v>3</v>
      </c>
      <c r="AJ217" s="17" t="s">
        <v>60</v>
      </c>
      <c r="AK217" s="24">
        <v>2</v>
      </c>
      <c r="AL217" s="25">
        <f t="shared" si="67"/>
        <v>11.665333333333335</v>
      </c>
      <c r="AM217" s="26">
        <f t="shared" si="68"/>
        <v>30</v>
      </c>
      <c r="AN217" s="27" t="str">
        <f t="shared" si="69"/>
        <v>Admis</v>
      </c>
      <c r="AO217" s="17" t="s">
        <v>61</v>
      </c>
      <c r="AP217" s="17">
        <v>2</v>
      </c>
      <c r="AQ217" s="61">
        <v>10</v>
      </c>
      <c r="AR217" s="29">
        <f t="shared" si="85"/>
        <v>6</v>
      </c>
      <c r="AS217" s="30" t="s">
        <v>61</v>
      </c>
      <c r="AT217" s="31">
        <v>1</v>
      </c>
      <c r="AU217" s="46">
        <v>11.83</v>
      </c>
      <c r="AV217" s="32">
        <f t="shared" si="82"/>
        <v>6</v>
      </c>
      <c r="AW217" s="30" t="s">
        <v>60</v>
      </c>
      <c r="AX217" s="30">
        <v>2</v>
      </c>
      <c r="AY217" s="50">
        <v>10</v>
      </c>
      <c r="AZ217" s="22">
        <f t="shared" si="86"/>
        <v>4</v>
      </c>
      <c r="BA217" s="17" t="s">
        <v>61</v>
      </c>
      <c r="BB217" s="24">
        <v>1</v>
      </c>
      <c r="BC217" s="50">
        <v>10</v>
      </c>
      <c r="BD217" s="22">
        <f t="shared" si="64"/>
        <v>6</v>
      </c>
      <c r="BE217" s="17" t="s">
        <v>61</v>
      </c>
      <c r="BF217" s="24">
        <v>1</v>
      </c>
      <c r="BG217" s="21">
        <v>10</v>
      </c>
      <c r="BH217" s="22">
        <f t="shared" si="65"/>
        <v>4</v>
      </c>
      <c r="BI217" s="17" t="s">
        <v>2</v>
      </c>
      <c r="BJ217" s="24">
        <v>1</v>
      </c>
      <c r="BK217" s="50">
        <v>12.25</v>
      </c>
      <c r="BL217" s="22">
        <f t="shared" si="66"/>
        <v>2</v>
      </c>
      <c r="BM217" s="17" t="s">
        <v>60</v>
      </c>
      <c r="BN217" s="24">
        <v>2</v>
      </c>
      <c r="BO217" s="48">
        <v>12</v>
      </c>
      <c r="BP217" s="22">
        <f t="shared" si="83"/>
        <v>2</v>
      </c>
      <c r="BQ217" s="17" t="s">
        <v>60</v>
      </c>
      <c r="BR217" s="24">
        <v>2</v>
      </c>
      <c r="BS217" s="25">
        <f t="shared" si="74"/>
        <v>10.649333333333335</v>
      </c>
      <c r="BT217" s="24">
        <f t="shared" si="70"/>
        <v>30</v>
      </c>
      <c r="BU217" s="27" t="str">
        <f t="shared" si="71"/>
        <v>Admis</v>
      </c>
      <c r="BV217" s="17" t="s">
        <v>2</v>
      </c>
      <c r="BW217" s="38">
        <v>2</v>
      </c>
      <c r="BX217" s="38">
        <f t="shared" si="72"/>
        <v>60</v>
      </c>
      <c r="BY217" s="27" t="str">
        <f t="shared" si="73"/>
        <v>Admis</v>
      </c>
    </row>
    <row r="218" spans="1:77" x14ac:dyDescent="0.55000000000000004">
      <c r="A218" s="18">
        <v>205</v>
      </c>
      <c r="B218" s="62" t="s">
        <v>1099</v>
      </c>
      <c r="C218" s="76" t="s">
        <v>1100</v>
      </c>
      <c r="D218" s="13" t="s">
        <v>1101</v>
      </c>
      <c r="E218" s="13" t="s">
        <v>1102</v>
      </c>
      <c r="F218" s="16">
        <v>36990</v>
      </c>
      <c r="G218" s="13" t="s">
        <v>544</v>
      </c>
      <c r="H218" s="13" t="s">
        <v>52</v>
      </c>
      <c r="I218" s="13" t="s">
        <v>72</v>
      </c>
      <c r="J218" s="21">
        <v>12</v>
      </c>
      <c r="K218" s="156">
        <v>4</v>
      </c>
      <c r="L218" s="17" t="s">
        <v>2</v>
      </c>
      <c r="M218" s="69">
        <v>2</v>
      </c>
      <c r="N218" s="226">
        <v>12.05</v>
      </c>
      <c r="O218" s="22">
        <f t="shared" si="77"/>
        <v>5</v>
      </c>
      <c r="P218" s="17" t="s">
        <v>2</v>
      </c>
      <c r="Q218" s="17">
        <v>2</v>
      </c>
      <c r="R218" s="45">
        <v>12.1</v>
      </c>
      <c r="S218" s="22">
        <f t="shared" si="84"/>
        <v>3</v>
      </c>
      <c r="T218" s="17" t="s">
        <v>2</v>
      </c>
      <c r="U218" s="17">
        <v>1</v>
      </c>
      <c r="V218" s="45">
        <v>11.633333333333333</v>
      </c>
      <c r="W218" s="156">
        <f t="shared" si="78"/>
        <v>4</v>
      </c>
      <c r="X218" s="17" t="s">
        <v>2</v>
      </c>
      <c r="Y218" s="17">
        <v>1</v>
      </c>
      <c r="Z218" s="45">
        <v>13.496</v>
      </c>
      <c r="AA218" s="22">
        <f t="shared" si="79"/>
        <v>5</v>
      </c>
      <c r="AB218" s="20" t="s">
        <v>2</v>
      </c>
      <c r="AC218" s="20">
        <v>1</v>
      </c>
      <c r="AD218" s="21">
        <v>13.04</v>
      </c>
      <c r="AE218" s="22">
        <f t="shared" si="80"/>
        <v>6</v>
      </c>
      <c r="AF218" s="17" t="s">
        <v>2</v>
      </c>
      <c r="AG218" s="17">
        <v>2</v>
      </c>
      <c r="AH218" s="21">
        <v>13.377333333333334</v>
      </c>
      <c r="AI218" s="22">
        <f t="shared" si="81"/>
        <v>3</v>
      </c>
      <c r="AJ218" s="17" t="s">
        <v>2</v>
      </c>
      <c r="AK218" s="24">
        <v>2</v>
      </c>
      <c r="AL218" s="21">
        <f t="shared" si="67"/>
        <v>12.564511111111111</v>
      </c>
      <c r="AM218" s="24">
        <f t="shared" si="68"/>
        <v>30</v>
      </c>
      <c r="AN218" s="27" t="str">
        <f t="shared" si="69"/>
        <v>Admis</v>
      </c>
      <c r="AO218" s="17" t="s">
        <v>2</v>
      </c>
      <c r="AP218" s="17">
        <v>2</v>
      </c>
      <c r="AQ218" s="45">
        <v>10</v>
      </c>
      <c r="AR218" s="29">
        <f t="shared" si="85"/>
        <v>6</v>
      </c>
      <c r="AS218" s="17" t="s">
        <v>2</v>
      </c>
      <c r="AT218" s="17">
        <v>2</v>
      </c>
      <c r="AU218" s="45">
        <v>10.3</v>
      </c>
      <c r="AV218" s="32">
        <f t="shared" si="82"/>
        <v>6</v>
      </c>
      <c r="AW218" s="17" t="s">
        <v>2</v>
      </c>
      <c r="AX218" s="233">
        <v>2</v>
      </c>
      <c r="AY218" s="45">
        <v>12</v>
      </c>
      <c r="AZ218" s="22">
        <f t="shared" si="86"/>
        <v>4</v>
      </c>
      <c r="BA218" s="17" t="s">
        <v>2</v>
      </c>
      <c r="BB218" s="24">
        <v>2</v>
      </c>
      <c r="BC218" s="21">
        <v>11.681333333333331</v>
      </c>
      <c r="BD218" s="22">
        <f t="shared" si="64"/>
        <v>6</v>
      </c>
      <c r="BE218" s="17" t="s">
        <v>2</v>
      </c>
      <c r="BF218" s="24">
        <v>1</v>
      </c>
      <c r="BG218" s="34">
        <v>10</v>
      </c>
      <c r="BH218" s="35">
        <f t="shared" si="65"/>
        <v>4</v>
      </c>
      <c r="BI218" s="36" t="s">
        <v>2</v>
      </c>
      <c r="BJ218" s="37">
        <v>2</v>
      </c>
      <c r="BK218" s="21">
        <v>10.119999999999999</v>
      </c>
      <c r="BL218" s="22">
        <f t="shared" si="66"/>
        <v>2</v>
      </c>
      <c r="BM218" s="17" t="s">
        <v>2</v>
      </c>
      <c r="BN218" s="24">
        <v>1</v>
      </c>
      <c r="BO218" s="23">
        <v>13</v>
      </c>
      <c r="BP218" s="22">
        <f t="shared" si="83"/>
        <v>2</v>
      </c>
      <c r="BQ218" s="17" t="s">
        <v>2</v>
      </c>
      <c r="BR218" s="24">
        <v>1</v>
      </c>
      <c r="BS218" s="21">
        <f t="shared" si="74"/>
        <v>10.870933333333335</v>
      </c>
      <c r="BT218" s="24">
        <f t="shared" si="70"/>
        <v>30</v>
      </c>
      <c r="BU218" s="27" t="str">
        <f t="shared" si="71"/>
        <v>Admis</v>
      </c>
      <c r="BV218" s="17" t="s">
        <v>2</v>
      </c>
      <c r="BW218" s="38">
        <v>2</v>
      </c>
      <c r="BX218" s="38">
        <f t="shared" si="72"/>
        <v>60</v>
      </c>
      <c r="BY218" s="27" t="str">
        <f t="shared" si="73"/>
        <v>Admis</v>
      </c>
    </row>
    <row r="219" spans="1:77" x14ac:dyDescent="0.55000000000000004">
      <c r="A219" s="18">
        <v>206</v>
      </c>
      <c r="B219" s="62" t="s">
        <v>1103</v>
      </c>
      <c r="C219" s="76" t="s">
        <v>1104</v>
      </c>
      <c r="D219" s="13" t="s">
        <v>1105</v>
      </c>
      <c r="E219" s="13" t="s">
        <v>1106</v>
      </c>
      <c r="F219" s="16">
        <v>37611</v>
      </c>
      <c r="G219" s="13" t="s">
        <v>1107</v>
      </c>
      <c r="H219" s="13" t="s">
        <v>59</v>
      </c>
      <c r="I219" s="13" t="s">
        <v>72</v>
      </c>
      <c r="J219" s="162">
        <v>12</v>
      </c>
      <c r="K219" s="156">
        <v>4</v>
      </c>
      <c r="L219" s="17" t="s">
        <v>2</v>
      </c>
      <c r="M219" s="69">
        <v>1</v>
      </c>
      <c r="N219" s="157">
        <v>13.23</v>
      </c>
      <c r="O219" s="22">
        <f t="shared" si="77"/>
        <v>5</v>
      </c>
      <c r="P219" s="17" t="s">
        <v>2</v>
      </c>
      <c r="Q219" s="142">
        <v>2</v>
      </c>
      <c r="R219" s="28">
        <v>12.63</v>
      </c>
      <c r="S219" s="22">
        <f t="shared" si="84"/>
        <v>3</v>
      </c>
      <c r="T219" s="17" t="s">
        <v>2</v>
      </c>
      <c r="U219" s="17">
        <v>1</v>
      </c>
      <c r="V219" s="28">
        <v>12.235333333333333</v>
      </c>
      <c r="W219" s="156">
        <f t="shared" si="78"/>
        <v>4</v>
      </c>
      <c r="X219" s="17" t="s">
        <v>2</v>
      </c>
      <c r="Y219" s="17">
        <v>2</v>
      </c>
      <c r="Z219" s="161">
        <v>10.02</v>
      </c>
      <c r="AA219" s="22">
        <f t="shared" si="79"/>
        <v>5</v>
      </c>
      <c r="AB219" s="20" t="s">
        <v>2</v>
      </c>
      <c r="AC219" s="19">
        <v>1</v>
      </c>
      <c r="AD219" s="21">
        <v>10.34</v>
      </c>
      <c r="AE219" s="22">
        <f t="shared" si="80"/>
        <v>6</v>
      </c>
      <c r="AF219" s="17" t="s">
        <v>2</v>
      </c>
      <c r="AG219" s="17">
        <v>1</v>
      </c>
      <c r="AH219" s="21">
        <v>10.936666666666667</v>
      </c>
      <c r="AI219" s="22">
        <f t="shared" si="81"/>
        <v>3</v>
      </c>
      <c r="AJ219" s="17" t="s">
        <v>2</v>
      </c>
      <c r="AK219" s="24">
        <v>1</v>
      </c>
      <c r="AL219" s="25">
        <f t="shared" si="67"/>
        <v>11.531044444444444</v>
      </c>
      <c r="AM219" s="26">
        <f t="shared" si="68"/>
        <v>30</v>
      </c>
      <c r="AN219" s="27" t="str">
        <f t="shared" si="69"/>
        <v>Admis</v>
      </c>
      <c r="AO219" s="17" t="s">
        <v>2</v>
      </c>
      <c r="AP219" s="17">
        <v>2</v>
      </c>
      <c r="AQ219" s="28">
        <v>11.34</v>
      </c>
      <c r="AR219" s="29">
        <f t="shared" si="85"/>
        <v>6</v>
      </c>
      <c r="AS219" s="30" t="s">
        <v>2</v>
      </c>
      <c r="AT219" s="30">
        <v>2</v>
      </c>
      <c r="AU219" s="28">
        <v>11.891999999999999</v>
      </c>
      <c r="AV219" s="32">
        <f t="shared" si="82"/>
        <v>6</v>
      </c>
      <c r="AW219" s="30" t="s">
        <v>2</v>
      </c>
      <c r="AX219" s="33">
        <v>1</v>
      </c>
      <c r="AY219" s="28">
        <v>14</v>
      </c>
      <c r="AZ219" s="22">
        <f t="shared" si="86"/>
        <v>4</v>
      </c>
      <c r="BA219" s="17" t="s">
        <v>2</v>
      </c>
      <c r="BB219" s="24">
        <v>2</v>
      </c>
      <c r="BC219" s="21">
        <v>10</v>
      </c>
      <c r="BD219" s="22">
        <f t="shared" si="64"/>
        <v>6</v>
      </c>
      <c r="BE219" s="17" t="s">
        <v>2</v>
      </c>
      <c r="BF219" s="24">
        <v>1</v>
      </c>
      <c r="BG219" s="34">
        <v>10.78</v>
      </c>
      <c r="BH219" s="35">
        <f t="shared" si="65"/>
        <v>4</v>
      </c>
      <c r="BI219" s="36" t="s">
        <v>2</v>
      </c>
      <c r="BJ219" s="37">
        <v>2</v>
      </c>
      <c r="BK219" s="327">
        <v>10</v>
      </c>
      <c r="BL219" s="22">
        <f t="shared" si="66"/>
        <v>2</v>
      </c>
      <c r="BM219" s="17" t="s">
        <v>2</v>
      </c>
      <c r="BN219" s="24">
        <v>2</v>
      </c>
      <c r="BO219" s="333">
        <v>11.88</v>
      </c>
      <c r="BP219" s="22">
        <f t="shared" si="83"/>
        <v>2</v>
      </c>
      <c r="BQ219" s="17" t="s">
        <v>2</v>
      </c>
      <c r="BR219" s="24">
        <v>1</v>
      </c>
      <c r="BS219" s="25">
        <f t="shared" si="74"/>
        <v>11.409066666666666</v>
      </c>
      <c r="BT219" s="24">
        <f t="shared" si="70"/>
        <v>30</v>
      </c>
      <c r="BU219" s="27" t="str">
        <f t="shared" si="71"/>
        <v>Admis</v>
      </c>
      <c r="BV219" s="17" t="s">
        <v>2</v>
      </c>
      <c r="BW219" s="38">
        <v>2</v>
      </c>
      <c r="BX219" s="38">
        <f t="shared" si="72"/>
        <v>60</v>
      </c>
      <c r="BY219" s="27" t="str">
        <f t="shared" si="73"/>
        <v>Admis</v>
      </c>
    </row>
    <row r="220" spans="1:77" x14ac:dyDescent="0.55000000000000004">
      <c r="A220" s="18">
        <v>207</v>
      </c>
      <c r="B220" s="62" t="s">
        <v>1108</v>
      </c>
      <c r="C220" s="96" t="s">
        <v>1109</v>
      </c>
      <c r="D220" s="13" t="s">
        <v>1110</v>
      </c>
      <c r="E220" s="13" t="s">
        <v>1111</v>
      </c>
      <c r="F220" s="16">
        <v>36437</v>
      </c>
      <c r="G220" s="13" t="s">
        <v>1112</v>
      </c>
      <c r="H220" s="13" t="s">
        <v>52</v>
      </c>
      <c r="I220" s="13" t="s">
        <v>72</v>
      </c>
      <c r="J220" s="327">
        <v>11.01</v>
      </c>
      <c r="K220" s="156">
        <v>4</v>
      </c>
      <c r="L220" s="17" t="s">
        <v>2</v>
      </c>
      <c r="M220" s="69">
        <v>2</v>
      </c>
      <c r="N220" s="230">
        <v>10</v>
      </c>
      <c r="O220" s="22">
        <f t="shared" si="77"/>
        <v>5</v>
      </c>
      <c r="P220" s="17" t="s">
        <v>2</v>
      </c>
      <c r="Q220" s="17">
        <v>2</v>
      </c>
      <c r="R220" s="45">
        <v>12.89</v>
      </c>
      <c r="S220" s="22">
        <f t="shared" si="84"/>
        <v>3</v>
      </c>
      <c r="T220" s="17" t="s">
        <v>2</v>
      </c>
      <c r="U220" s="17">
        <v>2</v>
      </c>
      <c r="V220" s="45">
        <v>12.14</v>
      </c>
      <c r="W220" s="156">
        <f t="shared" si="78"/>
        <v>4</v>
      </c>
      <c r="X220" s="17" t="s">
        <v>2</v>
      </c>
      <c r="Y220" s="17">
        <v>2</v>
      </c>
      <c r="Z220" s="329">
        <v>10</v>
      </c>
      <c r="AA220" s="22">
        <f t="shared" si="79"/>
        <v>5</v>
      </c>
      <c r="AB220" s="20" t="s">
        <v>2</v>
      </c>
      <c r="AC220" s="20">
        <v>2</v>
      </c>
      <c r="AD220" s="21">
        <v>10.32</v>
      </c>
      <c r="AE220" s="22">
        <f t="shared" si="80"/>
        <v>6</v>
      </c>
      <c r="AF220" s="17" t="s">
        <v>2</v>
      </c>
      <c r="AG220" s="17">
        <v>2</v>
      </c>
      <c r="AH220" s="21">
        <v>10.293333333333333</v>
      </c>
      <c r="AI220" s="22">
        <f t="shared" si="81"/>
        <v>3</v>
      </c>
      <c r="AJ220" s="17" t="s">
        <v>2</v>
      </c>
      <c r="AK220" s="24">
        <v>2</v>
      </c>
      <c r="AL220" s="21">
        <f t="shared" si="67"/>
        <v>10.802333333333333</v>
      </c>
      <c r="AM220" s="24">
        <f t="shared" si="68"/>
        <v>30</v>
      </c>
      <c r="AN220" s="27" t="str">
        <f t="shared" si="69"/>
        <v>Admis</v>
      </c>
      <c r="AO220" s="17" t="s">
        <v>2</v>
      </c>
      <c r="AP220" s="17"/>
      <c r="AQ220" s="45">
        <v>10.679</v>
      </c>
      <c r="AR220" s="29">
        <f t="shared" si="85"/>
        <v>6</v>
      </c>
      <c r="AS220" s="17" t="s">
        <v>2</v>
      </c>
      <c r="AT220" s="17">
        <v>2</v>
      </c>
      <c r="AU220" s="45">
        <v>13.399999999999999</v>
      </c>
      <c r="AV220" s="32">
        <f t="shared" si="82"/>
        <v>6</v>
      </c>
      <c r="AW220" s="17" t="s">
        <v>2</v>
      </c>
      <c r="AX220" s="233">
        <v>2</v>
      </c>
      <c r="AY220" s="45">
        <v>13.33</v>
      </c>
      <c r="AZ220" s="22">
        <f t="shared" si="86"/>
        <v>4</v>
      </c>
      <c r="BA220" s="17" t="s">
        <v>2</v>
      </c>
      <c r="BB220" s="24">
        <v>2</v>
      </c>
      <c r="BC220" s="21">
        <v>7.669999999999999</v>
      </c>
      <c r="BD220" s="22">
        <f t="shared" si="64"/>
        <v>0</v>
      </c>
      <c r="BE220" s="17" t="s">
        <v>2</v>
      </c>
      <c r="BF220" s="24">
        <v>2</v>
      </c>
      <c r="BG220" s="34">
        <v>7.85</v>
      </c>
      <c r="BH220" s="35">
        <f t="shared" si="65"/>
        <v>0</v>
      </c>
      <c r="BI220" s="36" t="s">
        <v>2</v>
      </c>
      <c r="BJ220" s="37">
        <v>2</v>
      </c>
      <c r="BK220" s="21">
        <v>7</v>
      </c>
      <c r="BL220" s="22">
        <f t="shared" si="66"/>
        <v>0</v>
      </c>
      <c r="BM220" s="17" t="s">
        <v>2</v>
      </c>
      <c r="BN220" s="24">
        <v>2</v>
      </c>
      <c r="BO220" s="23">
        <v>13</v>
      </c>
      <c r="BP220" s="22">
        <f t="shared" si="83"/>
        <v>2</v>
      </c>
      <c r="BQ220" s="17" t="s">
        <v>2</v>
      </c>
      <c r="BR220" s="24">
        <v>1</v>
      </c>
      <c r="BS220" s="21">
        <f t="shared" si="74"/>
        <v>10.507133333333332</v>
      </c>
      <c r="BT220" s="24">
        <f t="shared" si="70"/>
        <v>18</v>
      </c>
      <c r="BU220" s="27" t="str">
        <f t="shared" si="71"/>
        <v>Ajourné</v>
      </c>
      <c r="BV220" s="17" t="s">
        <v>2</v>
      </c>
      <c r="BW220" s="38">
        <v>2</v>
      </c>
      <c r="BX220" s="38">
        <f t="shared" si="72"/>
        <v>48</v>
      </c>
      <c r="BY220" s="27" t="str">
        <f t="shared" si="73"/>
        <v>Autorisé</v>
      </c>
    </row>
    <row r="221" spans="1:77" x14ac:dyDescent="0.55000000000000004">
      <c r="A221" s="18">
        <v>208</v>
      </c>
      <c r="B221" s="62" t="s">
        <v>1117</v>
      </c>
      <c r="C221" s="76" t="s">
        <v>1118</v>
      </c>
      <c r="D221" s="13" t="s">
        <v>1119</v>
      </c>
      <c r="E221" s="13" t="s">
        <v>1120</v>
      </c>
      <c r="F221" s="16">
        <v>37218</v>
      </c>
      <c r="G221" s="13" t="s">
        <v>1121</v>
      </c>
      <c r="H221" s="13" t="s">
        <v>52</v>
      </c>
      <c r="I221" s="13" t="s">
        <v>72</v>
      </c>
      <c r="J221" s="21">
        <v>17.5</v>
      </c>
      <c r="K221" s="156">
        <v>4</v>
      </c>
      <c r="L221" s="17" t="s">
        <v>2</v>
      </c>
      <c r="M221" s="69">
        <v>2</v>
      </c>
      <c r="N221" s="203">
        <v>11.486000000000001</v>
      </c>
      <c r="O221" s="22">
        <f t="shared" si="77"/>
        <v>5</v>
      </c>
      <c r="P221" s="17" t="s">
        <v>2</v>
      </c>
      <c r="Q221" s="17">
        <v>1</v>
      </c>
      <c r="R221" s="45">
        <v>13.15</v>
      </c>
      <c r="S221" s="22">
        <f t="shared" si="84"/>
        <v>3</v>
      </c>
      <c r="T221" s="17" t="s">
        <v>2</v>
      </c>
      <c r="U221" s="17">
        <v>2</v>
      </c>
      <c r="V221" s="45">
        <v>11.936</v>
      </c>
      <c r="W221" s="156">
        <f t="shared" si="78"/>
        <v>4</v>
      </c>
      <c r="X221" s="17" t="s">
        <v>2</v>
      </c>
      <c r="Y221" s="17">
        <v>1</v>
      </c>
      <c r="Z221" s="45">
        <v>10.507999999999999</v>
      </c>
      <c r="AA221" s="22">
        <f t="shared" si="79"/>
        <v>5</v>
      </c>
      <c r="AB221" s="20" t="s">
        <v>2</v>
      </c>
      <c r="AC221" s="20">
        <v>1</v>
      </c>
      <c r="AD221" s="21">
        <v>11.1</v>
      </c>
      <c r="AE221" s="22">
        <f t="shared" si="80"/>
        <v>6</v>
      </c>
      <c r="AF221" s="17" t="s">
        <v>2</v>
      </c>
      <c r="AG221" s="17">
        <v>1</v>
      </c>
      <c r="AH221" s="21">
        <v>10.997333333333335</v>
      </c>
      <c r="AI221" s="22">
        <f t="shared" si="81"/>
        <v>3</v>
      </c>
      <c r="AJ221" s="17" t="s">
        <v>2</v>
      </c>
      <c r="AK221" s="24">
        <v>1</v>
      </c>
      <c r="AL221" s="21">
        <f t="shared" si="67"/>
        <v>12.225200000000001</v>
      </c>
      <c r="AM221" s="24">
        <f t="shared" si="68"/>
        <v>30</v>
      </c>
      <c r="AN221" s="27" t="str">
        <f t="shared" si="69"/>
        <v>Admis</v>
      </c>
      <c r="AO221" s="17" t="s">
        <v>2</v>
      </c>
      <c r="AP221" s="17">
        <v>2</v>
      </c>
      <c r="AQ221" s="45">
        <v>11.359000000000002</v>
      </c>
      <c r="AR221" s="29">
        <f t="shared" si="85"/>
        <v>6</v>
      </c>
      <c r="AS221" s="17" t="s">
        <v>2</v>
      </c>
      <c r="AT221" s="24">
        <v>1</v>
      </c>
      <c r="AU221" s="45">
        <v>11.777000000000001</v>
      </c>
      <c r="AV221" s="32">
        <f t="shared" si="82"/>
        <v>6</v>
      </c>
      <c r="AW221" s="17" t="s">
        <v>2</v>
      </c>
      <c r="AX221" s="233">
        <v>1</v>
      </c>
      <c r="AY221" s="57">
        <v>10</v>
      </c>
      <c r="AZ221" s="22">
        <f t="shared" si="86"/>
        <v>4</v>
      </c>
      <c r="BA221" s="17" t="s">
        <v>2</v>
      </c>
      <c r="BB221" s="24">
        <v>1</v>
      </c>
      <c r="BC221" s="21">
        <v>13.367333333333333</v>
      </c>
      <c r="BD221" s="22">
        <f t="shared" si="64"/>
        <v>6</v>
      </c>
      <c r="BE221" s="17" t="s">
        <v>2</v>
      </c>
      <c r="BF221" s="24">
        <v>1</v>
      </c>
      <c r="BG221" s="21">
        <v>11.44</v>
      </c>
      <c r="BH221" s="22">
        <f t="shared" si="65"/>
        <v>4</v>
      </c>
      <c r="BI221" s="17" t="s">
        <v>2</v>
      </c>
      <c r="BJ221" s="24">
        <v>1</v>
      </c>
      <c r="BK221" s="21">
        <v>10.53</v>
      </c>
      <c r="BL221" s="22">
        <f t="shared" si="66"/>
        <v>2</v>
      </c>
      <c r="BM221" s="17" t="s">
        <v>2</v>
      </c>
      <c r="BN221" s="24">
        <v>1</v>
      </c>
      <c r="BO221" s="23">
        <v>14</v>
      </c>
      <c r="BP221" s="22">
        <f t="shared" si="83"/>
        <v>2</v>
      </c>
      <c r="BQ221" s="17" t="s">
        <v>2</v>
      </c>
      <c r="BR221" s="24">
        <v>1</v>
      </c>
      <c r="BS221" s="21">
        <f t="shared" si="74"/>
        <v>11.794666666666668</v>
      </c>
      <c r="BT221" s="24">
        <f t="shared" si="70"/>
        <v>30</v>
      </c>
      <c r="BU221" s="27" t="str">
        <f t="shared" si="71"/>
        <v>Admis</v>
      </c>
      <c r="BV221" s="17" t="s">
        <v>2</v>
      </c>
      <c r="BW221" s="38">
        <v>2</v>
      </c>
      <c r="BX221" s="38">
        <f t="shared" si="72"/>
        <v>60</v>
      </c>
      <c r="BY221" s="27" t="str">
        <f t="shared" si="73"/>
        <v>Admis</v>
      </c>
    </row>
    <row r="222" spans="1:77" x14ac:dyDescent="0.55000000000000004">
      <c r="A222" s="18">
        <v>209</v>
      </c>
      <c r="B222" s="62" t="s">
        <v>1122</v>
      </c>
      <c r="C222" s="14" t="s">
        <v>1123</v>
      </c>
      <c r="D222" s="62" t="s">
        <v>1119</v>
      </c>
      <c r="E222" s="62" t="s">
        <v>1124</v>
      </c>
      <c r="F222" s="63">
        <v>34323</v>
      </c>
      <c r="G222" s="62" t="s">
        <v>1125</v>
      </c>
      <c r="H222" s="62" t="s">
        <v>52</v>
      </c>
      <c r="I222" s="62" t="s">
        <v>72</v>
      </c>
      <c r="J222" s="314"/>
      <c r="K222" s="156">
        <v>4</v>
      </c>
      <c r="L222" s="293"/>
      <c r="M222" s="69"/>
      <c r="N222" s="203">
        <v>0</v>
      </c>
      <c r="O222" s="22">
        <f t="shared" si="77"/>
        <v>0</v>
      </c>
      <c r="P222" s="17" t="s">
        <v>2</v>
      </c>
      <c r="Q222" s="17">
        <v>2</v>
      </c>
      <c r="R222" s="316">
        <v>14.21</v>
      </c>
      <c r="S222" s="22">
        <f t="shared" si="84"/>
        <v>3</v>
      </c>
      <c r="T222" s="17" t="s">
        <v>2</v>
      </c>
      <c r="U222" s="17">
        <v>1</v>
      </c>
      <c r="V222" s="317"/>
      <c r="W222" s="156">
        <f t="shared" si="78"/>
        <v>0</v>
      </c>
      <c r="X222" s="293"/>
      <c r="Y222" s="17"/>
      <c r="Z222" s="315"/>
      <c r="AA222" s="22">
        <f t="shared" si="79"/>
        <v>0</v>
      </c>
      <c r="AB222" s="313"/>
      <c r="AC222" s="15"/>
      <c r="AD222" s="21">
        <v>0</v>
      </c>
      <c r="AE222" s="22">
        <f t="shared" si="80"/>
        <v>0</v>
      </c>
      <c r="AF222" s="17" t="s">
        <v>2</v>
      </c>
      <c r="AG222" s="17">
        <v>2</v>
      </c>
      <c r="AH222" s="23">
        <v>10.576666666666666</v>
      </c>
      <c r="AI222" s="22">
        <f t="shared" si="81"/>
        <v>3</v>
      </c>
      <c r="AJ222" s="17" t="s">
        <v>2</v>
      </c>
      <c r="AK222" s="24">
        <v>1</v>
      </c>
      <c r="AL222" s="25">
        <f t="shared" si="67"/>
        <v>2.4786666666666668</v>
      </c>
      <c r="AM222" s="26">
        <f t="shared" si="68"/>
        <v>10</v>
      </c>
      <c r="AN222" s="27" t="str">
        <f t="shared" si="69"/>
        <v>Ajourné</v>
      </c>
      <c r="AO222" s="17" t="s">
        <v>2</v>
      </c>
      <c r="AP222" s="27"/>
      <c r="AQ222" s="308"/>
      <c r="AR222" s="29">
        <f t="shared" si="85"/>
        <v>0</v>
      </c>
      <c r="AS222" s="295"/>
      <c r="AT222" s="31"/>
      <c r="AU222" s="295"/>
      <c r="AV222" s="32">
        <f t="shared" si="82"/>
        <v>0</v>
      </c>
      <c r="AW222" s="295"/>
      <c r="AX222" s="33"/>
      <c r="AY222" s="293"/>
      <c r="AZ222" s="22">
        <f t="shared" si="86"/>
        <v>0</v>
      </c>
      <c r="BA222" s="293"/>
      <c r="BB222" s="17"/>
      <c r="BC222" s="309"/>
      <c r="BD222" s="22">
        <f t="shared" si="64"/>
        <v>0</v>
      </c>
      <c r="BE222" s="293"/>
      <c r="BF222" s="27"/>
      <c r="BG222" s="318"/>
      <c r="BH222" s="35">
        <f t="shared" si="65"/>
        <v>0</v>
      </c>
      <c r="BI222" s="311"/>
      <c r="BJ222" s="37"/>
      <c r="BK222" s="21">
        <v>0</v>
      </c>
      <c r="BL222" s="22">
        <f t="shared" si="66"/>
        <v>0</v>
      </c>
      <c r="BM222" s="17" t="s">
        <v>2</v>
      </c>
      <c r="BN222" s="24">
        <v>2</v>
      </c>
      <c r="BO222" s="309"/>
      <c r="BP222" s="22">
        <f t="shared" si="83"/>
        <v>0</v>
      </c>
      <c r="BQ222" s="293"/>
      <c r="BR222" s="27"/>
      <c r="BS222" s="25">
        <f t="shared" si="74"/>
        <v>0</v>
      </c>
      <c r="BT222" s="24">
        <f t="shared" si="70"/>
        <v>0</v>
      </c>
      <c r="BU222" s="27" t="str">
        <f t="shared" si="71"/>
        <v>Ajourné</v>
      </c>
      <c r="BV222" s="17" t="s">
        <v>2</v>
      </c>
      <c r="BW222" s="27"/>
      <c r="BX222" s="38">
        <f t="shared" si="72"/>
        <v>10</v>
      </c>
      <c r="BY222" s="27" t="str">
        <f t="shared" si="73"/>
        <v>Ajourné</v>
      </c>
    </row>
    <row r="223" spans="1:77" s="198" customFormat="1" x14ac:dyDescent="0.5">
      <c r="A223" s="18">
        <v>210</v>
      </c>
      <c r="B223" s="62" t="s">
        <v>1126</v>
      </c>
      <c r="C223" s="140" t="s">
        <v>1126</v>
      </c>
      <c r="D223" s="62" t="s">
        <v>1127</v>
      </c>
      <c r="E223" s="62" t="s">
        <v>1128</v>
      </c>
      <c r="F223" s="63">
        <v>37220</v>
      </c>
      <c r="G223" s="62" t="s">
        <v>1129</v>
      </c>
      <c r="H223" s="62" t="s">
        <v>59</v>
      </c>
      <c r="I223" s="62" t="s">
        <v>72</v>
      </c>
      <c r="J223" s="327">
        <v>14.31</v>
      </c>
      <c r="K223" s="156">
        <v>4</v>
      </c>
      <c r="L223" s="69" t="s">
        <v>2</v>
      </c>
      <c r="M223" s="69">
        <v>2</v>
      </c>
      <c r="N223" s="231">
        <v>10</v>
      </c>
      <c r="O223" s="22">
        <f t="shared" si="77"/>
        <v>5</v>
      </c>
      <c r="P223" s="69" t="s">
        <v>2</v>
      </c>
      <c r="Q223" s="69">
        <v>2</v>
      </c>
      <c r="R223" s="21">
        <v>15</v>
      </c>
      <c r="S223" s="22">
        <f t="shared" si="84"/>
        <v>3</v>
      </c>
      <c r="T223" s="69" t="s">
        <v>2</v>
      </c>
      <c r="U223" s="69">
        <v>2</v>
      </c>
      <c r="V223" s="21">
        <v>14.309999999999999</v>
      </c>
      <c r="W223" s="156">
        <f t="shared" si="78"/>
        <v>4</v>
      </c>
      <c r="X223" s="69" t="s">
        <v>2</v>
      </c>
      <c r="Y223" s="69">
        <v>2</v>
      </c>
      <c r="Z223" s="21">
        <v>10.15</v>
      </c>
      <c r="AA223" s="22">
        <f t="shared" si="79"/>
        <v>5</v>
      </c>
      <c r="AB223" s="18" t="s">
        <v>2</v>
      </c>
      <c r="AC223" s="18">
        <v>2</v>
      </c>
      <c r="AD223" s="327">
        <v>10</v>
      </c>
      <c r="AE223" s="22">
        <f t="shared" si="80"/>
        <v>6</v>
      </c>
      <c r="AF223" s="69" t="s">
        <v>2</v>
      </c>
      <c r="AG223" s="69">
        <v>2</v>
      </c>
      <c r="AH223" s="21">
        <v>10.959333333333333</v>
      </c>
      <c r="AI223" s="22">
        <f t="shared" si="81"/>
        <v>3</v>
      </c>
      <c r="AJ223" s="69" t="s">
        <v>2</v>
      </c>
      <c r="AK223" s="24">
        <v>2</v>
      </c>
      <c r="AL223" s="21">
        <f t="shared" si="67"/>
        <v>11.770266666666666</v>
      </c>
      <c r="AM223" s="24">
        <f>AI223+AE223+AA223+W223+S223+O223+K223</f>
        <v>30</v>
      </c>
      <c r="AN223" s="96" t="str">
        <f t="shared" si="69"/>
        <v>Admis</v>
      </c>
      <c r="AO223" s="69" t="s">
        <v>2</v>
      </c>
      <c r="AP223" s="69"/>
      <c r="AQ223" s="21">
        <v>11.097000000000001</v>
      </c>
      <c r="AR223" s="29">
        <f t="shared" si="85"/>
        <v>6</v>
      </c>
      <c r="AS223" s="69" t="s">
        <v>2</v>
      </c>
      <c r="AT223" s="24">
        <v>2</v>
      </c>
      <c r="AU223" s="21">
        <v>12.260000000000002</v>
      </c>
      <c r="AV223" s="32">
        <f t="shared" si="82"/>
        <v>6</v>
      </c>
      <c r="AW223" s="69" t="s">
        <v>2</v>
      </c>
      <c r="AX223" s="24">
        <v>2</v>
      </c>
      <c r="AY223" s="34">
        <v>10</v>
      </c>
      <c r="AZ223" s="22">
        <f t="shared" si="86"/>
        <v>4</v>
      </c>
      <c r="BA223" s="69" t="s">
        <v>2</v>
      </c>
      <c r="BB223" s="69">
        <v>1</v>
      </c>
      <c r="BC223" s="21">
        <v>10</v>
      </c>
      <c r="BD223" s="22">
        <f t="shared" si="64"/>
        <v>6</v>
      </c>
      <c r="BE223" s="69" t="s">
        <v>2</v>
      </c>
      <c r="BF223" s="24">
        <v>1</v>
      </c>
      <c r="BG223" s="21">
        <v>10.08</v>
      </c>
      <c r="BH223" s="22">
        <f t="shared" si="65"/>
        <v>4</v>
      </c>
      <c r="BI223" s="69" t="s">
        <v>2</v>
      </c>
      <c r="BJ223" s="24">
        <v>1</v>
      </c>
      <c r="BK223" s="327">
        <v>10</v>
      </c>
      <c r="BL223" s="22">
        <f t="shared" si="66"/>
        <v>2</v>
      </c>
      <c r="BM223" s="69" t="s">
        <v>2</v>
      </c>
      <c r="BN223" s="24">
        <v>2</v>
      </c>
      <c r="BO223" s="333">
        <v>13.87</v>
      </c>
      <c r="BP223" s="22">
        <f t="shared" si="83"/>
        <v>2</v>
      </c>
      <c r="BQ223" s="69" t="s">
        <v>2</v>
      </c>
      <c r="BR223" s="24">
        <v>1</v>
      </c>
      <c r="BS223" s="21">
        <f t="shared" si="74"/>
        <v>10.940066666666667</v>
      </c>
      <c r="BT223" s="24">
        <f t="shared" si="70"/>
        <v>30</v>
      </c>
      <c r="BU223" s="96" t="str">
        <f t="shared" si="71"/>
        <v>Admis</v>
      </c>
      <c r="BV223" s="69" t="s">
        <v>2</v>
      </c>
      <c r="BW223" s="69"/>
      <c r="BX223" s="38">
        <f t="shared" si="72"/>
        <v>60</v>
      </c>
      <c r="BY223" s="96" t="str">
        <f t="shared" si="73"/>
        <v>Admis</v>
      </c>
    </row>
    <row r="224" spans="1:77" x14ac:dyDescent="0.55000000000000004">
      <c r="A224" s="18">
        <v>211</v>
      </c>
      <c r="B224" s="62" t="s">
        <v>1130</v>
      </c>
      <c r="C224" s="76" t="s">
        <v>1131</v>
      </c>
      <c r="D224" s="13" t="s">
        <v>1132</v>
      </c>
      <c r="E224" s="13" t="s">
        <v>1133</v>
      </c>
      <c r="F224" s="65">
        <v>37013</v>
      </c>
      <c r="G224" s="13" t="s">
        <v>1134</v>
      </c>
      <c r="H224" s="13" t="s">
        <v>52</v>
      </c>
      <c r="I224" s="13" t="s">
        <v>72</v>
      </c>
      <c r="J224" s="21">
        <v>17</v>
      </c>
      <c r="K224" s="156">
        <v>4</v>
      </c>
      <c r="L224" s="17" t="s">
        <v>2</v>
      </c>
      <c r="M224" s="69">
        <v>2</v>
      </c>
      <c r="N224" s="230">
        <v>11.978</v>
      </c>
      <c r="O224" s="22">
        <f t="shared" si="77"/>
        <v>5</v>
      </c>
      <c r="P224" s="17" t="s">
        <v>2</v>
      </c>
      <c r="Q224" s="17">
        <v>2</v>
      </c>
      <c r="R224" s="45">
        <v>12.63</v>
      </c>
      <c r="S224" s="22">
        <f t="shared" si="84"/>
        <v>3</v>
      </c>
      <c r="T224" s="17" t="s">
        <v>2</v>
      </c>
      <c r="U224" s="17">
        <v>1</v>
      </c>
      <c r="V224" s="45">
        <v>12.658000000000001</v>
      </c>
      <c r="W224" s="156">
        <f t="shared" si="78"/>
        <v>4</v>
      </c>
      <c r="X224" s="17" t="s">
        <v>2</v>
      </c>
      <c r="Y224" s="17">
        <v>1</v>
      </c>
      <c r="Z224" s="45">
        <v>10.18</v>
      </c>
      <c r="AA224" s="22">
        <f t="shared" si="79"/>
        <v>5</v>
      </c>
      <c r="AB224" s="20" t="s">
        <v>2</v>
      </c>
      <c r="AC224" s="18">
        <v>1</v>
      </c>
      <c r="AD224" s="21">
        <v>10</v>
      </c>
      <c r="AE224" s="22">
        <f t="shared" si="80"/>
        <v>6</v>
      </c>
      <c r="AF224" s="17" t="s">
        <v>2</v>
      </c>
      <c r="AG224" s="17">
        <v>1</v>
      </c>
      <c r="AH224" s="21">
        <v>12.869333333333335</v>
      </c>
      <c r="AI224" s="22">
        <f t="shared" si="81"/>
        <v>3</v>
      </c>
      <c r="AJ224" s="17" t="s">
        <v>2</v>
      </c>
      <c r="AK224" s="24">
        <v>2</v>
      </c>
      <c r="AL224" s="21">
        <f t="shared" si="67"/>
        <v>12.197333333333335</v>
      </c>
      <c r="AM224" s="24">
        <f t="shared" si="68"/>
        <v>30</v>
      </c>
      <c r="AN224" s="27" t="str">
        <f t="shared" si="69"/>
        <v>Admis</v>
      </c>
      <c r="AO224" s="17" t="s">
        <v>2</v>
      </c>
      <c r="AP224" s="17">
        <v>2</v>
      </c>
      <c r="AQ224" s="45">
        <v>10.407</v>
      </c>
      <c r="AR224" s="29">
        <f t="shared" si="85"/>
        <v>6</v>
      </c>
      <c r="AS224" s="17" t="s">
        <v>2</v>
      </c>
      <c r="AT224" s="24">
        <v>1</v>
      </c>
      <c r="AU224" s="45">
        <v>11.469999999999999</v>
      </c>
      <c r="AV224" s="32">
        <f t="shared" si="82"/>
        <v>6</v>
      </c>
      <c r="AW224" s="17" t="s">
        <v>2</v>
      </c>
      <c r="AX224" s="233">
        <v>1</v>
      </c>
      <c r="AY224" s="45">
        <v>13.66</v>
      </c>
      <c r="AZ224" s="22">
        <f t="shared" si="86"/>
        <v>4</v>
      </c>
      <c r="BA224" s="17" t="s">
        <v>2</v>
      </c>
      <c r="BB224" s="24">
        <v>2</v>
      </c>
      <c r="BC224" s="21">
        <v>11.408000000000001</v>
      </c>
      <c r="BD224" s="22">
        <f t="shared" si="64"/>
        <v>6</v>
      </c>
      <c r="BE224" s="17" t="s">
        <v>2</v>
      </c>
      <c r="BF224" s="24">
        <v>2</v>
      </c>
      <c r="BG224" s="34">
        <v>11.49</v>
      </c>
      <c r="BH224" s="35">
        <f t="shared" si="65"/>
        <v>4</v>
      </c>
      <c r="BI224" s="36" t="s">
        <v>2</v>
      </c>
      <c r="BJ224" s="37">
        <v>2</v>
      </c>
      <c r="BK224" s="21">
        <v>11.57</v>
      </c>
      <c r="BL224" s="22">
        <f t="shared" si="66"/>
        <v>2</v>
      </c>
      <c r="BM224" s="17" t="s">
        <v>2</v>
      </c>
      <c r="BN224" s="24">
        <v>1</v>
      </c>
      <c r="BO224" s="23">
        <v>15</v>
      </c>
      <c r="BP224" s="22">
        <f t="shared" si="83"/>
        <v>2</v>
      </c>
      <c r="BQ224" s="17" t="s">
        <v>2</v>
      </c>
      <c r="BR224" s="24">
        <v>1</v>
      </c>
      <c r="BS224" s="21">
        <f t="shared" si="74"/>
        <v>11.781666666666666</v>
      </c>
      <c r="BT224" s="24">
        <f t="shared" si="70"/>
        <v>30</v>
      </c>
      <c r="BU224" s="27" t="str">
        <f t="shared" si="71"/>
        <v>Admis</v>
      </c>
      <c r="BV224" s="17" t="s">
        <v>2</v>
      </c>
      <c r="BW224" s="38">
        <v>2</v>
      </c>
      <c r="BX224" s="38">
        <f t="shared" si="72"/>
        <v>60</v>
      </c>
      <c r="BY224" s="27" t="str">
        <f t="shared" si="73"/>
        <v>Admis</v>
      </c>
    </row>
    <row r="225" spans="1:77" x14ac:dyDescent="0.55000000000000004">
      <c r="A225" s="18">
        <v>212</v>
      </c>
      <c r="B225" s="62" t="s">
        <v>1135</v>
      </c>
      <c r="C225" s="76" t="s">
        <v>1136</v>
      </c>
      <c r="D225" s="13" t="s">
        <v>1137</v>
      </c>
      <c r="E225" s="13" t="s">
        <v>1138</v>
      </c>
      <c r="F225" s="16">
        <v>38142</v>
      </c>
      <c r="G225" s="13" t="s">
        <v>818</v>
      </c>
      <c r="H225" s="13" t="s">
        <v>59</v>
      </c>
      <c r="I225" s="13" t="s">
        <v>72</v>
      </c>
      <c r="J225" s="162">
        <v>12</v>
      </c>
      <c r="K225" s="156">
        <v>4</v>
      </c>
      <c r="L225" s="17" t="s">
        <v>2</v>
      </c>
      <c r="M225" s="69">
        <v>1</v>
      </c>
      <c r="N225" s="157">
        <v>10.334</v>
      </c>
      <c r="O225" s="22">
        <f t="shared" si="77"/>
        <v>5</v>
      </c>
      <c r="P225" s="17" t="s">
        <v>2</v>
      </c>
      <c r="Q225" s="142">
        <v>2</v>
      </c>
      <c r="R225" s="28">
        <v>11.57</v>
      </c>
      <c r="S225" s="22">
        <f t="shared" si="84"/>
        <v>3</v>
      </c>
      <c r="T225" s="17" t="s">
        <v>2</v>
      </c>
      <c r="U225" s="17">
        <v>1</v>
      </c>
      <c r="V225" s="28">
        <v>11.2</v>
      </c>
      <c r="W225" s="156">
        <f t="shared" si="78"/>
        <v>4</v>
      </c>
      <c r="X225" s="17" t="s">
        <v>2</v>
      </c>
      <c r="Y225" s="17">
        <v>1</v>
      </c>
      <c r="Z225" s="161">
        <v>12.86</v>
      </c>
      <c r="AA225" s="22">
        <f t="shared" si="79"/>
        <v>5</v>
      </c>
      <c r="AB225" s="20" t="s">
        <v>2</v>
      </c>
      <c r="AC225" s="20">
        <v>2</v>
      </c>
      <c r="AD225" s="21">
        <v>10.75</v>
      </c>
      <c r="AE225" s="22">
        <f t="shared" si="80"/>
        <v>6</v>
      </c>
      <c r="AF225" s="17" t="s">
        <v>2</v>
      </c>
      <c r="AG225" s="17">
        <v>2</v>
      </c>
      <c r="AH225" s="21">
        <v>13.585333333333333</v>
      </c>
      <c r="AI225" s="22">
        <f t="shared" si="81"/>
        <v>3</v>
      </c>
      <c r="AJ225" s="17" t="s">
        <v>2</v>
      </c>
      <c r="AK225" s="24">
        <v>1</v>
      </c>
      <c r="AL225" s="25">
        <f t="shared" si="67"/>
        <v>11.624533333333334</v>
      </c>
      <c r="AM225" s="26">
        <f t="shared" si="68"/>
        <v>30</v>
      </c>
      <c r="AN225" s="27" t="str">
        <f t="shared" si="69"/>
        <v>Admis</v>
      </c>
      <c r="AO225" s="17" t="s">
        <v>2</v>
      </c>
      <c r="AP225" s="17"/>
      <c r="AQ225" s="28">
        <v>10.502000000000001</v>
      </c>
      <c r="AR225" s="29">
        <f t="shared" si="85"/>
        <v>6</v>
      </c>
      <c r="AS225" s="30" t="s">
        <v>2</v>
      </c>
      <c r="AT225" s="31">
        <v>2</v>
      </c>
      <c r="AU225" s="28">
        <v>11.856</v>
      </c>
      <c r="AV225" s="32">
        <f t="shared" si="82"/>
        <v>6</v>
      </c>
      <c r="AW225" s="30" t="s">
        <v>2</v>
      </c>
      <c r="AX225" s="30">
        <v>1</v>
      </c>
      <c r="AY225" s="28">
        <v>14</v>
      </c>
      <c r="AZ225" s="22">
        <f t="shared" si="86"/>
        <v>4</v>
      </c>
      <c r="BA225" s="17" t="s">
        <v>2</v>
      </c>
      <c r="BB225" s="24">
        <v>2</v>
      </c>
      <c r="BC225" s="21">
        <v>10</v>
      </c>
      <c r="BD225" s="22">
        <f t="shared" si="64"/>
        <v>6</v>
      </c>
      <c r="BE225" s="17" t="s">
        <v>2</v>
      </c>
      <c r="BF225" s="24">
        <v>1</v>
      </c>
      <c r="BG225" s="21">
        <v>12.1</v>
      </c>
      <c r="BH225" s="22">
        <f t="shared" si="65"/>
        <v>4</v>
      </c>
      <c r="BI225" s="17" t="s">
        <v>2</v>
      </c>
      <c r="BJ225" s="24">
        <v>1</v>
      </c>
      <c r="BK225" s="21">
        <v>10</v>
      </c>
      <c r="BL225" s="22">
        <f t="shared" si="66"/>
        <v>2</v>
      </c>
      <c r="BM225" s="17" t="s">
        <v>2</v>
      </c>
      <c r="BN225" s="24">
        <v>1</v>
      </c>
      <c r="BO225" s="23">
        <v>14</v>
      </c>
      <c r="BP225" s="22">
        <f t="shared" si="83"/>
        <v>2</v>
      </c>
      <c r="BQ225" s="17" t="s">
        <v>2</v>
      </c>
      <c r="BR225" s="24">
        <v>1</v>
      </c>
      <c r="BS225" s="25">
        <f t="shared" si="74"/>
        <v>11.551600000000001</v>
      </c>
      <c r="BT225" s="24">
        <f t="shared" si="70"/>
        <v>30</v>
      </c>
      <c r="BU225" s="27" t="str">
        <f t="shared" si="71"/>
        <v>Admis</v>
      </c>
      <c r="BV225" s="17" t="s">
        <v>2</v>
      </c>
      <c r="BW225" s="38">
        <v>2</v>
      </c>
      <c r="BX225" s="38">
        <f t="shared" si="72"/>
        <v>60</v>
      </c>
      <c r="BY225" s="27" t="str">
        <f t="shared" si="73"/>
        <v>Admis</v>
      </c>
    </row>
    <row r="226" spans="1:77" x14ac:dyDescent="0.55000000000000004">
      <c r="A226" s="18">
        <v>213</v>
      </c>
      <c r="B226" s="62" t="s">
        <v>1139</v>
      </c>
      <c r="C226" s="76" t="s">
        <v>1140</v>
      </c>
      <c r="D226" s="103" t="s">
        <v>1137</v>
      </c>
      <c r="E226" s="42" t="s">
        <v>1141</v>
      </c>
      <c r="F226" s="65">
        <v>35525</v>
      </c>
      <c r="G226" s="13" t="s">
        <v>280</v>
      </c>
      <c r="H226" s="13" t="s">
        <v>59</v>
      </c>
      <c r="I226" s="13" t="s">
        <v>72</v>
      </c>
      <c r="J226" s="160">
        <v>10.83</v>
      </c>
      <c r="K226" s="156">
        <v>4</v>
      </c>
      <c r="L226" s="17" t="s">
        <v>60</v>
      </c>
      <c r="M226" s="69">
        <v>2</v>
      </c>
      <c r="N226" s="177">
        <v>10</v>
      </c>
      <c r="O226" s="22">
        <f t="shared" si="77"/>
        <v>5</v>
      </c>
      <c r="P226" s="17" t="s">
        <v>60</v>
      </c>
      <c r="Q226" s="142">
        <v>2</v>
      </c>
      <c r="R226" s="160">
        <v>13.18</v>
      </c>
      <c r="S226" s="22">
        <f t="shared" si="84"/>
        <v>3</v>
      </c>
      <c r="T226" s="17" t="s">
        <v>60</v>
      </c>
      <c r="U226" s="17">
        <v>2</v>
      </c>
      <c r="V226" s="334">
        <v>11.936</v>
      </c>
      <c r="W226" s="156">
        <f t="shared" si="78"/>
        <v>4</v>
      </c>
      <c r="X226" s="17" t="s">
        <v>2</v>
      </c>
      <c r="Y226" s="17">
        <v>2</v>
      </c>
      <c r="Z226" s="165">
        <v>13.26</v>
      </c>
      <c r="AA226" s="22">
        <f t="shared" si="79"/>
        <v>5</v>
      </c>
      <c r="AB226" s="20" t="s">
        <v>60</v>
      </c>
      <c r="AC226" s="19">
        <v>2</v>
      </c>
      <c r="AD226" s="327">
        <v>5.97</v>
      </c>
      <c r="AE226" s="22">
        <f t="shared" si="80"/>
        <v>0</v>
      </c>
      <c r="AF226" s="17" t="s">
        <v>2</v>
      </c>
      <c r="AG226" s="17">
        <v>2</v>
      </c>
      <c r="AH226" s="50">
        <v>10.220000000000001</v>
      </c>
      <c r="AI226" s="22">
        <f t="shared" si="81"/>
        <v>3</v>
      </c>
      <c r="AJ226" s="17" t="s">
        <v>60</v>
      </c>
      <c r="AK226" s="24">
        <v>2</v>
      </c>
      <c r="AL226" s="25">
        <f t="shared" si="67"/>
        <v>10.446133333333334</v>
      </c>
      <c r="AM226" s="26">
        <f t="shared" si="68"/>
        <v>24</v>
      </c>
      <c r="AN226" s="27" t="str">
        <f t="shared" si="69"/>
        <v>Ajourné</v>
      </c>
      <c r="AO226" s="17" t="s">
        <v>2</v>
      </c>
      <c r="AP226" s="17">
        <v>2</v>
      </c>
      <c r="AQ226" s="89">
        <v>10</v>
      </c>
      <c r="AR226" s="29">
        <f t="shared" si="85"/>
        <v>6</v>
      </c>
      <c r="AS226" s="30" t="s">
        <v>2</v>
      </c>
      <c r="AT226" s="31">
        <v>2</v>
      </c>
      <c r="AU226" s="46">
        <v>11.93</v>
      </c>
      <c r="AV226" s="32">
        <f t="shared" si="82"/>
        <v>6</v>
      </c>
      <c r="AW226" s="30" t="s">
        <v>61</v>
      </c>
      <c r="AX226" s="33">
        <v>2</v>
      </c>
      <c r="AY226" s="50">
        <v>12.8</v>
      </c>
      <c r="AZ226" s="22">
        <f t="shared" si="86"/>
        <v>4</v>
      </c>
      <c r="BA226" s="17" t="s">
        <v>61</v>
      </c>
      <c r="BB226" s="24">
        <v>1</v>
      </c>
      <c r="BC226" s="50">
        <v>11.42</v>
      </c>
      <c r="BD226" s="22">
        <f t="shared" si="64"/>
        <v>6</v>
      </c>
      <c r="BE226" s="17" t="s">
        <v>60</v>
      </c>
      <c r="BF226" s="24">
        <v>2</v>
      </c>
      <c r="BG226" s="34">
        <v>7.25</v>
      </c>
      <c r="BH226" s="35">
        <f t="shared" si="65"/>
        <v>0</v>
      </c>
      <c r="BI226" s="36" t="s">
        <v>2</v>
      </c>
      <c r="BJ226" s="37">
        <v>2</v>
      </c>
      <c r="BK226" s="50">
        <v>10.08</v>
      </c>
      <c r="BL226" s="22">
        <f t="shared" si="66"/>
        <v>2</v>
      </c>
      <c r="BM226" s="17" t="s">
        <v>60</v>
      </c>
      <c r="BN226" s="24">
        <v>2</v>
      </c>
      <c r="BO226" s="48">
        <v>14</v>
      </c>
      <c r="BP226" s="22">
        <f t="shared" si="83"/>
        <v>2</v>
      </c>
      <c r="BQ226" s="17" t="s">
        <v>61</v>
      </c>
      <c r="BR226" s="24">
        <v>1</v>
      </c>
      <c r="BS226" s="25">
        <f t="shared" si="74"/>
        <v>10.948666666666666</v>
      </c>
      <c r="BT226" s="24">
        <f t="shared" si="70"/>
        <v>26</v>
      </c>
      <c r="BU226" s="27" t="str">
        <f t="shared" si="71"/>
        <v>Ajourné</v>
      </c>
      <c r="BV226" s="17" t="s">
        <v>2</v>
      </c>
      <c r="BW226" s="38">
        <v>2</v>
      </c>
      <c r="BX226" s="38">
        <f t="shared" si="72"/>
        <v>50</v>
      </c>
      <c r="BY226" s="27" t="str">
        <f t="shared" si="73"/>
        <v>Autorisé</v>
      </c>
    </row>
    <row r="227" spans="1:77" x14ac:dyDescent="0.55000000000000004">
      <c r="A227" s="18">
        <v>214</v>
      </c>
      <c r="B227" s="62" t="s">
        <v>1142</v>
      </c>
      <c r="C227" s="76" t="s">
        <v>1143</v>
      </c>
      <c r="D227" s="13" t="s">
        <v>1137</v>
      </c>
      <c r="E227" s="13" t="s">
        <v>1144</v>
      </c>
      <c r="F227" s="16">
        <v>37773</v>
      </c>
      <c r="G227" s="13" t="s">
        <v>1107</v>
      </c>
      <c r="H227" s="13" t="s">
        <v>52</v>
      </c>
      <c r="I227" s="13" t="s">
        <v>72</v>
      </c>
      <c r="J227" s="162">
        <v>13</v>
      </c>
      <c r="K227" s="156">
        <v>4</v>
      </c>
      <c r="L227" s="17" t="s">
        <v>2</v>
      </c>
      <c r="M227" s="69">
        <v>1</v>
      </c>
      <c r="N227" s="161">
        <v>10</v>
      </c>
      <c r="O227" s="22">
        <f t="shared" si="77"/>
        <v>5</v>
      </c>
      <c r="P227" s="17" t="s">
        <v>2</v>
      </c>
      <c r="Q227" s="142">
        <v>1</v>
      </c>
      <c r="R227" s="28">
        <v>10.52</v>
      </c>
      <c r="S227" s="22">
        <f t="shared" si="84"/>
        <v>3</v>
      </c>
      <c r="T227" s="17" t="s">
        <v>2</v>
      </c>
      <c r="U227" s="17">
        <v>1</v>
      </c>
      <c r="V227" s="28">
        <v>10.073333333333334</v>
      </c>
      <c r="W227" s="156">
        <f t="shared" si="78"/>
        <v>4</v>
      </c>
      <c r="X227" s="17" t="s">
        <v>2</v>
      </c>
      <c r="Y227" s="17">
        <v>1</v>
      </c>
      <c r="Z227" s="161">
        <v>12.038</v>
      </c>
      <c r="AA227" s="22">
        <f t="shared" si="79"/>
        <v>5</v>
      </c>
      <c r="AB227" s="20" t="s">
        <v>2</v>
      </c>
      <c r="AC227" s="20">
        <v>2</v>
      </c>
      <c r="AD227" s="21">
        <v>10</v>
      </c>
      <c r="AE227" s="22">
        <f t="shared" si="80"/>
        <v>6</v>
      </c>
      <c r="AF227" s="17" t="s">
        <v>2</v>
      </c>
      <c r="AG227" s="17">
        <v>1</v>
      </c>
      <c r="AH227" s="21">
        <v>11.422666666666666</v>
      </c>
      <c r="AI227" s="22">
        <f t="shared" si="81"/>
        <v>3</v>
      </c>
      <c r="AJ227" s="17" t="s">
        <v>2</v>
      </c>
      <c r="AK227" s="24">
        <v>1</v>
      </c>
      <c r="AL227" s="25">
        <f t="shared" si="67"/>
        <v>10.94371111111111</v>
      </c>
      <c r="AM227" s="26">
        <f t="shared" si="68"/>
        <v>30</v>
      </c>
      <c r="AN227" s="27" t="str">
        <f t="shared" si="69"/>
        <v>Admis</v>
      </c>
      <c r="AO227" s="17" t="s">
        <v>2</v>
      </c>
      <c r="AP227" s="17">
        <v>2</v>
      </c>
      <c r="AQ227" s="28">
        <v>12.2</v>
      </c>
      <c r="AR227" s="29">
        <f t="shared" si="85"/>
        <v>6</v>
      </c>
      <c r="AS227" s="30" t="s">
        <v>2</v>
      </c>
      <c r="AT227" s="31">
        <v>2</v>
      </c>
      <c r="AU227" s="28">
        <v>13.437000000000001</v>
      </c>
      <c r="AV227" s="32">
        <f t="shared" si="82"/>
        <v>6</v>
      </c>
      <c r="AW227" s="30" t="s">
        <v>2</v>
      </c>
      <c r="AX227" s="33">
        <v>1</v>
      </c>
      <c r="AY227" s="58">
        <v>12.23</v>
      </c>
      <c r="AZ227" s="22">
        <f t="shared" si="86"/>
        <v>4</v>
      </c>
      <c r="BA227" s="17" t="s">
        <v>2</v>
      </c>
      <c r="BB227" s="24">
        <v>1</v>
      </c>
      <c r="BC227" s="21">
        <v>10.810333333333332</v>
      </c>
      <c r="BD227" s="22">
        <f t="shared" si="64"/>
        <v>6</v>
      </c>
      <c r="BE227" s="17" t="s">
        <v>2</v>
      </c>
      <c r="BF227" s="24">
        <v>1</v>
      </c>
      <c r="BG227" s="21">
        <v>12.08</v>
      </c>
      <c r="BH227" s="22">
        <f t="shared" si="65"/>
        <v>4</v>
      </c>
      <c r="BI227" s="17" t="s">
        <v>2</v>
      </c>
      <c r="BJ227" s="24">
        <v>1</v>
      </c>
      <c r="BK227" s="21">
        <v>12.04</v>
      </c>
      <c r="BL227" s="22">
        <f t="shared" si="66"/>
        <v>2</v>
      </c>
      <c r="BM227" s="17" t="s">
        <v>2</v>
      </c>
      <c r="BN227" s="24">
        <v>1</v>
      </c>
      <c r="BO227" s="23">
        <v>14</v>
      </c>
      <c r="BP227" s="22">
        <f t="shared" si="83"/>
        <v>2</v>
      </c>
      <c r="BQ227" s="17" t="s">
        <v>2</v>
      </c>
      <c r="BR227" s="24">
        <v>1</v>
      </c>
      <c r="BS227" s="25">
        <f t="shared" si="74"/>
        <v>12.2668</v>
      </c>
      <c r="BT227" s="24">
        <f t="shared" si="70"/>
        <v>30</v>
      </c>
      <c r="BU227" s="27" t="str">
        <f t="shared" si="71"/>
        <v>Admis</v>
      </c>
      <c r="BV227" s="17" t="s">
        <v>2</v>
      </c>
      <c r="BW227" s="38">
        <v>2</v>
      </c>
      <c r="BX227" s="38">
        <f t="shared" si="72"/>
        <v>60</v>
      </c>
      <c r="BY227" s="27" t="str">
        <f t="shared" si="73"/>
        <v>Admis</v>
      </c>
    </row>
    <row r="228" spans="1:77" x14ac:dyDescent="0.55000000000000004">
      <c r="A228" s="18">
        <v>215</v>
      </c>
      <c r="B228" s="62" t="s">
        <v>1145</v>
      </c>
      <c r="C228" s="96" t="s">
        <v>1146</v>
      </c>
      <c r="D228" s="71" t="s">
        <v>1147</v>
      </c>
      <c r="E228" s="71" t="s">
        <v>1148</v>
      </c>
      <c r="F228" s="63">
        <v>36017</v>
      </c>
      <c r="G228" s="62" t="s">
        <v>280</v>
      </c>
      <c r="H228" s="62" t="s">
        <v>52</v>
      </c>
      <c r="I228" s="13" t="s">
        <v>72</v>
      </c>
      <c r="J228" s="160">
        <v>10.83</v>
      </c>
      <c r="K228" s="156">
        <v>4</v>
      </c>
      <c r="L228" s="17" t="s">
        <v>60</v>
      </c>
      <c r="M228" s="69">
        <v>2</v>
      </c>
      <c r="N228" s="177">
        <v>11.08</v>
      </c>
      <c r="O228" s="22">
        <f t="shared" si="77"/>
        <v>5</v>
      </c>
      <c r="P228" s="17" t="s">
        <v>60</v>
      </c>
      <c r="Q228" s="142">
        <v>2</v>
      </c>
      <c r="R228" s="160">
        <v>16.13</v>
      </c>
      <c r="S228" s="22">
        <f t="shared" si="84"/>
        <v>3</v>
      </c>
      <c r="T228" s="17" t="s">
        <v>60</v>
      </c>
      <c r="U228" s="17">
        <v>1</v>
      </c>
      <c r="V228" s="192">
        <v>10.31</v>
      </c>
      <c r="W228" s="156">
        <f t="shared" si="78"/>
        <v>4</v>
      </c>
      <c r="X228" s="17" t="s">
        <v>60</v>
      </c>
      <c r="Y228" s="17">
        <v>2</v>
      </c>
      <c r="Z228" s="165">
        <v>13.63</v>
      </c>
      <c r="AA228" s="22">
        <f t="shared" si="79"/>
        <v>5</v>
      </c>
      <c r="AB228" s="20" t="s">
        <v>61</v>
      </c>
      <c r="AC228" s="19">
        <v>2</v>
      </c>
      <c r="AD228" s="50">
        <v>10.39</v>
      </c>
      <c r="AE228" s="22">
        <f t="shared" si="80"/>
        <v>6</v>
      </c>
      <c r="AF228" s="17" t="s">
        <v>61</v>
      </c>
      <c r="AG228" s="17">
        <v>2</v>
      </c>
      <c r="AH228" s="50">
        <v>11.69</v>
      </c>
      <c r="AI228" s="22">
        <f t="shared" si="81"/>
        <v>3</v>
      </c>
      <c r="AJ228" s="17" t="s">
        <v>60</v>
      </c>
      <c r="AK228" s="24">
        <v>2</v>
      </c>
      <c r="AL228" s="25">
        <f t="shared" si="67"/>
        <v>11.797000000000001</v>
      </c>
      <c r="AM228" s="26">
        <f t="shared" si="68"/>
        <v>30</v>
      </c>
      <c r="AN228" s="27" t="str">
        <f t="shared" si="69"/>
        <v>Admis</v>
      </c>
      <c r="AO228" s="17" t="s">
        <v>61</v>
      </c>
      <c r="AP228" s="17">
        <v>2</v>
      </c>
      <c r="AQ228" s="61">
        <v>10</v>
      </c>
      <c r="AR228" s="29">
        <f t="shared" si="85"/>
        <v>6</v>
      </c>
      <c r="AS228" s="30" t="s">
        <v>61</v>
      </c>
      <c r="AT228" s="30">
        <v>2</v>
      </c>
      <c r="AU228" s="46">
        <v>10</v>
      </c>
      <c r="AV228" s="32">
        <f t="shared" si="82"/>
        <v>6</v>
      </c>
      <c r="AW228" s="30" t="s">
        <v>60</v>
      </c>
      <c r="AX228" s="33">
        <v>2</v>
      </c>
      <c r="AY228" s="50">
        <v>12.26</v>
      </c>
      <c r="AZ228" s="22">
        <f t="shared" si="86"/>
        <v>4</v>
      </c>
      <c r="BA228" s="17" t="s">
        <v>60</v>
      </c>
      <c r="BB228" s="24">
        <v>2</v>
      </c>
      <c r="BC228" s="50">
        <v>16.82</v>
      </c>
      <c r="BD228" s="22">
        <f t="shared" si="64"/>
        <v>6</v>
      </c>
      <c r="BE228" s="17" t="s">
        <v>60</v>
      </c>
      <c r="BF228" s="24">
        <v>2</v>
      </c>
      <c r="BG228" s="327">
        <v>11.93</v>
      </c>
      <c r="BH228" s="22">
        <f t="shared" si="65"/>
        <v>4</v>
      </c>
      <c r="BI228" s="17" t="s">
        <v>2</v>
      </c>
      <c r="BJ228" s="24">
        <v>1</v>
      </c>
      <c r="BK228" s="327">
        <v>3.37</v>
      </c>
      <c r="BL228" s="22">
        <f t="shared" si="66"/>
        <v>0</v>
      </c>
      <c r="BM228" s="17" t="s">
        <v>2</v>
      </c>
      <c r="BN228" s="24">
        <v>2</v>
      </c>
      <c r="BO228" s="48">
        <v>12</v>
      </c>
      <c r="BP228" s="22">
        <f>IF(BO228&gt;=10,2,0)</f>
        <v>2</v>
      </c>
      <c r="BQ228" s="17" t="s">
        <v>60</v>
      </c>
      <c r="BR228" s="24">
        <v>2</v>
      </c>
      <c r="BS228" s="25">
        <f t="shared" si="74"/>
        <v>11.613999999999999</v>
      </c>
      <c r="BT228" s="24">
        <f t="shared" si="70"/>
        <v>28</v>
      </c>
      <c r="BU228" s="27" t="str">
        <f t="shared" si="71"/>
        <v>Ajourné</v>
      </c>
      <c r="BV228" s="17" t="s">
        <v>2</v>
      </c>
      <c r="BW228" s="38">
        <v>2</v>
      </c>
      <c r="BX228" s="38">
        <f t="shared" si="72"/>
        <v>58</v>
      </c>
      <c r="BY228" s="27" t="str">
        <f t="shared" si="73"/>
        <v>Autorisé</v>
      </c>
    </row>
    <row r="229" spans="1:77" x14ac:dyDescent="0.55000000000000004">
      <c r="A229" s="18">
        <v>216</v>
      </c>
      <c r="B229" s="62" t="s">
        <v>1149</v>
      </c>
      <c r="C229" s="76" t="s">
        <v>1150</v>
      </c>
      <c r="D229" s="13" t="s">
        <v>1147</v>
      </c>
      <c r="E229" s="13" t="s">
        <v>1151</v>
      </c>
      <c r="F229" s="16">
        <v>37768</v>
      </c>
      <c r="G229" s="13" t="s">
        <v>71</v>
      </c>
      <c r="H229" s="13" t="s">
        <v>52</v>
      </c>
      <c r="I229" s="13" t="s">
        <v>72</v>
      </c>
      <c r="J229" s="21">
        <v>13.5</v>
      </c>
      <c r="K229" s="156">
        <v>4</v>
      </c>
      <c r="L229" s="17" t="s">
        <v>2</v>
      </c>
      <c r="M229" s="69">
        <v>2</v>
      </c>
      <c r="N229" s="230">
        <v>10.766000000000002</v>
      </c>
      <c r="O229" s="22">
        <f t="shared" si="77"/>
        <v>5</v>
      </c>
      <c r="P229" s="17" t="s">
        <v>2</v>
      </c>
      <c r="Q229" s="17">
        <v>2</v>
      </c>
      <c r="R229" s="45">
        <v>12.89</v>
      </c>
      <c r="S229" s="22">
        <f t="shared" si="84"/>
        <v>3</v>
      </c>
      <c r="T229" s="17" t="s">
        <v>2</v>
      </c>
      <c r="U229" s="17">
        <v>2</v>
      </c>
      <c r="V229" s="45">
        <v>11.15</v>
      </c>
      <c r="W229" s="156">
        <f t="shared" si="78"/>
        <v>4</v>
      </c>
      <c r="X229" s="17" t="s">
        <v>2</v>
      </c>
      <c r="Y229" s="17">
        <v>2</v>
      </c>
      <c r="Z229" s="45">
        <v>10</v>
      </c>
      <c r="AA229" s="22">
        <f t="shared" si="79"/>
        <v>5</v>
      </c>
      <c r="AB229" s="20" t="s">
        <v>2</v>
      </c>
      <c r="AC229" s="20">
        <v>2</v>
      </c>
      <c r="AD229" s="21">
        <v>10.19</v>
      </c>
      <c r="AE229" s="22">
        <f t="shared" si="80"/>
        <v>6</v>
      </c>
      <c r="AF229" s="17" t="s">
        <v>2</v>
      </c>
      <c r="AG229" s="17">
        <v>2</v>
      </c>
      <c r="AH229" s="21">
        <v>10.827333333333334</v>
      </c>
      <c r="AI229" s="22">
        <f t="shared" si="81"/>
        <v>3</v>
      </c>
      <c r="AJ229" s="17" t="s">
        <v>2</v>
      </c>
      <c r="AK229" s="24">
        <v>1</v>
      </c>
      <c r="AL229" s="21">
        <f t="shared" si="67"/>
        <v>11.157399999999999</v>
      </c>
      <c r="AM229" s="24">
        <f t="shared" si="68"/>
        <v>30</v>
      </c>
      <c r="AN229" s="27" t="str">
        <f t="shared" si="69"/>
        <v>Admis</v>
      </c>
      <c r="AO229" s="17" t="s">
        <v>2</v>
      </c>
      <c r="AP229" s="17">
        <v>2</v>
      </c>
      <c r="AQ229" s="45">
        <v>10</v>
      </c>
      <c r="AR229" s="29">
        <f t="shared" si="85"/>
        <v>6</v>
      </c>
      <c r="AS229" s="17" t="s">
        <v>2</v>
      </c>
      <c r="AT229" s="24">
        <v>2</v>
      </c>
      <c r="AU229" s="45">
        <v>10.35</v>
      </c>
      <c r="AV229" s="32">
        <f t="shared" si="82"/>
        <v>6</v>
      </c>
      <c r="AW229" s="17" t="s">
        <v>2</v>
      </c>
      <c r="AX229" s="233">
        <v>2</v>
      </c>
      <c r="AY229" s="45">
        <v>14.66</v>
      </c>
      <c r="AZ229" s="22">
        <f t="shared" si="86"/>
        <v>4</v>
      </c>
      <c r="BA229" s="17" t="s">
        <v>2</v>
      </c>
      <c r="BB229" s="24">
        <v>2</v>
      </c>
      <c r="BC229" s="21">
        <v>10.82</v>
      </c>
      <c r="BD229" s="22">
        <f t="shared" si="64"/>
        <v>6</v>
      </c>
      <c r="BE229" s="17" t="s">
        <v>2</v>
      </c>
      <c r="BF229" s="24">
        <v>2</v>
      </c>
      <c r="BG229" s="21">
        <v>10</v>
      </c>
      <c r="BH229" s="22">
        <f t="shared" si="65"/>
        <v>4</v>
      </c>
      <c r="BI229" s="17" t="s">
        <v>2</v>
      </c>
      <c r="BJ229" s="24">
        <v>1</v>
      </c>
      <c r="BK229" s="21">
        <v>10</v>
      </c>
      <c r="BL229" s="22">
        <f t="shared" si="66"/>
        <v>2</v>
      </c>
      <c r="BM229" s="17" t="s">
        <v>2</v>
      </c>
      <c r="BN229" s="24">
        <v>2</v>
      </c>
      <c r="BO229" s="23">
        <v>13</v>
      </c>
      <c r="BP229" s="22">
        <f t="shared" si="83"/>
        <v>2</v>
      </c>
      <c r="BQ229" s="17" t="s">
        <v>2</v>
      </c>
      <c r="BR229" s="24">
        <v>1</v>
      </c>
      <c r="BS229" s="21">
        <f t="shared" si="74"/>
        <v>11.055333333333333</v>
      </c>
      <c r="BT229" s="24">
        <f t="shared" si="70"/>
        <v>30</v>
      </c>
      <c r="BU229" s="27" t="str">
        <f t="shared" si="71"/>
        <v>Admis</v>
      </c>
      <c r="BV229" s="17" t="s">
        <v>2</v>
      </c>
      <c r="BW229" s="38">
        <v>2</v>
      </c>
      <c r="BX229" s="38">
        <f t="shared" si="72"/>
        <v>60</v>
      </c>
      <c r="BY229" s="27" t="str">
        <f t="shared" si="73"/>
        <v>Admis</v>
      </c>
    </row>
    <row r="230" spans="1:77" x14ac:dyDescent="0.55000000000000004">
      <c r="A230" s="18">
        <v>217</v>
      </c>
      <c r="B230" s="288" t="s">
        <v>1152</v>
      </c>
      <c r="C230" s="96" t="s">
        <v>1153</v>
      </c>
      <c r="D230" s="44" t="s">
        <v>1147</v>
      </c>
      <c r="E230" s="44" t="s">
        <v>1154</v>
      </c>
      <c r="F230" s="115" t="s">
        <v>1155</v>
      </c>
      <c r="G230" s="114" t="s">
        <v>1005</v>
      </c>
      <c r="H230" s="44" t="s">
        <v>52</v>
      </c>
      <c r="I230" s="13" t="s">
        <v>72</v>
      </c>
      <c r="J230" s="21">
        <v>17</v>
      </c>
      <c r="K230" s="156">
        <v>4</v>
      </c>
      <c r="L230" s="17" t="s">
        <v>2</v>
      </c>
      <c r="M230" s="69">
        <v>2</v>
      </c>
      <c r="N230" s="230">
        <v>12.94</v>
      </c>
      <c r="O230" s="22">
        <f t="shared" si="77"/>
        <v>5</v>
      </c>
      <c r="P230" s="17" t="s">
        <v>2</v>
      </c>
      <c r="Q230" s="17">
        <v>2</v>
      </c>
      <c r="R230" s="45">
        <v>12.36</v>
      </c>
      <c r="S230" s="22">
        <f t="shared" si="84"/>
        <v>3</v>
      </c>
      <c r="T230" s="17" t="s">
        <v>2</v>
      </c>
      <c r="U230" s="17">
        <v>2</v>
      </c>
      <c r="V230" s="45">
        <v>15.256</v>
      </c>
      <c r="W230" s="156">
        <f t="shared" si="78"/>
        <v>4</v>
      </c>
      <c r="X230" s="17" t="s">
        <v>2</v>
      </c>
      <c r="Y230" s="17">
        <v>2</v>
      </c>
      <c r="Z230" s="45">
        <v>10</v>
      </c>
      <c r="AA230" s="22">
        <f t="shared" si="79"/>
        <v>5</v>
      </c>
      <c r="AB230" s="20" t="s">
        <v>2</v>
      </c>
      <c r="AC230" s="20">
        <v>2</v>
      </c>
      <c r="AD230" s="21">
        <v>11.37</v>
      </c>
      <c r="AE230" s="22">
        <f t="shared" si="80"/>
        <v>6</v>
      </c>
      <c r="AF230" s="17" t="s">
        <v>2</v>
      </c>
      <c r="AG230" s="17">
        <v>2</v>
      </c>
      <c r="AH230" s="21">
        <v>10.827333333333334</v>
      </c>
      <c r="AI230" s="22">
        <f t="shared" si="81"/>
        <v>3</v>
      </c>
      <c r="AJ230" s="17" t="s">
        <v>2</v>
      </c>
      <c r="AK230" s="24">
        <v>2</v>
      </c>
      <c r="AL230" s="21">
        <f t="shared" si="67"/>
        <v>12.716866666666666</v>
      </c>
      <c r="AM230" s="24">
        <f t="shared" si="68"/>
        <v>30</v>
      </c>
      <c r="AN230" s="27" t="str">
        <f t="shared" si="69"/>
        <v>Admis</v>
      </c>
      <c r="AO230" s="17" t="s">
        <v>2</v>
      </c>
      <c r="AP230" s="17">
        <v>2</v>
      </c>
      <c r="AQ230" s="21">
        <v>0</v>
      </c>
      <c r="AR230" s="29">
        <f t="shared" si="85"/>
        <v>0</v>
      </c>
      <c r="AS230" s="17" t="s">
        <v>2</v>
      </c>
      <c r="AT230" s="24">
        <v>2</v>
      </c>
      <c r="AU230" s="45">
        <v>10.667999999999999</v>
      </c>
      <c r="AV230" s="32">
        <f t="shared" si="82"/>
        <v>6</v>
      </c>
      <c r="AW230" s="17" t="s">
        <v>2</v>
      </c>
      <c r="AX230" s="233">
        <v>2</v>
      </c>
      <c r="AY230" s="45">
        <v>14</v>
      </c>
      <c r="AZ230" s="22">
        <f t="shared" si="86"/>
        <v>4</v>
      </c>
      <c r="BA230" s="17" t="s">
        <v>2</v>
      </c>
      <c r="BB230" s="24">
        <v>2</v>
      </c>
      <c r="BC230" s="21">
        <v>10.58</v>
      </c>
      <c r="BD230" s="22">
        <f t="shared" si="64"/>
        <v>6</v>
      </c>
      <c r="BE230" s="17" t="s">
        <v>2</v>
      </c>
      <c r="BF230" s="24">
        <v>2</v>
      </c>
      <c r="BG230" s="34">
        <v>0</v>
      </c>
      <c r="BH230" s="35">
        <f t="shared" si="65"/>
        <v>0</v>
      </c>
      <c r="BI230" s="36" t="s">
        <v>2</v>
      </c>
      <c r="BJ230" s="37">
        <v>2</v>
      </c>
      <c r="BK230" s="21">
        <v>7.87</v>
      </c>
      <c r="BL230" s="22">
        <f t="shared" si="66"/>
        <v>0</v>
      </c>
      <c r="BM230" s="17" t="s">
        <v>2</v>
      </c>
      <c r="BN230" s="24">
        <v>2</v>
      </c>
      <c r="BO230" s="23">
        <v>12</v>
      </c>
      <c r="BP230" s="22">
        <f t="shared" si="83"/>
        <v>2</v>
      </c>
      <c r="BQ230" s="17" t="s">
        <v>2</v>
      </c>
      <c r="BR230" s="24">
        <v>1</v>
      </c>
      <c r="BS230" s="21">
        <f t="shared" si="74"/>
        <v>7.4409333333333336</v>
      </c>
      <c r="BT230" s="24">
        <f t="shared" si="70"/>
        <v>18</v>
      </c>
      <c r="BU230" s="27" t="str">
        <f t="shared" si="71"/>
        <v>Ajourné</v>
      </c>
      <c r="BV230" s="17" t="s">
        <v>2</v>
      </c>
      <c r="BW230" s="38">
        <v>2</v>
      </c>
      <c r="BX230" s="38">
        <f t="shared" si="72"/>
        <v>48</v>
      </c>
      <c r="BY230" s="27" t="str">
        <f t="shared" si="73"/>
        <v>Autorisé</v>
      </c>
    </row>
    <row r="231" spans="1:77" x14ac:dyDescent="0.55000000000000004">
      <c r="A231" s="18">
        <v>218</v>
      </c>
      <c r="B231" s="62" t="s">
        <v>1156</v>
      </c>
      <c r="C231" s="76" t="s">
        <v>1157</v>
      </c>
      <c r="D231" s="71" t="s">
        <v>1158</v>
      </c>
      <c r="E231" s="71" t="s">
        <v>1159</v>
      </c>
      <c r="F231" s="63">
        <v>36882</v>
      </c>
      <c r="G231" s="62" t="s">
        <v>1160</v>
      </c>
      <c r="H231" s="62" t="s">
        <v>52</v>
      </c>
      <c r="I231" s="13" t="s">
        <v>72</v>
      </c>
      <c r="J231" s="21">
        <v>17</v>
      </c>
      <c r="K231" s="156">
        <v>4</v>
      </c>
      <c r="L231" s="17" t="s">
        <v>2</v>
      </c>
      <c r="M231" s="69">
        <v>2</v>
      </c>
      <c r="N231" s="298">
        <v>10</v>
      </c>
      <c r="O231" s="22">
        <f t="shared" si="77"/>
        <v>5</v>
      </c>
      <c r="P231" s="17" t="s">
        <v>61</v>
      </c>
      <c r="Q231" s="17">
        <v>2</v>
      </c>
      <c r="R231" s="45">
        <v>14.73</v>
      </c>
      <c r="S231" s="22">
        <f t="shared" si="84"/>
        <v>3</v>
      </c>
      <c r="T231" s="17" t="s">
        <v>2</v>
      </c>
      <c r="U231" s="17">
        <v>2</v>
      </c>
      <c r="V231" s="122">
        <v>10.71</v>
      </c>
      <c r="W231" s="156">
        <f t="shared" si="78"/>
        <v>4</v>
      </c>
      <c r="X231" s="17" t="s">
        <v>61</v>
      </c>
      <c r="Y231" s="17">
        <v>2</v>
      </c>
      <c r="Z231" s="47">
        <v>14.62</v>
      </c>
      <c r="AA231" s="22">
        <f t="shared" si="79"/>
        <v>5</v>
      </c>
      <c r="AB231" s="20" t="s">
        <v>61</v>
      </c>
      <c r="AC231" s="20">
        <v>2</v>
      </c>
      <c r="AD231" s="21">
        <v>10.029999999999999</v>
      </c>
      <c r="AE231" s="22">
        <f t="shared" si="80"/>
        <v>6</v>
      </c>
      <c r="AF231" s="17" t="s">
        <v>2</v>
      </c>
      <c r="AG231" s="17">
        <v>1</v>
      </c>
      <c r="AH231" s="50">
        <v>11.77</v>
      </c>
      <c r="AI231" s="22">
        <f t="shared" si="81"/>
        <v>3</v>
      </c>
      <c r="AJ231" s="17" t="s">
        <v>61</v>
      </c>
      <c r="AK231" s="17">
        <v>1</v>
      </c>
      <c r="AL231" s="21">
        <f t="shared" si="67"/>
        <v>12.454000000000001</v>
      </c>
      <c r="AM231" s="24">
        <f t="shared" si="68"/>
        <v>30</v>
      </c>
      <c r="AN231" s="27" t="str">
        <f t="shared" si="69"/>
        <v>Admis</v>
      </c>
      <c r="AO231" s="17" t="s">
        <v>2</v>
      </c>
      <c r="AP231" s="17">
        <v>2</v>
      </c>
      <c r="AQ231" s="47">
        <v>10</v>
      </c>
      <c r="AR231" s="29">
        <f t="shared" si="85"/>
        <v>6</v>
      </c>
      <c r="AS231" s="17" t="s">
        <v>61</v>
      </c>
      <c r="AT231" s="24">
        <v>2</v>
      </c>
      <c r="AU231" s="47">
        <v>13</v>
      </c>
      <c r="AV231" s="32">
        <f t="shared" si="82"/>
        <v>6</v>
      </c>
      <c r="AW231" s="17" t="s">
        <v>61</v>
      </c>
      <c r="AX231" s="233">
        <v>2</v>
      </c>
      <c r="AY231" s="47">
        <v>10.5</v>
      </c>
      <c r="AZ231" s="22">
        <f t="shared" si="86"/>
        <v>4</v>
      </c>
      <c r="BA231" s="17" t="s">
        <v>61</v>
      </c>
      <c r="BB231" s="17">
        <v>1</v>
      </c>
      <c r="BC231" s="50">
        <v>11.35</v>
      </c>
      <c r="BD231" s="22">
        <f t="shared" si="64"/>
        <v>6</v>
      </c>
      <c r="BE231" s="17" t="s">
        <v>61</v>
      </c>
      <c r="BF231" s="17">
        <v>1</v>
      </c>
      <c r="BG231" s="49">
        <v>10</v>
      </c>
      <c r="BH231" s="35">
        <f t="shared" si="65"/>
        <v>4</v>
      </c>
      <c r="BI231" s="36" t="s">
        <v>61</v>
      </c>
      <c r="BJ231" s="37">
        <v>1</v>
      </c>
      <c r="BK231" s="50">
        <v>10</v>
      </c>
      <c r="BL231" s="22">
        <f t="shared" si="66"/>
        <v>2</v>
      </c>
      <c r="BM231" s="17" t="s">
        <v>60</v>
      </c>
      <c r="BN231" s="24">
        <v>2</v>
      </c>
      <c r="BO231" s="48">
        <v>12.35</v>
      </c>
      <c r="BP231" s="22">
        <f t="shared" si="83"/>
        <v>2</v>
      </c>
      <c r="BQ231" s="17" t="s">
        <v>60</v>
      </c>
      <c r="BR231" s="69">
        <v>2</v>
      </c>
      <c r="BS231" s="21">
        <f t="shared" si="74"/>
        <v>11.093333333333334</v>
      </c>
      <c r="BT231" s="24">
        <f t="shared" si="70"/>
        <v>30</v>
      </c>
      <c r="BU231" s="27" t="str">
        <f t="shared" si="71"/>
        <v>Admis</v>
      </c>
      <c r="BV231" s="17" t="s">
        <v>61</v>
      </c>
      <c r="BW231" s="17"/>
      <c r="BX231" s="38">
        <f t="shared" si="72"/>
        <v>60</v>
      </c>
      <c r="BY231" s="27" t="str">
        <f t="shared" si="73"/>
        <v>Admis</v>
      </c>
    </row>
    <row r="232" spans="1:77" x14ac:dyDescent="0.55000000000000004">
      <c r="A232" s="18">
        <v>219</v>
      </c>
      <c r="B232" s="62" t="s">
        <v>1161</v>
      </c>
      <c r="C232" s="76" t="s">
        <v>1162</v>
      </c>
      <c r="D232" s="42" t="s">
        <v>1163</v>
      </c>
      <c r="E232" s="42" t="s">
        <v>1164</v>
      </c>
      <c r="F232" s="16">
        <v>35832</v>
      </c>
      <c r="G232" s="13" t="s">
        <v>848</v>
      </c>
      <c r="H232" s="13" t="s">
        <v>52</v>
      </c>
      <c r="I232" s="13" t="s">
        <v>72</v>
      </c>
      <c r="J232" s="21">
        <v>17</v>
      </c>
      <c r="K232" s="156">
        <v>4</v>
      </c>
      <c r="L232" s="17" t="s">
        <v>2</v>
      </c>
      <c r="M232" s="69">
        <v>2</v>
      </c>
      <c r="N232" s="290">
        <v>11.07</v>
      </c>
      <c r="O232" s="22">
        <f t="shared" si="77"/>
        <v>5</v>
      </c>
      <c r="P232" s="17" t="s">
        <v>61</v>
      </c>
      <c r="Q232" s="17">
        <v>1</v>
      </c>
      <c r="R232" s="47">
        <v>12.69</v>
      </c>
      <c r="S232" s="22">
        <f t="shared" si="84"/>
        <v>3</v>
      </c>
      <c r="T232" s="17" t="s">
        <v>61</v>
      </c>
      <c r="U232" s="17">
        <v>1</v>
      </c>
      <c r="V232" s="48">
        <v>12.44</v>
      </c>
      <c r="W232" s="156">
        <f t="shared" si="78"/>
        <v>4</v>
      </c>
      <c r="X232" s="17" t="s">
        <v>61</v>
      </c>
      <c r="Y232" s="17">
        <v>2</v>
      </c>
      <c r="Z232" s="47">
        <v>13.93</v>
      </c>
      <c r="AA232" s="22">
        <f t="shared" si="79"/>
        <v>5</v>
      </c>
      <c r="AB232" s="20" t="s">
        <v>61</v>
      </c>
      <c r="AC232" s="20">
        <v>2</v>
      </c>
      <c r="AD232" s="45">
        <v>10</v>
      </c>
      <c r="AE232" s="22">
        <f t="shared" si="80"/>
        <v>6</v>
      </c>
      <c r="AF232" s="17" t="s">
        <v>2</v>
      </c>
      <c r="AG232" s="17">
        <v>1</v>
      </c>
      <c r="AH232" s="50">
        <v>10</v>
      </c>
      <c r="AI232" s="22">
        <f t="shared" si="81"/>
        <v>3</v>
      </c>
      <c r="AJ232" s="17" t="s">
        <v>61</v>
      </c>
      <c r="AK232" s="24">
        <v>1</v>
      </c>
      <c r="AL232" s="21">
        <f t="shared" si="67"/>
        <v>12.360999999999999</v>
      </c>
      <c r="AM232" s="24">
        <f t="shared" si="68"/>
        <v>30</v>
      </c>
      <c r="AN232" s="27" t="str">
        <f t="shared" si="69"/>
        <v>Admis</v>
      </c>
      <c r="AO232" s="17" t="s">
        <v>2</v>
      </c>
      <c r="AP232" s="17">
        <v>2</v>
      </c>
      <c r="AQ232" s="50">
        <v>10</v>
      </c>
      <c r="AR232" s="29">
        <f t="shared" si="85"/>
        <v>6</v>
      </c>
      <c r="AS232" s="17" t="s">
        <v>61</v>
      </c>
      <c r="AT232" s="24">
        <v>2</v>
      </c>
      <c r="AU232" s="47">
        <v>12.21</v>
      </c>
      <c r="AV232" s="32">
        <f t="shared" si="82"/>
        <v>6</v>
      </c>
      <c r="AW232" s="17" t="s">
        <v>61</v>
      </c>
      <c r="AX232" s="233">
        <v>2</v>
      </c>
      <c r="AY232" s="50">
        <v>10</v>
      </c>
      <c r="AZ232" s="22">
        <f t="shared" si="86"/>
        <v>4</v>
      </c>
      <c r="BA232" s="17" t="s">
        <v>61</v>
      </c>
      <c r="BB232" s="24">
        <v>2</v>
      </c>
      <c r="BC232" s="50">
        <v>13.6</v>
      </c>
      <c r="BD232" s="22">
        <f t="shared" si="64"/>
        <v>6</v>
      </c>
      <c r="BE232" s="17" t="s">
        <v>61</v>
      </c>
      <c r="BF232" s="24">
        <v>2</v>
      </c>
      <c r="BG232" s="64">
        <v>10</v>
      </c>
      <c r="BH232" s="35">
        <f t="shared" si="65"/>
        <v>4</v>
      </c>
      <c r="BI232" s="36" t="s">
        <v>61</v>
      </c>
      <c r="BJ232" s="37">
        <v>2</v>
      </c>
      <c r="BK232" s="50">
        <v>10.64</v>
      </c>
      <c r="BL232" s="22">
        <f t="shared" si="66"/>
        <v>2</v>
      </c>
      <c r="BM232" s="17" t="s">
        <v>61</v>
      </c>
      <c r="BN232" s="24">
        <v>1</v>
      </c>
      <c r="BO232" s="48">
        <v>14.25</v>
      </c>
      <c r="BP232" s="22">
        <f t="shared" si="83"/>
        <v>2</v>
      </c>
      <c r="BQ232" s="17" t="s">
        <v>61</v>
      </c>
      <c r="BR232" s="24">
        <v>1</v>
      </c>
      <c r="BS232" s="21">
        <f t="shared" si="74"/>
        <v>11.488</v>
      </c>
      <c r="BT232" s="24">
        <f t="shared" si="70"/>
        <v>30</v>
      </c>
      <c r="BU232" s="27" t="str">
        <f t="shared" si="71"/>
        <v>Admis</v>
      </c>
      <c r="BV232" s="17" t="s">
        <v>61</v>
      </c>
      <c r="BW232" s="38">
        <v>2</v>
      </c>
      <c r="BX232" s="38">
        <f t="shared" si="72"/>
        <v>60</v>
      </c>
      <c r="BY232" s="27" t="str">
        <f t="shared" si="73"/>
        <v>Admis</v>
      </c>
    </row>
    <row r="233" spans="1:77" x14ac:dyDescent="0.55000000000000004">
      <c r="A233" s="18">
        <v>220</v>
      </c>
      <c r="B233" s="62" t="s">
        <v>1165</v>
      </c>
      <c r="C233" s="76" t="s">
        <v>1166</v>
      </c>
      <c r="D233" s="13" t="s">
        <v>1163</v>
      </c>
      <c r="E233" s="13" t="s">
        <v>1167</v>
      </c>
      <c r="F233" s="16">
        <v>38434</v>
      </c>
      <c r="G233" s="13" t="s">
        <v>71</v>
      </c>
      <c r="H233" s="13" t="s">
        <v>52</v>
      </c>
      <c r="I233" s="13" t="s">
        <v>72</v>
      </c>
      <c r="J233" s="162">
        <v>14</v>
      </c>
      <c r="K233" s="156">
        <v>4</v>
      </c>
      <c r="L233" s="17" t="s">
        <v>2</v>
      </c>
      <c r="M233" s="69">
        <v>1</v>
      </c>
      <c r="N233" s="157">
        <v>12.94</v>
      </c>
      <c r="O233" s="22">
        <f t="shared" si="77"/>
        <v>5</v>
      </c>
      <c r="P233" s="17" t="s">
        <v>2</v>
      </c>
      <c r="Q233" s="142">
        <v>2</v>
      </c>
      <c r="R233" s="28">
        <v>10.52</v>
      </c>
      <c r="S233" s="22">
        <f t="shared" si="84"/>
        <v>3</v>
      </c>
      <c r="T233" s="17" t="s">
        <v>2</v>
      </c>
      <c r="U233" s="17">
        <v>1</v>
      </c>
      <c r="V233" s="28">
        <v>12.965999999999999</v>
      </c>
      <c r="W233" s="156">
        <f t="shared" si="78"/>
        <v>4</v>
      </c>
      <c r="X233" s="17" t="s">
        <v>2</v>
      </c>
      <c r="Y233" s="17">
        <v>1</v>
      </c>
      <c r="Z233" s="161">
        <v>10.028000000000002</v>
      </c>
      <c r="AA233" s="22">
        <f t="shared" si="79"/>
        <v>5</v>
      </c>
      <c r="AB233" s="20" t="s">
        <v>2</v>
      </c>
      <c r="AC233" s="19">
        <v>1</v>
      </c>
      <c r="AD233" s="21">
        <v>10</v>
      </c>
      <c r="AE233" s="22">
        <f t="shared" si="80"/>
        <v>6</v>
      </c>
      <c r="AF233" s="17" t="s">
        <v>2</v>
      </c>
      <c r="AG233" s="17">
        <v>1</v>
      </c>
      <c r="AH233" s="21">
        <v>10.024000000000001</v>
      </c>
      <c r="AI233" s="22">
        <f t="shared" si="81"/>
        <v>3</v>
      </c>
      <c r="AJ233" s="17" t="s">
        <v>2</v>
      </c>
      <c r="AK233" s="24">
        <v>1</v>
      </c>
      <c r="AL233" s="25">
        <f t="shared" si="67"/>
        <v>11.477866666666667</v>
      </c>
      <c r="AM233" s="26">
        <f t="shared" si="68"/>
        <v>30</v>
      </c>
      <c r="AN233" s="27" t="str">
        <f t="shared" si="69"/>
        <v>Admis</v>
      </c>
      <c r="AO233" s="17" t="s">
        <v>2</v>
      </c>
      <c r="AP233" s="17"/>
      <c r="AQ233" s="28">
        <v>12.361000000000001</v>
      </c>
      <c r="AR233" s="29">
        <f t="shared" si="85"/>
        <v>6</v>
      </c>
      <c r="AS233" s="30" t="s">
        <v>2</v>
      </c>
      <c r="AT233" s="31">
        <v>2</v>
      </c>
      <c r="AU233" s="28">
        <v>11.338999999999999</v>
      </c>
      <c r="AV233" s="32">
        <f t="shared" si="82"/>
        <v>6</v>
      </c>
      <c r="AW233" s="30" t="s">
        <v>2</v>
      </c>
      <c r="AX233" s="33">
        <v>1</v>
      </c>
      <c r="AY233" s="28">
        <v>11</v>
      </c>
      <c r="AZ233" s="22">
        <f t="shared" si="86"/>
        <v>4</v>
      </c>
      <c r="BA233" s="17" t="s">
        <v>2</v>
      </c>
      <c r="BB233" s="17">
        <v>2</v>
      </c>
      <c r="BC233" s="21">
        <v>11.162000000000001</v>
      </c>
      <c r="BD233" s="22">
        <f t="shared" si="64"/>
        <v>6</v>
      </c>
      <c r="BE233" s="17" t="s">
        <v>2</v>
      </c>
      <c r="BF233" s="24">
        <v>2</v>
      </c>
      <c r="BG233" s="45">
        <v>11.63</v>
      </c>
      <c r="BH233" s="22">
        <f t="shared" si="65"/>
        <v>4</v>
      </c>
      <c r="BI233" s="17" t="s">
        <v>2</v>
      </c>
      <c r="BJ233" s="24">
        <v>1</v>
      </c>
      <c r="BK233" s="21">
        <v>10.3</v>
      </c>
      <c r="BL233" s="22">
        <f t="shared" si="66"/>
        <v>2</v>
      </c>
      <c r="BM233" s="17" t="s">
        <v>2</v>
      </c>
      <c r="BN233" s="24">
        <v>1</v>
      </c>
      <c r="BO233" s="23">
        <v>13</v>
      </c>
      <c r="BP233" s="22">
        <f t="shared" si="83"/>
        <v>2</v>
      </c>
      <c r="BQ233" s="17" t="s">
        <v>2</v>
      </c>
      <c r="BR233" s="24">
        <v>1</v>
      </c>
      <c r="BS233" s="25">
        <f t="shared" si="74"/>
        <v>11.543066666666668</v>
      </c>
      <c r="BT233" s="24">
        <f t="shared" si="70"/>
        <v>30</v>
      </c>
      <c r="BU233" s="27" t="str">
        <f t="shared" si="71"/>
        <v>Admis</v>
      </c>
      <c r="BV233" s="17" t="s">
        <v>2</v>
      </c>
      <c r="BW233" s="17"/>
      <c r="BX233" s="38">
        <f t="shared" si="72"/>
        <v>60</v>
      </c>
      <c r="BY233" s="27" t="str">
        <f t="shared" si="73"/>
        <v>Admis</v>
      </c>
    </row>
    <row r="234" spans="1:77" x14ac:dyDescent="0.55000000000000004">
      <c r="A234" s="18">
        <v>221</v>
      </c>
      <c r="B234" s="62" t="s">
        <v>1168</v>
      </c>
      <c r="C234" s="76" t="s">
        <v>1169</v>
      </c>
      <c r="D234" s="13" t="s">
        <v>1163</v>
      </c>
      <c r="E234" s="13" t="s">
        <v>463</v>
      </c>
      <c r="F234" s="65">
        <v>36657</v>
      </c>
      <c r="G234" s="13" t="s">
        <v>722</v>
      </c>
      <c r="H234" s="13" t="s">
        <v>59</v>
      </c>
      <c r="I234" s="13" t="s">
        <v>72</v>
      </c>
      <c r="J234" s="327">
        <v>11.44</v>
      </c>
      <c r="K234" s="156">
        <v>4</v>
      </c>
      <c r="L234" s="17" t="s">
        <v>2</v>
      </c>
      <c r="M234" s="69">
        <v>2</v>
      </c>
      <c r="N234" s="230">
        <v>10</v>
      </c>
      <c r="O234" s="22">
        <f t="shared" si="77"/>
        <v>5</v>
      </c>
      <c r="P234" s="17" t="s">
        <v>2</v>
      </c>
      <c r="Q234" s="17">
        <v>2</v>
      </c>
      <c r="R234" s="45">
        <v>11.57</v>
      </c>
      <c r="S234" s="22">
        <f t="shared" si="84"/>
        <v>3</v>
      </c>
      <c r="T234" s="17" t="s">
        <v>2</v>
      </c>
      <c r="U234" s="17">
        <v>1</v>
      </c>
      <c r="V234" s="45">
        <v>13.526</v>
      </c>
      <c r="W234" s="156">
        <f t="shared" si="78"/>
        <v>4</v>
      </c>
      <c r="X234" s="17" t="s">
        <v>2</v>
      </c>
      <c r="Y234" s="17">
        <v>2</v>
      </c>
      <c r="Z234" s="45">
        <v>10.556000000000001</v>
      </c>
      <c r="AA234" s="22">
        <f t="shared" si="79"/>
        <v>5</v>
      </c>
      <c r="AB234" s="20" t="s">
        <v>2</v>
      </c>
      <c r="AC234" s="20">
        <v>2</v>
      </c>
      <c r="AD234" s="329">
        <v>10</v>
      </c>
      <c r="AE234" s="22">
        <f t="shared" si="80"/>
        <v>6</v>
      </c>
      <c r="AF234" s="17" t="s">
        <v>2</v>
      </c>
      <c r="AG234" s="17">
        <v>2</v>
      </c>
      <c r="AH234" s="21">
        <v>11.904000000000002</v>
      </c>
      <c r="AI234" s="22">
        <f t="shared" si="81"/>
        <v>3</v>
      </c>
      <c r="AJ234" s="17" t="s">
        <v>2</v>
      </c>
      <c r="AK234" s="24">
        <v>2</v>
      </c>
      <c r="AL234" s="21">
        <f t="shared" si="67"/>
        <v>11.102200000000002</v>
      </c>
      <c r="AM234" s="24">
        <f t="shared" si="68"/>
        <v>30</v>
      </c>
      <c r="AN234" s="27" t="str">
        <f t="shared" si="69"/>
        <v>Admis</v>
      </c>
      <c r="AO234" s="17" t="s">
        <v>2</v>
      </c>
      <c r="AP234" s="17"/>
      <c r="AQ234" s="45">
        <v>10</v>
      </c>
      <c r="AR234" s="29">
        <f t="shared" si="85"/>
        <v>6</v>
      </c>
      <c r="AS234" s="17" t="s">
        <v>2</v>
      </c>
      <c r="AT234" s="24">
        <v>2</v>
      </c>
      <c r="AU234" s="45">
        <v>11.074</v>
      </c>
      <c r="AV234" s="32">
        <f t="shared" si="82"/>
        <v>6</v>
      </c>
      <c r="AW234" s="17" t="s">
        <v>2</v>
      </c>
      <c r="AX234" s="17">
        <v>1</v>
      </c>
      <c r="AY234" s="45">
        <v>10</v>
      </c>
      <c r="AZ234" s="22">
        <f t="shared" si="86"/>
        <v>4</v>
      </c>
      <c r="BA234" s="17" t="s">
        <v>2</v>
      </c>
      <c r="BB234" s="17">
        <v>2</v>
      </c>
      <c r="BC234" s="21">
        <v>11.05</v>
      </c>
      <c r="BD234" s="22">
        <f t="shared" si="64"/>
        <v>6</v>
      </c>
      <c r="BE234" s="17" t="s">
        <v>2</v>
      </c>
      <c r="BF234" s="24">
        <v>2</v>
      </c>
      <c r="BG234" s="45">
        <v>10</v>
      </c>
      <c r="BH234" s="22">
        <f t="shared" si="65"/>
        <v>4</v>
      </c>
      <c r="BI234" s="17" t="s">
        <v>2</v>
      </c>
      <c r="BJ234" s="24">
        <v>1</v>
      </c>
      <c r="BK234" s="21">
        <v>10</v>
      </c>
      <c r="BL234" s="22">
        <f t="shared" si="66"/>
        <v>2</v>
      </c>
      <c r="BM234" s="17" t="s">
        <v>2</v>
      </c>
      <c r="BN234" s="24">
        <v>1</v>
      </c>
      <c r="BO234" s="23">
        <v>15</v>
      </c>
      <c r="BP234" s="22">
        <f t="shared" si="83"/>
        <v>2</v>
      </c>
      <c r="BQ234" s="17" t="s">
        <v>2</v>
      </c>
      <c r="BR234" s="24">
        <v>1</v>
      </c>
      <c r="BS234" s="21">
        <f t="shared" si="74"/>
        <v>10.758133333333335</v>
      </c>
      <c r="BT234" s="24">
        <f t="shared" si="70"/>
        <v>30</v>
      </c>
      <c r="BU234" s="27" t="str">
        <f t="shared" si="71"/>
        <v>Admis</v>
      </c>
      <c r="BV234" s="17" t="s">
        <v>2</v>
      </c>
      <c r="BW234" s="17"/>
      <c r="BX234" s="38">
        <f t="shared" si="72"/>
        <v>60</v>
      </c>
      <c r="BY234" s="27" t="str">
        <f t="shared" si="73"/>
        <v>Admis</v>
      </c>
    </row>
    <row r="235" spans="1:77" x14ac:dyDescent="0.55000000000000004">
      <c r="A235" s="18">
        <v>222</v>
      </c>
      <c r="B235" s="62" t="s">
        <v>1170</v>
      </c>
      <c r="C235" s="76" t="s">
        <v>1171</v>
      </c>
      <c r="D235" s="13" t="s">
        <v>1172</v>
      </c>
      <c r="E235" s="13" t="s">
        <v>1173</v>
      </c>
      <c r="F235" s="16">
        <v>36553</v>
      </c>
      <c r="G235" s="13" t="s">
        <v>1174</v>
      </c>
      <c r="H235" s="13" t="s">
        <v>52</v>
      </c>
      <c r="I235" s="13" t="s">
        <v>72</v>
      </c>
      <c r="J235" s="235">
        <v>15</v>
      </c>
      <c r="K235" s="156">
        <v>4</v>
      </c>
      <c r="L235" s="17" t="s">
        <v>2</v>
      </c>
      <c r="M235" s="69">
        <v>1</v>
      </c>
      <c r="N235" s="230">
        <v>7.94</v>
      </c>
      <c r="O235" s="22">
        <f t="shared" si="77"/>
        <v>0</v>
      </c>
      <c r="P235" s="17" t="s">
        <v>2</v>
      </c>
      <c r="Q235" s="17">
        <v>2</v>
      </c>
      <c r="R235" s="45">
        <v>10</v>
      </c>
      <c r="S235" s="22">
        <f t="shared" si="84"/>
        <v>3</v>
      </c>
      <c r="T235" s="17" t="s">
        <v>2</v>
      </c>
      <c r="U235" s="17">
        <v>1</v>
      </c>
      <c r="V235" s="45">
        <v>14.266666666666667</v>
      </c>
      <c r="W235" s="156">
        <f t="shared" si="78"/>
        <v>4</v>
      </c>
      <c r="X235" s="17" t="s">
        <v>2</v>
      </c>
      <c r="Y235" s="17">
        <v>2</v>
      </c>
      <c r="Z235" s="45">
        <v>12.27</v>
      </c>
      <c r="AA235" s="22">
        <f t="shared" si="79"/>
        <v>5</v>
      </c>
      <c r="AB235" s="20" t="s">
        <v>2</v>
      </c>
      <c r="AC235" s="20">
        <v>2</v>
      </c>
      <c r="AD235" s="45">
        <v>5.68</v>
      </c>
      <c r="AE235" s="22">
        <f t="shared" si="80"/>
        <v>0</v>
      </c>
      <c r="AF235" s="17" t="s">
        <v>2</v>
      </c>
      <c r="AG235" s="17">
        <v>2</v>
      </c>
      <c r="AH235" s="21">
        <v>12.938000000000001</v>
      </c>
      <c r="AI235" s="22">
        <f t="shared" si="81"/>
        <v>3</v>
      </c>
      <c r="AJ235" s="17" t="s">
        <v>2</v>
      </c>
      <c r="AK235" s="24">
        <v>2</v>
      </c>
      <c r="AL235" s="21">
        <f t="shared" si="67"/>
        <v>10.700355555555555</v>
      </c>
      <c r="AM235" s="24">
        <f t="shared" si="68"/>
        <v>19</v>
      </c>
      <c r="AN235" s="27" t="str">
        <f t="shared" si="69"/>
        <v>Ajourné</v>
      </c>
      <c r="AO235" s="17" t="s">
        <v>2</v>
      </c>
      <c r="AP235" s="17">
        <v>2</v>
      </c>
      <c r="AQ235" s="45">
        <v>10</v>
      </c>
      <c r="AR235" s="29">
        <f t="shared" si="85"/>
        <v>6</v>
      </c>
      <c r="AS235" s="17" t="s">
        <v>2</v>
      </c>
      <c r="AT235" s="24">
        <v>2</v>
      </c>
      <c r="AU235" s="45">
        <v>11.225</v>
      </c>
      <c r="AV235" s="32">
        <f t="shared" si="82"/>
        <v>6</v>
      </c>
      <c r="AW235" s="17" t="s">
        <v>2</v>
      </c>
      <c r="AX235" s="233">
        <v>2</v>
      </c>
      <c r="AY235" s="329">
        <v>11.14</v>
      </c>
      <c r="AZ235" s="22">
        <f t="shared" si="86"/>
        <v>4</v>
      </c>
      <c r="BA235" s="17" t="s">
        <v>2</v>
      </c>
      <c r="BB235" s="24">
        <v>2</v>
      </c>
      <c r="BC235" s="21">
        <v>10</v>
      </c>
      <c r="BD235" s="22">
        <f t="shared" si="64"/>
        <v>6</v>
      </c>
      <c r="BE235" s="17" t="s">
        <v>2</v>
      </c>
      <c r="BF235" s="24">
        <v>2</v>
      </c>
      <c r="BG235" s="34">
        <v>10</v>
      </c>
      <c r="BH235" s="35">
        <f t="shared" si="65"/>
        <v>4</v>
      </c>
      <c r="BI235" s="36" t="s">
        <v>2</v>
      </c>
      <c r="BJ235" s="37">
        <v>2</v>
      </c>
      <c r="BK235" s="327">
        <v>10</v>
      </c>
      <c r="BL235" s="22">
        <f t="shared" si="66"/>
        <v>2</v>
      </c>
      <c r="BM235" s="17" t="s">
        <v>2</v>
      </c>
      <c r="BN235" s="24">
        <v>2</v>
      </c>
      <c r="BO235" s="23">
        <v>15</v>
      </c>
      <c r="BP235" s="22">
        <f t="shared" si="83"/>
        <v>2</v>
      </c>
      <c r="BQ235" s="17" t="s">
        <v>2</v>
      </c>
      <c r="BR235" s="24">
        <v>1</v>
      </c>
      <c r="BS235" s="21">
        <f t="shared" si="74"/>
        <v>10.730333333333332</v>
      </c>
      <c r="BT235" s="24">
        <f t="shared" si="70"/>
        <v>30</v>
      </c>
      <c r="BU235" s="27" t="str">
        <f t="shared" si="71"/>
        <v>Admis</v>
      </c>
      <c r="BV235" s="17" t="s">
        <v>2</v>
      </c>
      <c r="BW235" s="38">
        <v>2</v>
      </c>
      <c r="BX235" s="38">
        <f t="shared" si="72"/>
        <v>49</v>
      </c>
      <c r="BY235" s="27" t="str">
        <f t="shared" si="73"/>
        <v>Autorisé</v>
      </c>
    </row>
    <row r="236" spans="1:77" x14ac:dyDescent="0.55000000000000004">
      <c r="A236" s="18">
        <v>223</v>
      </c>
      <c r="B236" s="62" t="s">
        <v>1175</v>
      </c>
      <c r="C236" s="76" t="s">
        <v>1176</v>
      </c>
      <c r="D236" s="13" t="s">
        <v>1177</v>
      </c>
      <c r="E236" s="13" t="s">
        <v>1178</v>
      </c>
      <c r="F236" s="16">
        <v>38088</v>
      </c>
      <c r="G236" s="13" t="s">
        <v>135</v>
      </c>
      <c r="H236" s="13" t="s">
        <v>59</v>
      </c>
      <c r="I236" s="13" t="s">
        <v>72</v>
      </c>
      <c r="J236" s="21">
        <v>19</v>
      </c>
      <c r="K236" s="156">
        <v>4</v>
      </c>
      <c r="L236" s="17" t="s">
        <v>2</v>
      </c>
      <c r="M236" s="69">
        <v>2</v>
      </c>
      <c r="N236" s="230">
        <v>14.692</v>
      </c>
      <c r="O236" s="22">
        <f t="shared" si="77"/>
        <v>5</v>
      </c>
      <c r="P236" s="17" t="s">
        <v>2</v>
      </c>
      <c r="Q236" s="17">
        <v>2</v>
      </c>
      <c r="R236" s="45">
        <v>11.05</v>
      </c>
      <c r="S236" s="22">
        <f t="shared" si="84"/>
        <v>3</v>
      </c>
      <c r="T236" s="17" t="s">
        <v>2</v>
      </c>
      <c r="U236" s="17">
        <v>1</v>
      </c>
      <c r="V236" s="45">
        <v>10.14</v>
      </c>
      <c r="W236" s="156">
        <f t="shared" si="78"/>
        <v>4</v>
      </c>
      <c r="X236" s="17" t="s">
        <v>2</v>
      </c>
      <c r="Y236" s="17">
        <v>1</v>
      </c>
      <c r="Z236" s="45">
        <v>13.007999999999999</v>
      </c>
      <c r="AA236" s="22">
        <f t="shared" si="79"/>
        <v>5</v>
      </c>
      <c r="AB236" s="20" t="s">
        <v>2</v>
      </c>
      <c r="AC236" s="20">
        <v>2</v>
      </c>
      <c r="AD236" s="21">
        <v>10.85</v>
      </c>
      <c r="AE236" s="22">
        <f t="shared" si="80"/>
        <v>6</v>
      </c>
      <c r="AF236" s="17" t="s">
        <v>2</v>
      </c>
      <c r="AG236" s="17">
        <v>1</v>
      </c>
      <c r="AH236" s="21">
        <v>13.888</v>
      </c>
      <c r="AI236" s="22">
        <f t="shared" si="81"/>
        <v>3</v>
      </c>
      <c r="AJ236" s="17" t="s">
        <v>2</v>
      </c>
      <c r="AK236" s="24">
        <v>2</v>
      </c>
      <c r="AL236" s="21">
        <f t="shared" si="67"/>
        <v>13.165800000000001</v>
      </c>
      <c r="AM236" s="24">
        <f t="shared" si="68"/>
        <v>30</v>
      </c>
      <c r="AN236" s="27" t="str">
        <f t="shared" si="69"/>
        <v>Admis</v>
      </c>
      <c r="AO236" s="17" t="s">
        <v>2</v>
      </c>
      <c r="AP236" s="17">
        <v>2</v>
      </c>
      <c r="AQ236" s="45">
        <v>11.793000000000001</v>
      </c>
      <c r="AR236" s="29">
        <f t="shared" si="85"/>
        <v>6</v>
      </c>
      <c r="AS236" s="17" t="s">
        <v>2</v>
      </c>
      <c r="AT236" s="17">
        <v>1</v>
      </c>
      <c r="AU236" s="45">
        <v>12.238</v>
      </c>
      <c r="AV236" s="32">
        <f t="shared" si="82"/>
        <v>6</v>
      </c>
      <c r="AW236" s="17" t="s">
        <v>2</v>
      </c>
      <c r="AX236" s="233">
        <v>1</v>
      </c>
      <c r="AY236" s="45">
        <v>14.66</v>
      </c>
      <c r="AZ236" s="22">
        <f t="shared" si="86"/>
        <v>4</v>
      </c>
      <c r="BA236" s="17" t="s">
        <v>2</v>
      </c>
      <c r="BB236" s="24">
        <v>2</v>
      </c>
      <c r="BC236" s="21">
        <v>10</v>
      </c>
      <c r="BD236" s="22">
        <f t="shared" si="64"/>
        <v>6</v>
      </c>
      <c r="BE236" s="17" t="s">
        <v>2</v>
      </c>
      <c r="BF236" s="24">
        <v>1</v>
      </c>
      <c r="BG236" s="21">
        <v>10.64</v>
      </c>
      <c r="BH236" s="22">
        <f t="shared" si="65"/>
        <v>4</v>
      </c>
      <c r="BI236" s="17" t="s">
        <v>2</v>
      </c>
      <c r="BJ236" s="24">
        <v>1</v>
      </c>
      <c r="BK236" s="21">
        <v>11.56</v>
      </c>
      <c r="BL236" s="22">
        <f t="shared" si="66"/>
        <v>2</v>
      </c>
      <c r="BM236" s="17" t="s">
        <v>2</v>
      </c>
      <c r="BN236" s="24">
        <v>2</v>
      </c>
      <c r="BO236" s="23">
        <v>14</v>
      </c>
      <c r="BP236" s="22">
        <f t="shared" si="83"/>
        <v>2</v>
      </c>
      <c r="BQ236" s="17" t="s">
        <v>2</v>
      </c>
      <c r="BR236" s="24">
        <v>1</v>
      </c>
      <c r="BS236" s="21">
        <f t="shared" si="74"/>
        <v>11.883533333333334</v>
      </c>
      <c r="BT236" s="24">
        <f t="shared" si="70"/>
        <v>30</v>
      </c>
      <c r="BU236" s="27" t="str">
        <f t="shared" si="71"/>
        <v>Admis</v>
      </c>
      <c r="BV236" s="17" t="s">
        <v>2</v>
      </c>
      <c r="BW236" s="38">
        <v>2</v>
      </c>
      <c r="BX236" s="38">
        <f t="shared" si="72"/>
        <v>60</v>
      </c>
      <c r="BY236" s="27" t="str">
        <f t="shared" si="73"/>
        <v>Admis</v>
      </c>
    </row>
    <row r="237" spans="1:77" x14ac:dyDescent="0.55000000000000004">
      <c r="A237" s="18">
        <v>224</v>
      </c>
      <c r="B237" s="62" t="s">
        <v>1179</v>
      </c>
      <c r="C237" s="76" t="s">
        <v>1180</v>
      </c>
      <c r="D237" s="13" t="s">
        <v>1181</v>
      </c>
      <c r="E237" s="13" t="s">
        <v>1182</v>
      </c>
      <c r="F237" s="16">
        <v>37622</v>
      </c>
      <c r="G237" s="13" t="s">
        <v>1183</v>
      </c>
      <c r="H237" s="13" t="s">
        <v>52</v>
      </c>
      <c r="I237" s="13" t="s">
        <v>72</v>
      </c>
      <c r="J237" s="327">
        <v>12.41</v>
      </c>
      <c r="K237" s="156">
        <v>4</v>
      </c>
      <c r="L237" s="17" t="s">
        <v>2</v>
      </c>
      <c r="M237" s="69">
        <v>2</v>
      </c>
      <c r="N237" s="230">
        <v>11.17</v>
      </c>
      <c r="O237" s="22">
        <f t="shared" si="77"/>
        <v>5</v>
      </c>
      <c r="P237" s="17" t="s">
        <v>2</v>
      </c>
      <c r="Q237" s="17">
        <v>2</v>
      </c>
      <c r="R237" s="45">
        <v>10.52</v>
      </c>
      <c r="S237" s="22">
        <f t="shared" si="84"/>
        <v>3</v>
      </c>
      <c r="T237" s="17" t="s">
        <v>2</v>
      </c>
      <c r="U237" s="17">
        <v>2</v>
      </c>
      <c r="V237" s="45">
        <v>10.435333333333332</v>
      </c>
      <c r="W237" s="156">
        <f t="shared" si="78"/>
        <v>4</v>
      </c>
      <c r="X237" s="17" t="s">
        <v>2</v>
      </c>
      <c r="Y237" s="17">
        <v>2</v>
      </c>
      <c r="Z237" s="329">
        <v>10</v>
      </c>
      <c r="AA237" s="22">
        <f t="shared" si="79"/>
        <v>5</v>
      </c>
      <c r="AB237" s="20" t="s">
        <v>2</v>
      </c>
      <c r="AC237" s="20">
        <v>2</v>
      </c>
      <c r="AD237" s="21">
        <v>10</v>
      </c>
      <c r="AE237" s="22">
        <f t="shared" si="80"/>
        <v>6</v>
      </c>
      <c r="AF237" s="17" t="s">
        <v>2</v>
      </c>
      <c r="AG237" s="17">
        <v>2</v>
      </c>
      <c r="AH237" s="21">
        <v>11.576000000000001</v>
      </c>
      <c r="AI237" s="22">
        <f t="shared" si="81"/>
        <v>3</v>
      </c>
      <c r="AJ237" s="17" t="s">
        <v>2</v>
      </c>
      <c r="AK237" s="24">
        <v>2</v>
      </c>
      <c r="AL237" s="21">
        <f t="shared" si="67"/>
        <v>10.783977777777778</v>
      </c>
      <c r="AM237" s="24">
        <f t="shared" si="68"/>
        <v>30</v>
      </c>
      <c r="AN237" s="27" t="str">
        <f t="shared" si="69"/>
        <v>Admis</v>
      </c>
      <c r="AO237" s="17" t="s">
        <v>2</v>
      </c>
      <c r="AP237" s="17">
        <v>2</v>
      </c>
      <c r="AQ237" s="45">
        <v>7.8870000000000005</v>
      </c>
      <c r="AR237" s="29">
        <f t="shared" si="85"/>
        <v>0</v>
      </c>
      <c r="AS237" s="17" t="s">
        <v>2</v>
      </c>
      <c r="AT237" s="24">
        <v>2</v>
      </c>
      <c r="AU237" s="45">
        <v>11.129999999999999</v>
      </c>
      <c r="AV237" s="32">
        <f t="shared" si="82"/>
        <v>6</v>
      </c>
      <c r="AW237" s="17" t="s">
        <v>2</v>
      </c>
      <c r="AX237" s="233">
        <v>2</v>
      </c>
      <c r="AY237" s="45">
        <v>12.83</v>
      </c>
      <c r="AZ237" s="22">
        <f t="shared" si="86"/>
        <v>4</v>
      </c>
      <c r="BA237" s="17" t="s">
        <v>2</v>
      </c>
      <c r="BB237" s="24">
        <v>2</v>
      </c>
      <c r="BC237" s="21">
        <v>7.6646666666666672</v>
      </c>
      <c r="BD237" s="22">
        <f t="shared" ref="BD237:BD292" si="87">IF(BC237&gt;=10,6,0)</f>
        <v>0</v>
      </c>
      <c r="BE237" s="17" t="s">
        <v>2</v>
      </c>
      <c r="BF237" s="24">
        <v>2</v>
      </c>
      <c r="BG237" s="34">
        <v>10</v>
      </c>
      <c r="BH237" s="35">
        <f t="shared" ref="BH237:BH292" si="88">IF(BG237&gt;=10,4,0)</f>
        <v>4</v>
      </c>
      <c r="BI237" s="36" t="s">
        <v>2</v>
      </c>
      <c r="BJ237" s="37">
        <v>2</v>
      </c>
      <c r="BK237" s="21">
        <v>7.75</v>
      </c>
      <c r="BL237" s="22">
        <f t="shared" ref="BL237:BL292" si="89">IF(BK237&gt;=10,2,0)</f>
        <v>0</v>
      </c>
      <c r="BM237" s="17" t="s">
        <v>2</v>
      </c>
      <c r="BN237" s="24">
        <v>2</v>
      </c>
      <c r="BO237" s="23">
        <v>13</v>
      </c>
      <c r="BP237" s="22">
        <f t="shared" si="83"/>
        <v>2</v>
      </c>
      <c r="BQ237" s="17" t="s">
        <v>2</v>
      </c>
      <c r="BR237" s="24">
        <v>1</v>
      </c>
      <c r="BS237" s="21">
        <f t="shared" si="74"/>
        <v>9.7636666666666656</v>
      </c>
      <c r="BT237" s="24">
        <f t="shared" si="70"/>
        <v>16</v>
      </c>
      <c r="BU237" s="27" t="str">
        <f t="shared" si="71"/>
        <v>Ajourné</v>
      </c>
      <c r="BV237" s="17" t="s">
        <v>2</v>
      </c>
      <c r="BW237" s="38">
        <v>2</v>
      </c>
      <c r="BX237" s="38">
        <f t="shared" si="72"/>
        <v>46</v>
      </c>
      <c r="BY237" s="27" t="str">
        <f t="shared" si="73"/>
        <v>Ajourné</v>
      </c>
    </row>
    <row r="238" spans="1:77" x14ac:dyDescent="0.55000000000000004">
      <c r="A238" s="18">
        <v>225</v>
      </c>
      <c r="B238" s="62" t="s">
        <v>1184</v>
      </c>
      <c r="C238" s="76" t="s">
        <v>1185</v>
      </c>
      <c r="D238" s="13" t="s">
        <v>1186</v>
      </c>
      <c r="E238" s="13" t="s">
        <v>1187</v>
      </c>
      <c r="F238" s="16">
        <v>36995</v>
      </c>
      <c r="G238" s="13" t="s">
        <v>678</v>
      </c>
      <c r="H238" s="13" t="s">
        <v>59</v>
      </c>
      <c r="I238" s="13" t="s">
        <v>72</v>
      </c>
      <c r="J238" s="21">
        <v>16.5</v>
      </c>
      <c r="K238" s="156">
        <v>4</v>
      </c>
      <c r="L238" s="17" t="s">
        <v>2</v>
      </c>
      <c r="M238" s="69">
        <v>2</v>
      </c>
      <c r="N238" s="230">
        <v>10</v>
      </c>
      <c r="O238" s="22">
        <f t="shared" si="77"/>
        <v>5</v>
      </c>
      <c r="P238" s="17" t="s">
        <v>2</v>
      </c>
      <c r="Q238" s="17">
        <v>2</v>
      </c>
      <c r="R238" s="45">
        <v>13.94</v>
      </c>
      <c r="S238" s="22">
        <f t="shared" si="84"/>
        <v>3</v>
      </c>
      <c r="T238" s="17" t="s">
        <v>2</v>
      </c>
      <c r="U238" s="17">
        <v>2</v>
      </c>
      <c r="V238" s="45">
        <v>15.4</v>
      </c>
      <c r="W238" s="156">
        <f t="shared" si="78"/>
        <v>4</v>
      </c>
      <c r="X238" s="17" t="s">
        <v>2</v>
      </c>
      <c r="Y238" s="17">
        <v>2</v>
      </c>
      <c r="Z238" s="45">
        <v>11.296000000000001</v>
      </c>
      <c r="AA238" s="22">
        <f t="shared" si="79"/>
        <v>5</v>
      </c>
      <c r="AB238" s="20" t="s">
        <v>2</v>
      </c>
      <c r="AC238" s="20">
        <v>1</v>
      </c>
      <c r="AD238" s="21">
        <v>10</v>
      </c>
      <c r="AE238" s="22">
        <f t="shared" si="80"/>
        <v>6</v>
      </c>
      <c r="AF238" s="17" t="s">
        <v>2</v>
      </c>
      <c r="AG238" s="17">
        <v>1</v>
      </c>
      <c r="AH238" s="21">
        <v>10.981999999999999</v>
      </c>
      <c r="AI238" s="22">
        <f t="shared" si="81"/>
        <v>3</v>
      </c>
      <c r="AJ238" s="17" t="s">
        <v>2</v>
      </c>
      <c r="AK238" s="24">
        <v>1</v>
      </c>
      <c r="AL238" s="21">
        <f t="shared" ref="AL238:AL293" si="90">(J238*4+N238*5+R238*3+V238*4+Z238*5+AD238*6+AH238*3)/30</f>
        <v>12.294866666666667</v>
      </c>
      <c r="AM238" s="24">
        <f t="shared" ref="AM238:AM293" si="91">AI238+AE238+AA238+W238+S238+O238+K238</f>
        <v>30</v>
      </c>
      <c r="AN238" s="27" t="str">
        <f t="shared" ref="AN238:AN293" si="92">IF(AM238&gt;=30,"Admis","Ajourné")</f>
        <v>Admis</v>
      </c>
      <c r="AO238" s="17" t="s">
        <v>2</v>
      </c>
      <c r="AP238" s="17">
        <v>2</v>
      </c>
      <c r="AQ238" s="45">
        <v>10</v>
      </c>
      <c r="AR238" s="29">
        <f t="shared" si="85"/>
        <v>6</v>
      </c>
      <c r="AS238" s="17" t="s">
        <v>2</v>
      </c>
      <c r="AT238" s="24">
        <v>1</v>
      </c>
      <c r="AU238" s="45">
        <v>12.228000000000002</v>
      </c>
      <c r="AV238" s="32">
        <f t="shared" si="82"/>
        <v>6</v>
      </c>
      <c r="AW238" s="17" t="s">
        <v>2</v>
      </c>
      <c r="AX238" s="233">
        <v>1</v>
      </c>
      <c r="AY238" s="45">
        <v>11.5</v>
      </c>
      <c r="AZ238" s="22">
        <f t="shared" si="86"/>
        <v>4</v>
      </c>
      <c r="BA238" s="17" t="s">
        <v>2</v>
      </c>
      <c r="BB238" s="24">
        <v>2</v>
      </c>
      <c r="BC238" s="21">
        <v>10</v>
      </c>
      <c r="BD238" s="22">
        <f t="shared" si="87"/>
        <v>6</v>
      </c>
      <c r="BE238" s="17" t="s">
        <v>2</v>
      </c>
      <c r="BF238" s="24">
        <v>2</v>
      </c>
      <c r="BG238" s="21">
        <v>10</v>
      </c>
      <c r="BH238" s="22">
        <f t="shared" si="88"/>
        <v>4</v>
      </c>
      <c r="BI238" s="17" t="s">
        <v>2</v>
      </c>
      <c r="BJ238" s="24">
        <v>1</v>
      </c>
      <c r="BK238" s="21">
        <v>10</v>
      </c>
      <c r="BL238" s="22">
        <f t="shared" si="89"/>
        <v>2</v>
      </c>
      <c r="BM238" s="17" t="s">
        <v>2</v>
      </c>
      <c r="BN238" s="24">
        <v>1</v>
      </c>
      <c r="BO238" s="23">
        <v>15</v>
      </c>
      <c r="BP238" s="22">
        <f t="shared" si="83"/>
        <v>2</v>
      </c>
      <c r="BQ238" s="17" t="s">
        <v>2</v>
      </c>
      <c r="BR238" s="24">
        <v>1</v>
      </c>
      <c r="BS238" s="21">
        <f t="shared" si="74"/>
        <v>10.978933333333334</v>
      </c>
      <c r="BT238" s="24">
        <f t="shared" ref="BT238:BT293" si="93">BP238+BL238+BH238+BD238+AZ238+AV238+AR238</f>
        <v>30</v>
      </c>
      <c r="BU238" s="27" t="str">
        <f t="shared" ref="BU238:BU293" si="94">IF(BT238&gt;=30,"Admis","Ajourné")</f>
        <v>Admis</v>
      </c>
      <c r="BV238" s="17" t="s">
        <v>2</v>
      </c>
      <c r="BW238" s="38">
        <v>2</v>
      </c>
      <c r="BX238" s="38">
        <f t="shared" ref="BX238:BX293" si="95">AM238+BT238</f>
        <v>60</v>
      </c>
      <c r="BY238" s="27" t="str">
        <f t="shared" ref="BY238:BY293" si="96">IF(BX238&gt;=60,"Admis",IF(BX238&gt;=48,"Autorisé","Ajourné"))</f>
        <v>Admis</v>
      </c>
    </row>
    <row r="239" spans="1:77" x14ac:dyDescent="0.55000000000000004">
      <c r="A239" s="18">
        <v>226</v>
      </c>
      <c r="B239" s="62" t="s">
        <v>1188</v>
      </c>
      <c r="C239" s="76" t="s">
        <v>1189</v>
      </c>
      <c r="D239" s="13" t="s">
        <v>1190</v>
      </c>
      <c r="E239" s="13" t="s">
        <v>1191</v>
      </c>
      <c r="F239" s="16">
        <v>38462</v>
      </c>
      <c r="G239" s="13" t="s">
        <v>453</v>
      </c>
      <c r="H239" s="13" t="s">
        <v>52</v>
      </c>
      <c r="I239" s="13" t="s">
        <v>72</v>
      </c>
      <c r="J239" s="235">
        <v>10</v>
      </c>
      <c r="K239" s="156">
        <v>4</v>
      </c>
      <c r="L239" s="17" t="s">
        <v>2</v>
      </c>
      <c r="M239" s="69">
        <v>1</v>
      </c>
      <c r="N239" s="57">
        <v>10.905999999999999</v>
      </c>
      <c r="O239" s="22">
        <f t="shared" si="77"/>
        <v>5</v>
      </c>
      <c r="P239" s="17" t="s">
        <v>2</v>
      </c>
      <c r="Q239" s="17">
        <v>2</v>
      </c>
      <c r="R239" s="45">
        <v>10</v>
      </c>
      <c r="S239" s="22">
        <f t="shared" si="84"/>
        <v>3</v>
      </c>
      <c r="T239" s="17" t="s">
        <v>2</v>
      </c>
      <c r="U239" s="17">
        <v>1</v>
      </c>
      <c r="V239" s="45">
        <v>14.957333333333333</v>
      </c>
      <c r="W239" s="156">
        <f t="shared" si="78"/>
        <v>4</v>
      </c>
      <c r="X239" s="17" t="s">
        <v>2</v>
      </c>
      <c r="Y239" s="17">
        <v>2</v>
      </c>
      <c r="Z239" s="45">
        <v>10.330000000000002</v>
      </c>
      <c r="AA239" s="22">
        <f t="shared" si="79"/>
        <v>5</v>
      </c>
      <c r="AB239" s="20" t="s">
        <v>2</v>
      </c>
      <c r="AC239" s="20">
        <v>1</v>
      </c>
      <c r="AD239" s="21">
        <v>10.76</v>
      </c>
      <c r="AE239" s="22">
        <f t="shared" si="80"/>
        <v>6</v>
      </c>
      <c r="AF239" s="17" t="s">
        <v>2</v>
      </c>
      <c r="AG239" s="17">
        <v>1</v>
      </c>
      <c r="AH239" s="21">
        <v>10.180666666666667</v>
      </c>
      <c r="AI239" s="22">
        <f t="shared" si="81"/>
        <v>3</v>
      </c>
      <c r="AJ239" s="17" t="s">
        <v>2</v>
      </c>
      <c r="AK239" s="24">
        <v>2</v>
      </c>
      <c r="AL239" s="21">
        <f t="shared" si="90"/>
        <v>11.037044444444446</v>
      </c>
      <c r="AM239" s="24">
        <f t="shared" si="91"/>
        <v>30</v>
      </c>
      <c r="AN239" s="27" t="str">
        <f t="shared" si="92"/>
        <v>Admis</v>
      </c>
      <c r="AO239" s="17" t="s">
        <v>2</v>
      </c>
      <c r="AP239" s="17"/>
      <c r="AQ239" s="45">
        <v>10</v>
      </c>
      <c r="AR239" s="29">
        <f t="shared" si="85"/>
        <v>6</v>
      </c>
      <c r="AS239" s="17" t="s">
        <v>2</v>
      </c>
      <c r="AT239" s="24">
        <v>2</v>
      </c>
      <c r="AU239" s="45">
        <v>10.945</v>
      </c>
      <c r="AV239" s="32">
        <f t="shared" si="82"/>
        <v>6</v>
      </c>
      <c r="AW239" s="17" t="s">
        <v>2</v>
      </c>
      <c r="AX239" s="233">
        <v>1</v>
      </c>
      <c r="AY239" s="57">
        <v>10</v>
      </c>
      <c r="AZ239" s="22">
        <f t="shared" si="86"/>
        <v>4</v>
      </c>
      <c r="BA239" s="17" t="s">
        <v>2</v>
      </c>
      <c r="BB239" s="24">
        <v>1</v>
      </c>
      <c r="BC239" s="21">
        <v>10</v>
      </c>
      <c r="BD239" s="22">
        <f t="shared" si="87"/>
        <v>6</v>
      </c>
      <c r="BE239" s="17" t="s">
        <v>2</v>
      </c>
      <c r="BF239" s="24">
        <v>2</v>
      </c>
      <c r="BG239" s="34">
        <v>10</v>
      </c>
      <c r="BH239" s="35">
        <f t="shared" si="88"/>
        <v>4</v>
      </c>
      <c r="BI239" s="36" t="s">
        <v>2</v>
      </c>
      <c r="BJ239" s="37">
        <v>2</v>
      </c>
      <c r="BK239" s="327">
        <v>10</v>
      </c>
      <c r="BL239" s="22">
        <f t="shared" si="89"/>
        <v>2</v>
      </c>
      <c r="BM239" s="17" t="s">
        <v>2</v>
      </c>
      <c r="BN239" s="24">
        <v>2</v>
      </c>
      <c r="BO239" s="333">
        <v>12.25</v>
      </c>
      <c r="BP239" s="22">
        <f t="shared" si="83"/>
        <v>2</v>
      </c>
      <c r="BQ239" s="17" t="s">
        <v>2</v>
      </c>
      <c r="BR239" s="24">
        <v>1</v>
      </c>
      <c r="BS239" s="21">
        <f t="shared" si="74"/>
        <v>10.339</v>
      </c>
      <c r="BT239" s="24">
        <f t="shared" si="93"/>
        <v>30</v>
      </c>
      <c r="BU239" s="27" t="str">
        <f t="shared" si="94"/>
        <v>Admis</v>
      </c>
      <c r="BV239" s="17" t="s">
        <v>2</v>
      </c>
      <c r="BW239" s="38">
        <v>2</v>
      </c>
      <c r="BX239" s="38">
        <f t="shared" si="95"/>
        <v>60</v>
      </c>
      <c r="BY239" s="27" t="str">
        <f t="shared" si="96"/>
        <v>Admis</v>
      </c>
    </row>
    <row r="240" spans="1:77" x14ac:dyDescent="0.55000000000000004">
      <c r="A240" s="18">
        <v>227</v>
      </c>
      <c r="B240" s="62" t="s">
        <v>1192</v>
      </c>
      <c r="C240" s="76" t="s">
        <v>1193</v>
      </c>
      <c r="D240" s="13" t="s">
        <v>1194</v>
      </c>
      <c r="E240" s="13" t="s">
        <v>463</v>
      </c>
      <c r="F240" s="16">
        <v>37549</v>
      </c>
      <c r="G240" s="13" t="s">
        <v>651</v>
      </c>
      <c r="H240" s="13" t="s">
        <v>59</v>
      </c>
      <c r="I240" s="13" t="s">
        <v>72</v>
      </c>
      <c r="J240" s="21">
        <v>18.5</v>
      </c>
      <c r="K240" s="156">
        <v>4</v>
      </c>
      <c r="L240" s="17" t="s">
        <v>2</v>
      </c>
      <c r="M240" s="69">
        <v>2</v>
      </c>
      <c r="N240" s="230">
        <v>11.728000000000002</v>
      </c>
      <c r="O240" s="22">
        <f t="shared" si="77"/>
        <v>5</v>
      </c>
      <c r="P240" s="17" t="s">
        <v>2</v>
      </c>
      <c r="Q240" s="17">
        <v>2</v>
      </c>
      <c r="R240" s="45">
        <v>12.1</v>
      </c>
      <c r="S240" s="22">
        <f t="shared" si="84"/>
        <v>3</v>
      </c>
      <c r="T240" s="17" t="s">
        <v>2</v>
      </c>
      <c r="U240" s="17">
        <v>1</v>
      </c>
      <c r="V240" s="45">
        <v>15.059999999999999</v>
      </c>
      <c r="W240" s="156">
        <f t="shared" si="78"/>
        <v>4</v>
      </c>
      <c r="X240" s="17" t="s">
        <v>2</v>
      </c>
      <c r="Y240" s="17">
        <v>2</v>
      </c>
      <c r="Z240" s="45">
        <v>11.138000000000002</v>
      </c>
      <c r="AA240" s="22">
        <f t="shared" si="79"/>
        <v>5</v>
      </c>
      <c r="AB240" s="20" t="s">
        <v>2</v>
      </c>
      <c r="AC240" s="20">
        <v>1</v>
      </c>
      <c r="AD240" s="21">
        <v>10</v>
      </c>
      <c r="AE240" s="22">
        <f t="shared" si="80"/>
        <v>6</v>
      </c>
      <c r="AF240" s="17" t="s">
        <v>2</v>
      </c>
      <c r="AG240" s="17">
        <v>1</v>
      </c>
      <c r="AH240" s="21">
        <v>12.328000000000001</v>
      </c>
      <c r="AI240" s="22">
        <f t="shared" si="81"/>
        <v>3</v>
      </c>
      <c r="AJ240" s="17" t="s">
        <v>2</v>
      </c>
      <c r="AK240" s="24">
        <v>1</v>
      </c>
      <c r="AL240" s="21">
        <f t="shared" si="90"/>
        <v>12.728466666666666</v>
      </c>
      <c r="AM240" s="24">
        <f t="shared" si="91"/>
        <v>30</v>
      </c>
      <c r="AN240" s="27" t="str">
        <f t="shared" si="92"/>
        <v>Admis</v>
      </c>
      <c r="AO240" s="17" t="s">
        <v>2</v>
      </c>
      <c r="AP240" s="17"/>
      <c r="AQ240" s="45">
        <v>10.958</v>
      </c>
      <c r="AR240" s="29">
        <f t="shared" si="85"/>
        <v>6</v>
      </c>
      <c r="AS240" s="17" t="s">
        <v>2</v>
      </c>
      <c r="AT240" s="24">
        <v>2</v>
      </c>
      <c r="AU240" s="45">
        <v>10.638999999999999</v>
      </c>
      <c r="AV240" s="32">
        <f t="shared" si="82"/>
        <v>6</v>
      </c>
      <c r="AW240" s="17" t="s">
        <v>2</v>
      </c>
      <c r="AX240" s="233">
        <v>1</v>
      </c>
      <c r="AY240" s="45">
        <v>10.5</v>
      </c>
      <c r="AZ240" s="22">
        <f t="shared" si="86"/>
        <v>4</v>
      </c>
      <c r="BA240" s="17" t="s">
        <v>2</v>
      </c>
      <c r="BB240" s="24">
        <v>2</v>
      </c>
      <c r="BC240" s="21">
        <v>10</v>
      </c>
      <c r="BD240" s="22">
        <f t="shared" si="87"/>
        <v>6</v>
      </c>
      <c r="BE240" s="17" t="s">
        <v>2</v>
      </c>
      <c r="BF240" s="24">
        <v>1</v>
      </c>
      <c r="BG240" s="21">
        <v>10.85</v>
      </c>
      <c r="BH240" s="22">
        <f t="shared" si="88"/>
        <v>4</v>
      </c>
      <c r="BI240" s="17" t="s">
        <v>2</v>
      </c>
      <c r="BJ240" s="24">
        <v>1</v>
      </c>
      <c r="BK240" s="21">
        <v>11.25</v>
      </c>
      <c r="BL240" s="22">
        <f t="shared" si="89"/>
        <v>2</v>
      </c>
      <c r="BM240" s="17" t="s">
        <v>2</v>
      </c>
      <c r="BN240" s="24">
        <v>2</v>
      </c>
      <c r="BO240" s="23">
        <v>15</v>
      </c>
      <c r="BP240" s="22">
        <f t="shared" si="83"/>
        <v>2</v>
      </c>
      <c r="BQ240" s="17" t="s">
        <v>2</v>
      </c>
      <c r="BR240" s="24">
        <v>1</v>
      </c>
      <c r="BS240" s="21">
        <f t="shared" si="74"/>
        <v>10.916066666666666</v>
      </c>
      <c r="BT240" s="24">
        <f t="shared" si="93"/>
        <v>30</v>
      </c>
      <c r="BU240" s="27" t="str">
        <f t="shared" si="94"/>
        <v>Admis</v>
      </c>
      <c r="BV240" s="17" t="s">
        <v>2</v>
      </c>
      <c r="BW240" s="38">
        <v>2</v>
      </c>
      <c r="BX240" s="38">
        <f t="shared" si="95"/>
        <v>60</v>
      </c>
      <c r="BY240" s="27" t="str">
        <f t="shared" si="96"/>
        <v>Admis</v>
      </c>
    </row>
    <row r="241" spans="1:77" x14ac:dyDescent="0.55000000000000004">
      <c r="A241" s="18">
        <v>228</v>
      </c>
      <c r="B241" s="62" t="s">
        <v>1195</v>
      </c>
      <c r="C241" s="76" t="s">
        <v>1196</v>
      </c>
      <c r="D241" s="13" t="s">
        <v>1197</v>
      </c>
      <c r="E241" s="13" t="s">
        <v>1198</v>
      </c>
      <c r="F241" s="16">
        <v>37413</v>
      </c>
      <c r="G241" s="13" t="s">
        <v>135</v>
      </c>
      <c r="H241" s="13" t="s">
        <v>59</v>
      </c>
      <c r="I241" s="13" t="s">
        <v>72</v>
      </c>
      <c r="J241" s="327">
        <v>11.95</v>
      </c>
      <c r="K241" s="156">
        <v>4</v>
      </c>
      <c r="L241" s="17" t="s">
        <v>2</v>
      </c>
      <c r="M241" s="69">
        <v>2</v>
      </c>
      <c r="N241" s="230">
        <v>10.528</v>
      </c>
      <c r="O241" s="22">
        <f t="shared" si="77"/>
        <v>5</v>
      </c>
      <c r="P241" s="17" t="s">
        <v>2</v>
      </c>
      <c r="Q241" s="17">
        <v>2</v>
      </c>
      <c r="R241" s="45">
        <v>12.63</v>
      </c>
      <c r="S241" s="22">
        <f t="shared" si="84"/>
        <v>3</v>
      </c>
      <c r="T241" s="17" t="s">
        <v>2</v>
      </c>
      <c r="U241" s="17">
        <v>1</v>
      </c>
      <c r="V241" s="45">
        <v>12.500666666666667</v>
      </c>
      <c r="W241" s="156">
        <f t="shared" si="78"/>
        <v>4</v>
      </c>
      <c r="X241" s="17" t="s">
        <v>2</v>
      </c>
      <c r="Y241" s="17">
        <v>2</v>
      </c>
      <c r="Z241" s="45">
        <v>10.196000000000002</v>
      </c>
      <c r="AA241" s="22">
        <f t="shared" si="79"/>
        <v>5</v>
      </c>
      <c r="AB241" s="20" t="s">
        <v>2</v>
      </c>
      <c r="AC241" s="20">
        <v>1</v>
      </c>
      <c r="AD241" s="327">
        <v>10</v>
      </c>
      <c r="AE241" s="22">
        <f t="shared" si="80"/>
        <v>6</v>
      </c>
      <c r="AF241" s="17" t="s">
        <v>2</v>
      </c>
      <c r="AG241" s="17">
        <v>2</v>
      </c>
      <c r="AH241" s="21">
        <v>12.741999999999999</v>
      </c>
      <c r="AI241" s="22">
        <f t="shared" si="81"/>
        <v>3</v>
      </c>
      <c r="AJ241" s="17" t="s">
        <v>2</v>
      </c>
      <c r="AK241" s="24">
        <v>2</v>
      </c>
      <c r="AL241" s="21">
        <f t="shared" si="90"/>
        <v>11.251288888888888</v>
      </c>
      <c r="AM241" s="24">
        <f t="shared" si="91"/>
        <v>30</v>
      </c>
      <c r="AN241" s="27" t="str">
        <f t="shared" si="92"/>
        <v>Admis</v>
      </c>
      <c r="AO241" s="17" t="s">
        <v>2</v>
      </c>
      <c r="AP241" s="17">
        <v>2</v>
      </c>
      <c r="AQ241" s="45">
        <v>10.492999999999999</v>
      </c>
      <c r="AR241" s="29">
        <f t="shared" si="85"/>
        <v>6</v>
      </c>
      <c r="AS241" s="17" t="s">
        <v>2</v>
      </c>
      <c r="AT241" s="24">
        <v>1</v>
      </c>
      <c r="AU241" s="45">
        <v>10.228000000000002</v>
      </c>
      <c r="AV241" s="32">
        <f t="shared" si="82"/>
        <v>6</v>
      </c>
      <c r="AW241" s="17" t="s">
        <v>2</v>
      </c>
      <c r="AX241" s="233">
        <v>1</v>
      </c>
      <c r="AY241" s="45">
        <v>13.66</v>
      </c>
      <c r="AZ241" s="22">
        <f t="shared" si="86"/>
        <v>4</v>
      </c>
      <c r="BA241" s="17" t="s">
        <v>2</v>
      </c>
      <c r="BB241" s="24">
        <v>2</v>
      </c>
      <c r="BC241" s="21">
        <v>10.066666666666666</v>
      </c>
      <c r="BD241" s="22">
        <f t="shared" si="87"/>
        <v>6</v>
      </c>
      <c r="BE241" s="17" t="s">
        <v>2</v>
      </c>
      <c r="BF241" s="24">
        <v>2</v>
      </c>
      <c r="BG241" s="34">
        <v>11.16</v>
      </c>
      <c r="BH241" s="35">
        <f t="shared" si="88"/>
        <v>4</v>
      </c>
      <c r="BI241" s="36" t="s">
        <v>2</v>
      </c>
      <c r="BJ241" s="37">
        <v>2</v>
      </c>
      <c r="BK241" s="21">
        <v>10</v>
      </c>
      <c r="BL241" s="22">
        <f t="shared" si="89"/>
        <v>2</v>
      </c>
      <c r="BM241" s="17" t="s">
        <v>2</v>
      </c>
      <c r="BN241" s="24"/>
      <c r="BO241" s="23">
        <v>14</v>
      </c>
      <c r="BP241" s="22">
        <f t="shared" si="83"/>
        <v>2</v>
      </c>
      <c r="BQ241" s="17" t="s">
        <v>2</v>
      </c>
      <c r="BR241" s="24">
        <v>1</v>
      </c>
      <c r="BS241" s="21">
        <f t="shared" si="74"/>
        <v>11.066866666666668</v>
      </c>
      <c r="BT241" s="24">
        <f t="shared" si="93"/>
        <v>30</v>
      </c>
      <c r="BU241" s="27" t="str">
        <f t="shared" si="94"/>
        <v>Admis</v>
      </c>
      <c r="BV241" s="17" t="s">
        <v>2</v>
      </c>
      <c r="BW241" s="38">
        <v>2</v>
      </c>
      <c r="BX241" s="38">
        <f t="shared" si="95"/>
        <v>60</v>
      </c>
      <c r="BY241" s="27" t="str">
        <f t="shared" si="96"/>
        <v>Admis</v>
      </c>
    </row>
    <row r="242" spans="1:77" x14ac:dyDescent="0.55000000000000004">
      <c r="A242" s="18">
        <v>229</v>
      </c>
      <c r="B242" s="62" t="s">
        <v>1199</v>
      </c>
      <c r="C242" s="76" t="s">
        <v>1200</v>
      </c>
      <c r="D242" s="13" t="s">
        <v>1201</v>
      </c>
      <c r="E242" s="13" t="s">
        <v>1202</v>
      </c>
      <c r="F242" s="16">
        <v>37610</v>
      </c>
      <c r="G242" s="13" t="s">
        <v>1203</v>
      </c>
      <c r="H242" s="13" t="s">
        <v>52</v>
      </c>
      <c r="I242" s="13" t="s">
        <v>72</v>
      </c>
      <c r="J242" s="235">
        <v>10</v>
      </c>
      <c r="K242" s="156">
        <v>4</v>
      </c>
      <c r="L242" s="17" t="s">
        <v>2</v>
      </c>
      <c r="M242" s="69">
        <v>1</v>
      </c>
      <c r="N242" s="57">
        <v>11.51</v>
      </c>
      <c r="O242" s="22">
        <f t="shared" si="77"/>
        <v>5</v>
      </c>
      <c r="P242" s="17" t="s">
        <v>2</v>
      </c>
      <c r="Q242" s="17">
        <v>2</v>
      </c>
      <c r="R242" s="45">
        <v>12.63</v>
      </c>
      <c r="S242" s="22">
        <f t="shared" si="84"/>
        <v>3</v>
      </c>
      <c r="T242" s="17" t="s">
        <v>2</v>
      </c>
      <c r="U242" s="17">
        <v>1</v>
      </c>
      <c r="V242" s="45">
        <v>12.735333333333333</v>
      </c>
      <c r="W242" s="156">
        <f t="shared" si="78"/>
        <v>4</v>
      </c>
      <c r="X242" s="17" t="s">
        <v>2</v>
      </c>
      <c r="Y242" s="17">
        <v>2</v>
      </c>
      <c r="Z242" s="45">
        <v>10</v>
      </c>
      <c r="AA242" s="22">
        <f t="shared" si="79"/>
        <v>5</v>
      </c>
      <c r="AB242" s="20" t="s">
        <v>2</v>
      </c>
      <c r="AC242" s="20">
        <v>1</v>
      </c>
      <c r="AD242" s="21">
        <v>10.8</v>
      </c>
      <c r="AE242" s="22">
        <f t="shared" si="80"/>
        <v>6</v>
      </c>
      <c r="AF242" s="17" t="s">
        <v>2</v>
      </c>
      <c r="AG242" s="17">
        <v>2</v>
      </c>
      <c r="AH242" s="21">
        <v>11.818666666666667</v>
      </c>
      <c r="AI242" s="22">
        <f t="shared" si="81"/>
        <v>3</v>
      </c>
      <c r="AJ242" s="17" t="s">
        <v>2</v>
      </c>
      <c r="AK242" s="24">
        <v>2</v>
      </c>
      <c r="AL242" s="21">
        <f t="shared" si="90"/>
        <v>11.221244444444444</v>
      </c>
      <c r="AM242" s="24">
        <f t="shared" si="91"/>
        <v>30</v>
      </c>
      <c r="AN242" s="27" t="str">
        <f t="shared" si="92"/>
        <v>Admis</v>
      </c>
      <c r="AO242" s="17" t="s">
        <v>2</v>
      </c>
      <c r="AP242" s="17">
        <v>2</v>
      </c>
      <c r="AQ242" s="45">
        <v>11.072000000000001</v>
      </c>
      <c r="AR242" s="29">
        <f t="shared" si="85"/>
        <v>6</v>
      </c>
      <c r="AS242" s="17" t="s">
        <v>2</v>
      </c>
      <c r="AT242" s="24">
        <v>2</v>
      </c>
      <c r="AU242" s="45">
        <v>11.56</v>
      </c>
      <c r="AV242" s="32">
        <f t="shared" si="82"/>
        <v>6</v>
      </c>
      <c r="AW242" s="17" t="s">
        <v>2</v>
      </c>
      <c r="AX242" s="233">
        <v>1</v>
      </c>
      <c r="AY242" s="57">
        <v>10</v>
      </c>
      <c r="AZ242" s="22">
        <f t="shared" si="86"/>
        <v>4</v>
      </c>
      <c r="BA242" s="17" t="s">
        <v>2</v>
      </c>
      <c r="BB242" s="24">
        <v>1</v>
      </c>
      <c r="BC242" s="21">
        <v>10</v>
      </c>
      <c r="BD242" s="22">
        <f t="shared" si="87"/>
        <v>6</v>
      </c>
      <c r="BE242" s="17" t="s">
        <v>2</v>
      </c>
      <c r="BF242" s="24">
        <v>1</v>
      </c>
      <c r="BG242" s="21">
        <v>10</v>
      </c>
      <c r="BH242" s="22">
        <f t="shared" si="88"/>
        <v>4</v>
      </c>
      <c r="BI242" s="17" t="s">
        <v>2</v>
      </c>
      <c r="BJ242" s="24">
        <v>1</v>
      </c>
      <c r="BK242" s="21">
        <v>10</v>
      </c>
      <c r="BL242" s="22">
        <f t="shared" si="89"/>
        <v>2</v>
      </c>
      <c r="BM242" s="17" t="s">
        <v>2</v>
      </c>
      <c r="BN242" s="24">
        <v>1</v>
      </c>
      <c r="BO242" s="23">
        <v>13</v>
      </c>
      <c r="BP242" s="22">
        <f t="shared" si="83"/>
        <v>2</v>
      </c>
      <c r="BQ242" s="17" t="s">
        <v>2</v>
      </c>
      <c r="BR242" s="24">
        <v>1</v>
      </c>
      <c r="BS242" s="21">
        <f t="shared" si="74"/>
        <v>10.726400000000002</v>
      </c>
      <c r="BT242" s="24">
        <f t="shared" si="93"/>
        <v>30</v>
      </c>
      <c r="BU242" s="27" t="str">
        <f t="shared" si="94"/>
        <v>Admis</v>
      </c>
      <c r="BV242" s="17" t="s">
        <v>2</v>
      </c>
      <c r="BW242" s="38">
        <v>2</v>
      </c>
      <c r="BX242" s="38">
        <f t="shared" si="95"/>
        <v>60</v>
      </c>
      <c r="BY242" s="27" t="str">
        <f t="shared" si="96"/>
        <v>Admis</v>
      </c>
    </row>
    <row r="243" spans="1:77" x14ac:dyDescent="0.55000000000000004">
      <c r="A243" s="18">
        <v>230</v>
      </c>
      <c r="B243" s="62" t="s">
        <v>1204</v>
      </c>
      <c r="C243" s="76" t="s">
        <v>1205</v>
      </c>
      <c r="D243" s="13" t="s">
        <v>1206</v>
      </c>
      <c r="E243" s="13" t="s">
        <v>1207</v>
      </c>
      <c r="F243" s="16">
        <v>37446</v>
      </c>
      <c r="G243" s="13" t="s">
        <v>1208</v>
      </c>
      <c r="H243" s="13" t="s">
        <v>59</v>
      </c>
      <c r="I243" s="13" t="s">
        <v>72</v>
      </c>
      <c r="J243" s="21">
        <v>18</v>
      </c>
      <c r="K243" s="156">
        <v>4</v>
      </c>
      <c r="L243" s="17" t="s">
        <v>2</v>
      </c>
      <c r="M243" s="69">
        <v>2</v>
      </c>
      <c r="N243" s="230">
        <v>11.442</v>
      </c>
      <c r="O243" s="22">
        <f t="shared" si="77"/>
        <v>5</v>
      </c>
      <c r="P243" s="17" t="s">
        <v>2</v>
      </c>
      <c r="Q243" s="17">
        <v>2</v>
      </c>
      <c r="R243" s="45">
        <v>11.57</v>
      </c>
      <c r="S243" s="22">
        <f t="shared" si="84"/>
        <v>3</v>
      </c>
      <c r="T243" s="17" t="s">
        <v>2</v>
      </c>
      <c r="U243" s="17">
        <v>1</v>
      </c>
      <c r="V243" s="45">
        <v>14.536000000000001</v>
      </c>
      <c r="W243" s="156">
        <f t="shared" si="78"/>
        <v>4</v>
      </c>
      <c r="X243" s="17" t="s">
        <v>2</v>
      </c>
      <c r="Y243" s="17">
        <v>2</v>
      </c>
      <c r="Z243" s="45">
        <v>11.778</v>
      </c>
      <c r="AA243" s="22">
        <f t="shared" si="79"/>
        <v>5</v>
      </c>
      <c r="AB243" s="20" t="s">
        <v>2</v>
      </c>
      <c r="AC243" s="20">
        <v>1</v>
      </c>
      <c r="AD243" s="21">
        <v>10</v>
      </c>
      <c r="AE243" s="22">
        <f t="shared" si="80"/>
        <v>6</v>
      </c>
      <c r="AF243" s="17" t="s">
        <v>2</v>
      </c>
      <c r="AG243" s="17">
        <v>1</v>
      </c>
      <c r="AH243" s="21">
        <v>10.110666666666667</v>
      </c>
      <c r="AI243" s="22">
        <f t="shared" si="81"/>
        <v>3</v>
      </c>
      <c r="AJ243" s="17" t="s">
        <v>2</v>
      </c>
      <c r="AK243" s="24">
        <v>1</v>
      </c>
      <c r="AL243" s="21">
        <f t="shared" si="90"/>
        <v>12.376200000000001</v>
      </c>
      <c r="AM243" s="24">
        <f t="shared" si="91"/>
        <v>30</v>
      </c>
      <c r="AN243" s="27" t="str">
        <f t="shared" si="92"/>
        <v>Admis</v>
      </c>
      <c r="AO243" s="17" t="s">
        <v>2</v>
      </c>
      <c r="AP243" s="17">
        <v>2</v>
      </c>
      <c r="AQ243" s="45">
        <v>10.082000000000001</v>
      </c>
      <c r="AR243" s="29">
        <f t="shared" si="85"/>
        <v>6</v>
      </c>
      <c r="AS243" s="17" t="s">
        <v>2</v>
      </c>
      <c r="AT243" s="24">
        <v>2</v>
      </c>
      <c r="AU243" s="45">
        <v>13.123000000000001</v>
      </c>
      <c r="AV243" s="32">
        <f t="shared" si="82"/>
        <v>6</v>
      </c>
      <c r="AW243" s="17" t="s">
        <v>2</v>
      </c>
      <c r="AX243" s="233">
        <v>1</v>
      </c>
      <c r="AY243" s="45">
        <v>13.16</v>
      </c>
      <c r="AZ243" s="22">
        <f t="shared" si="86"/>
        <v>4</v>
      </c>
      <c r="BA243" s="17" t="s">
        <v>2</v>
      </c>
      <c r="BB243" s="24">
        <v>2</v>
      </c>
      <c r="BC243" s="21">
        <v>10.340666666666667</v>
      </c>
      <c r="BD243" s="22">
        <f t="shared" si="87"/>
        <v>6</v>
      </c>
      <c r="BE243" s="17" t="s">
        <v>2</v>
      </c>
      <c r="BF243" s="24">
        <v>1</v>
      </c>
      <c r="BG243" s="21">
        <v>11.25</v>
      </c>
      <c r="BH243" s="22">
        <f t="shared" si="88"/>
        <v>4</v>
      </c>
      <c r="BI243" s="17" t="s">
        <v>2</v>
      </c>
      <c r="BJ243" s="24">
        <v>1</v>
      </c>
      <c r="BK243" s="21">
        <v>10</v>
      </c>
      <c r="BL243" s="22">
        <f t="shared" si="89"/>
        <v>2</v>
      </c>
      <c r="BM243" s="17" t="s">
        <v>2</v>
      </c>
      <c r="BN243" s="24"/>
      <c r="BO243" s="23">
        <v>14</v>
      </c>
      <c r="BP243" s="22">
        <f t="shared" si="83"/>
        <v>2</v>
      </c>
      <c r="BQ243" s="17" t="s">
        <v>2</v>
      </c>
      <c r="BR243" s="24">
        <v>1</v>
      </c>
      <c r="BS243" s="21">
        <f t="shared" si="74"/>
        <v>11.563799999999999</v>
      </c>
      <c r="BT243" s="24">
        <f t="shared" si="93"/>
        <v>30</v>
      </c>
      <c r="BU243" s="27" t="str">
        <f t="shared" si="94"/>
        <v>Admis</v>
      </c>
      <c r="BV243" s="17" t="s">
        <v>2</v>
      </c>
      <c r="BW243" s="38">
        <v>2</v>
      </c>
      <c r="BX243" s="38">
        <f t="shared" si="95"/>
        <v>60</v>
      </c>
      <c r="BY243" s="27" t="str">
        <f t="shared" si="96"/>
        <v>Admis</v>
      </c>
    </row>
    <row r="244" spans="1:77" x14ac:dyDescent="0.55000000000000004">
      <c r="A244" s="18">
        <v>231</v>
      </c>
      <c r="B244" s="62" t="s">
        <v>1209</v>
      </c>
      <c r="C244" s="76" t="s">
        <v>1210</v>
      </c>
      <c r="D244" s="13" t="s">
        <v>1211</v>
      </c>
      <c r="E244" s="13" t="s">
        <v>1212</v>
      </c>
      <c r="F244" s="16">
        <v>38458</v>
      </c>
      <c r="G244" s="13" t="s">
        <v>1213</v>
      </c>
      <c r="H244" s="13" t="s">
        <v>52</v>
      </c>
      <c r="I244" s="13" t="s">
        <v>72</v>
      </c>
      <c r="J244" s="21">
        <v>14</v>
      </c>
      <c r="K244" s="156">
        <v>4</v>
      </c>
      <c r="L244" s="17" t="s">
        <v>2</v>
      </c>
      <c r="M244" s="69">
        <v>2</v>
      </c>
      <c r="N244" s="230">
        <v>12.350000000000001</v>
      </c>
      <c r="O244" s="22">
        <f t="shared" si="77"/>
        <v>5</v>
      </c>
      <c r="P244" s="17" t="s">
        <v>2</v>
      </c>
      <c r="Q244" s="17">
        <v>2</v>
      </c>
      <c r="R244" s="45">
        <v>10.52</v>
      </c>
      <c r="S244" s="22">
        <f t="shared" si="84"/>
        <v>3</v>
      </c>
      <c r="T244" s="17" t="s">
        <v>2</v>
      </c>
      <c r="U244" s="17">
        <v>1</v>
      </c>
      <c r="V244" s="45">
        <v>10.286000000000001</v>
      </c>
      <c r="W244" s="156">
        <f t="shared" si="78"/>
        <v>4</v>
      </c>
      <c r="X244" s="17" t="s">
        <v>2</v>
      </c>
      <c r="Y244" s="17">
        <v>1</v>
      </c>
      <c r="Z244" s="45">
        <v>10</v>
      </c>
      <c r="AA244" s="22">
        <f t="shared" si="79"/>
        <v>5</v>
      </c>
      <c r="AB244" s="20" t="s">
        <v>2</v>
      </c>
      <c r="AC244" s="20">
        <v>1</v>
      </c>
      <c r="AD244" s="21">
        <v>10</v>
      </c>
      <c r="AE244" s="22">
        <f t="shared" si="80"/>
        <v>6</v>
      </c>
      <c r="AF244" s="17" t="s">
        <v>2</v>
      </c>
      <c r="AG244" s="17">
        <v>2</v>
      </c>
      <c r="AH244" s="21">
        <v>12.770666666666665</v>
      </c>
      <c r="AI244" s="22">
        <f t="shared" si="81"/>
        <v>3</v>
      </c>
      <c r="AJ244" s="17" t="s">
        <v>2</v>
      </c>
      <c r="AK244" s="24">
        <v>2</v>
      </c>
      <c r="AL244" s="21">
        <f t="shared" si="90"/>
        <v>11.292200000000001</v>
      </c>
      <c r="AM244" s="24">
        <f t="shared" si="91"/>
        <v>30</v>
      </c>
      <c r="AN244" s="27" t="str">
        <f t="shared" si="92"/>
        <v>Admis</v>
      </c>
      <c r="AO244" s="17" t="s">
        <v>2</v>
      </c>
      <c r="AP244" s="17">
        <v>2</v>
      </c>
      <c r="AQ244" s="45">
        <v>10.211</v>
      </c>
      <c r="AR244" s="29">
        <f t="shared" si="85"/>
        <v>6</v>
      </c>
      <c r="AS244" s="17" t="s">
        <v>2</v>
      </c>
      <c r="AT244" s="24">
        <v>1</v>
      </c>
      <c r="AU244" s="45">
        <v>11.559999999999999</v>
      </c>
      <c r="AV244" s="32">
        <f t="shared" si="82"/>
        <v>6</v>
      </c>
      <c r="AW244" s="17" t="s">
        <v>2</v>
      </c>
      <c r="AX244" s="233">
        <v>2</v>
      </c>
      <c r="AY244" s="57">
        <v>10.33</v>
      </c>
      <c r="AZ244" s="22">
        <f t="shared" si="86"/>
        <v>4</v>
      </c>
      <c r="BA244" s="17" t="s">
        <v>2</v>
      </c>
      <c r="BB244" s="24">
        <v>1</v>
      </c>
      <c r="BC244" s="21">
        <v>10</v>
      </c>
      <c r="BD244" s="22">
        <f t="shared" si="87"/>
        <v>6</v>
      </c>
      <c r="BE244" s="17" t="s">
        <v>2</v>
      </c>
      <c r="BF244" s="24">
        <v>1</v>
      </c>
      <c r="BG244" s="21">
        <v>11.4</v>
      </c>
      <c r="BH244" s="22">
        <f t="shared" si="88"/>
        <v>4</v>
      </c>
      <c r="BI244" s="17" t="s">
        <v>2</v>
      </c>
      <c r="BJ244" s="24">
        <v>1</v>
      </c>
      <c r="BK244" s="21">
        <v>11.37</v>
      </c>
      <c r="BL244" s="22">
        <f t="shared" si="89"/>
        <v>2</v>
      </c>
      <c r="BM244" s="17" t="s">
        <v>2</v>
      </c>
      <c r="BN244" s="24">
        <v>1</v>
      </c>
      <c r="BO244" s="23">
        <v>14</v>
      </c>
      <c r="BP244" s="22">
        <f t="shared" si="83"/>
        <v>2</v>
      </c>
      <c r="BQ244" s="17" t="s">
        <v>2</v>
      </c>
      <c r="BR244" s="24">
        <v>1</v>
      </c>
      <c r="BS244" s="21">
        <f t="shared" ref="BS244:BS299" si="97">(AQ244*6+AU244*6+AY244*4+BC244*6+BG244*4+BK244*2+BO244*2)/30</f>
        <v>10.942866666666667</v>
      </c>
      <c r="BT244" s="24">
        <f t="shared" si="93"/>
        <v>30</v>
      </c>
      <c r="BU244" s="27" t="str">
        <f t="shared" si="94"/>
        <v>Admis</v>
      </c>
      <c r="BV244" s="17" t="s">
        <v>2</v>
      </c>
      <c r="BW244" s="38">
        <v>1</v>
      </c>
      <c r="BX244" s="38">
        <f t="shared" si="95"/>
        <v>60</v>
      </c>
      <c r="BY244" s="27" t="str">
        <f t="shared" si="96"/>
        <v>Admis</v>
      </c>
    </row>
    <row r="245" spans="1:77" x14ac:dyDescent="0.55000000000000004">
      <c r="A245" s="18">
        <v>232</v>
      </c>
      <c r="B245" s="62" t="s">
        <v>1214</v>
      </c>
      <c r="C245" s="76" t="s">
        <v>1215</v>
      </c>
      <c r="D245" s="13" t="s">
        <v>1216</v>
      </c>
      <c r="E245" s="13" t="s">
        <v>1217</v>
      </c>
      <c r="F245" s="16">
        <v>38275</v>
      </c>
      <c r="G245" s="13" t="s">
        <v>722</v>
      </c>
      <c r="H245" s="13" t="s">
        <v>52</v>
      </c>
      <c r="I245" s="13" t="s">
        <v>72</v>
      </c>
      <c r="J245" s="21">
        <v>18</v>
      </c>
      <c r="K245" s="156">
        <v>4</v>
      </c>
      <c r="L245" s="17" t="s">
        <v>2</v>
      </c>
      <c r="M245" s="69">
        <v>2</v>
      </c>
      <c r="N245" s="203">
        <v>10.4</v>
      </c>
      <c r="O245" s="22">
        <f t="shared" si="77"/>
        <v>5</v>
      </c>
      <c r="P245" s="17" t="s">
        <v>2</v>
      </c>
      <c r="Q245" s="17">
        <v>1</v>
      </c>
      <c r="R245" s="45">
        <v>11.57</v>
      </c>
      <c r="S245" s="22">
        <f t="shared" si="84"/>
        <v>3</v>
      </c>
      <c r="T245" s="17" t="s">
        <v>2</v>
      </c>
      <c r="U245" s="17">
        <v>1</v>
      </c>
      <c r="V245" s="45">
        <v>12.128</v>
      </c>
      <c r="W245" s="156">
        <f t="shared" si="78"/>
        <v>4</v>
      </c>
      <c r="X245" s="17" t="s">
        <v>2</v>
      </c>
      <c r="Y245" s="17">
        <v>1</v>
      </c>
      <c r="Z245" s="45">
        <v>10.950000000000001</v>
      </c>
      <c r="AA245" s="22">
        <f t="shared" si="79"/>
        <v>5</v>
      </c>
      <c r="AB245" s="20" t="s">
        <v>2</v>
      </c>
      <c r="AC245" s="20">
        <v>1</v>
      </c>
      <c r="AD245" s="21">
        <v>12.3</v>
      </c>
      <c r="AE245" s="22">
        <f t="shared" si="80"/>
        <v>6</v>
      </c>
      <c r="AF245" s="17" t="s">
        <v>2</v>
      </c>
      <c r="AG245" s="17">
        <v>1</v>
      </c>
      <c r="AH245" s="21">
        <v>14.1</v>
      </c>
      <c r="AI245" s="22">
        <f t="shared" si="81"/>
        <v>3</v>
      </c>
      <c r="AJ245" s="17" t="s">
        <v>2</v>
      </c>
      <c r="AK245" s="24">
        <v>2</v>
      </c>
      <c r="AL245" s="21">
        <f t="shared" si="90"/>
        <v>12.602400000000001</v>
      </c>
      <c r="AM245" s="24">
        <f t="shared" si="91"/>
        <v>30</v>
      </c>
      <c r="AN245" s="27" t="str">
        <f t="shared" si="92"/>
        <v>Admis</v>
      </c>
      <c r="AO245" s="17" t="s">
        <v>2</v>
      </c>
      <c r="AP245" s="17"/>
      <c r="AQ245" s="45">
        <v>10</v>
      </c>
      <c r="AR245" s="29">
        <f t="shared" si="85"/>
        <v>6</v>
      </c>
      <c r="AS245" s="17" t="s">
        <v>2</v>
      </c>
      <c r="AT245" s="24">
        <v>1</v>
      </c>
      <c r="AU245" s="45">
        <v>12.988</v>
      </c>
      <c r="AV245" s="32">
        <f t="shared" si="82"/>
        <v>6</v>
      </c>
      <c r="AW245" s="17" t="s">
        <v>2</v>
      </c>
      <c r="AX245" s="233">
        <v>1</v>
      </c>
      <c r="AY245" s="57">
        <v>12.72</v>
      </c>
      <c r="AZ245" s="22">
        <f t="shared" si="86"/>
        <v>4</v>
      </c>
      <c r="BA245" s="17" t="s">
        <v>2</v>
      </c>
      <c r="BB245" s="24">
        <v>1</v>
      </c>
      <c r="BC245" s="21">
        <v>11.386666666666667</v>
      </c>
      <c r="BD245" s="22">
        <f t="shared" si="87"/>
        <v>6</v>
      </c>
      <c r="BE245" s="17" t="s">
        <v>2</v>
      </c>
      <c r="BF245" s="24">
        <v>1</v>
      </c>
      <c r="BG245" s="21">
        <v>13.2</v>
      </c>
      <c r="BH245" s="22">
        <f t="shared" si="88"/>
        <v>4</v>
      </c>
      <c r="BI245" s="17" t="s">
        <v>2</v>
      </c>
      <c r="BJ245" s="24">
        <v>1</v>
      </c>
      <c r="BK245" s="21">
        <v>10</v>
      </c>
      <c r="BL245" s="22">
        <f t="shared" si="89"/>
        <v>2</v>
      </c>
      <c r="BM245" s="17" t="s">
        <v>2</v>
      </c>
      <c r="BN245" s="24">
        <v>1</v>
      </c>
      <c r="BO245" s="23">
        <v>15</v>
      </c>
      <c r="BP245" s="22">
        <f t="shared" si="83"/>
        <v>2</v>
      </c>
      <c r="BQ245" s="17" t="s">
        <v>2</v>
      </c>
      <c r="BR245" s="24">
        <v>1</v>
      </c>
      <c r="BS245" s="21">
        <f t="shared" si="97"/>
        <v>11.9976</v>
      </c>
      <c r="BT245" s="24">
        <f t="shared" si="93"/>
        <v>30</v>
      </c>
      <c r="BU245" s="27" t="str">
        <f t="shared" si="94"/>
        <v>Admis</v>
      </c>
      <c r="BV245" s="17" t="s">
        <v>2</v>
      </c>
      <c r="BW245" s="38">
        <v>2</v>
      </c>
      <c r="BX245" s="38">
        <f t="shared" si="95"/>
        <v>60</v>
      </c>
      <c r="BY245" s="27" t="str">
        <f t="shared" si="96"/>
        <v>Admis</v>
      </c>
    </row>
    <row r="246" spans="1:77" x14ac:dyDescent="0.55000000000000004">
      <c r="A246" s="18">
        <v>233</v>
      </c>
      <c r="B246" s="62" t="s">
        <v>1227</v>
      </c>
      <c r="C246" s="76" t="s">
        <v>1228</v>
      </c>
      <c r="D246" s="13" t="s">
        <v>1229</v>
      </c>
      <c r="E246" s="13" t="s">
        <v>1230</v>
      </c>
      <c r="F246" s="16">
        <v>38185</v>
      </c>
      <c r="G246" s="13" t="s">
        <v>1231</v>
      </c>
      <c r="H246" s="13" t="s">
        <v>52</v>
      </c>
      <c r="I246" s="13" t="s">
        <v>72</v>
      </c>
      <c r="J246" s="327">
        <v>12.2</v>
      </c>
      <c r="K246" s="156">
        <v>4</v>
      </c>
      <c r="L246" s="17" t="s">
        <v>2</v>
      </c>
      <c r="M246" s="69">
        <v>2</v>
      </c>
      <c r="N246" s="230">
        <v>10.286</v>
      </c>
      <c r="O246" s="22">
        <f t="shared" si="77"/>
        <v>5</v>
      </c>
      <c r="P246" s="17" t="s">
        <v>2</v>
      </c>
      <c r="Q246" s="17">
        <v>2</v>
      </c>
      <c r="R246" s="45">
        <v>11.05</v>
      </c>
      <c r="S246" s="22">
        <f t="shared" si="84"/>
        <v>3</v>
      </c>
      <c r="T246" s="17" t="s">
        <v>2</v>
      </c>
      <c r="U246" s="17">
        <v>1</v>
      </c>
      <c r="V246" s="45">
        <v>10</v>
      </c>
      <c r="W246" s="156">
        <f t="shared" si="78"/>
        <v>4</v>
      </c>
      <c r="X246" s="17" t="s">
        <v>2</v>
      </c>
      <c r="Y246" s="17">
        <v>2</v>
      </c>
      <c r="Z246" s="45">
        <v>10.07</v>
      </c>
      <c r="AA246" s="22">
        <f t="shared" si="79"/>
        <v>5</v>
      </c>
      <c r="AB246" s="20" t="s">
        <v>2</v>
      </c>
      <c r="AC246" s="20">
        <v>2</v>
      </c>
      <c r="AD246" s="327">
        <v>10</v>
      </c>
      <c r="AE246" s="22">
        <f t="shared" si="80"/>
        <v>6</v>
      </c>
      <c r="AF246" s="17" t="s">
        <v>2</v>
      </c>
      <c r="AG246" s="17">
        <v>2</v>
      </c>
      <c r="AH246" s="21">
        <v>11.747999999999999</v>
      </c>
      <c r="AI246" s="22">
        <f t="shared" si="81"/>
        <v>3</v>
      </c>
      <c r="AJ246" s="17" t="s">
        <v>2</v>
      </c>
      <c r="AK246" s="24">
        <v>2</v>
      </c>
      <c r="AL246" s="21">
        <f t="shared" si="90"/>
        <v>10.632466666666668</v>
      </c>
      <c r="AM246" s="24">
        <f t="shared" si="91"/>
        <v>30</v>
      </c>
      <c r="AN246" s="27" t="str">
        <f t="shared" si="92"/>
        <v>Admis</v>
      </c>
      <c r="AO246" s="17" t="s">
        <v>2</v>
      </c>
      <c r="AP246" s="17">
        <v>2</v>
      </c>
      <c r="AQ246" s="45">
        <v>6.4760000000000009</v>
      </c>
      <c r="AR246" s="29">
        <f t="shared" si="85"/>
        <v>0</v>
      </c>
      <c r="AS246" s="17" t="s">
        <v>2</v>
      </c>
      <c r="AT246" s="17">
        <v>2</v>
      </c>
      <c r="AU246" s="45">
        <v>10.856</v>
      </c>
      <c r="AV246" s="32">
        <f t="shared" si="82"/>
        <v>6</v>
      </c>
      <c r="AW246" s="17" t="s">
        <v>2</v>
      </c>
      <c r="AX246" s="233">
        <v>1</v>
      </c>
      <c r="AY246" s="45">
        <v>11.16</v>
      </c>
      <c r="AZ246" s="22">
        <f t="shared" si="86"/>
        <v>4</v>
      </c>
      <c r="BA246" s="17" t="s">
        <v>2</v>
      </c>
      <c r="BB246" s="24">
        <v>2</v>
      </c>
      <c r="BC246" s="21">
        <v>10</v>
      </c>
      <c r="BD246" s="22">
        <f t="shared" si="87"/>
        <v>6</v>
      </c>
      <c r="BE246" s="17" t="s">
        <v>2</v>
      </c>
      <c r="BF246" s="24">
        <v>1</v>
      </c>
      <c r="BG246" s="34">
        <v>7.33</v>
      </c>
      <c r="BH246" s="35">
        <f t="shared" si="88"/>
        <v>0</v>
      </c>
      <c r="BI246" s="36" t="s">
        <v>2</v>
      </c>
      <c r="BJ246" s="37">
        <v>2</v>
      </c>
      <c r="BK246" s="21">
        <v>7.62</v>
      </c>
      <c r="BL246" s="22">
        <f t="shared" si="89"/>
        <v>0</v>
      </c>
      <c r="BM246" s="17" t="s">
        <v>2</v>
      </c>
      <c r="BN246" s="24">
        <v>2</v>
      </c>
      <c r="BO246" s="23">
        <v>16</v>
      </c>
      <c r="BP246" s="22">
        <f t="shared" si="83"/>
        <v>2</v>
      </c>
      <c r="BQ246" s="17" t="s">
        <v>2</v>
      </c>
      <c r="BR246" s="24">
        <v>1</v>
      </c>
      <c r="BS246" s="21">
        <f t="shared" si="97"/>
        <v>9.5064000000000011</v>
      </c>
      <c r="BT246" s="24">
        <f t="shared" si="93"/>
        <v>18</v>
      </c>
      <c r="BU246" s="27" t="str">
        <f t="shared" si="94"/>
        <v>Ajourné</v>
      </c>
      <c r="BV246" s="17" t="s">
        <v>2</v>
      </c>
      <c r="BW246" s="38">
        <v>2</v>
      </c>
      <c r="BX246" s="38">
        <f t="shared" si="95"/>
        <v>48</v>
      </c>
      <c r="BY246" s="27" t="str">
        <f t="shared" si="96"/>
        <v>Autorisé</v>
      </c>
    </row>
    <row r="247" spans="1:77" x14ac:dyDescent="0.55000000000000004">
      <c r="A247" s="18">
        <v>234</v>
      </c>
      <c r="B247" s="62" t="s">
        <v>1232</v>
      </c>
      <c r="C247" s="76" t="s">
        <v>1233</v>
      </c>
      <c r="D247" s="62" t="s">
        <v>1234</v>
      </c>
      <c r="E247" s="62" t="s">
        <v>1235</v>
      </c>
      <c r="F247" s="63">
        <v>33358</v>
      </c>
      <c r="G247" s="62" t="s">
        <v>544</v>
      </c>
      <c r="H247" s="62" t="s">
        <v>52</v>
      </c>
      <c r="I247" s="13" t="s">
        <v>72</v>
      </c>
      <c r="J247" s="235">
        <v>10</v>
      </c>
      <c r="K247" s="156">
        <v>4</v>
      </c>
      <c r="L247" s="17" t="s">
        <v>2</v>
      </c>
      <c r="M247" s="69">
        <v>1</v>
      </c>
      <c r="N247" s="230">
        <v>6.17</v>
      </c>
      <c r="O247" s="22">
        <f t="shared" si="77"/>
        <v>0</v>
      </c>
      <c r="P247" s="17" t="s">
        <v>2</v>
      </c>
      <c r="Q247" s="17">
        <v>2</v>
      </c>
      <c r="R247" s="45">
        <v>10</v>
      </c>
      <c r="S247" s="22">
        <f t="shared" si="84"/>
        <v>3</v>
      </c>
      <c r="T247" s="17" t="s">
        <v>2</v>
      </c>
      <c r="U247" s="17">
        <v>2</v>
      </c>
      <c r="V247" s="45">
        <v>3</v>
      </c>
      <c r="W247" s="156">
        <f t="shared" si="78"/>
        <v>0</v>
      </c>
      <c r="X247" s="17" t="s">
        <v>2</v>
      </c>
      <c r="Y247" s="17">
        <v>2</v>
      </c>
      <c r="Z247" s="45">
        <v>8.81</v>
      </c>
      <c r="AA247" s="22">
        <f t="shared" si="79"/>
        <v>0</v>
      </c>
      <c r="AB247" s="20" t="s">
        <v>2</v>
      </c>
      <c r="AC247" s="20">
        <v>2</v>
      </c>
      <c r="AD247" s="21">
        <v>4.96</v>
      </c>
      <c r="AE247" s="22">
        <f t="shared" si="80"/>
        <v>0</v>
      </c>
      <c r="AF247" s="17" t="s">
        <v>2</v>
      </c>
      <c r="AG247" s="17">
        <v>2</v>
      </c>
      <c r="AH247" s="21">
        <v>11.58</v>
      </c>
      <c r="AI247" s="22">
        <f t="shared" si="81"/>
        <v>3</v>
      </c>
      <c r="AJ247" s="17" t="s">
        <v>2</v>
      </c>
      <c r="AK247" s="24">
        <v>2</v>
      </c>
      <c r="AL247" s="21">
        <f t="shared" si="90"/>
        <v>7.38</v>
      </c>
      <c r="AM247" s="24">
        <f t="shared" si="91"/>
        <v>10</v>
      </c>
      <c r="AN247" s="27" t="str">
        <f t="shared" si="92"/>
        <v>Ajourné</v>
      </c>
      <c r="AO247" s="17" t="s">
        <v>2</v>
      </c>
      <c r="AP247" s="17"/>
      <c r="AQ247" s="45">
        <v>1.7189999999999999</v>
      </c>
      <c r="AR247" s="29">
        <f t="shared" si="85"/>
        <v>0</v>
      </c>
      <c r="AS247" s="17" t="s">
        <v>2</v>
      </c>
      <c r="AT247" s="24">
        <v>2</v>
      </c>
      <c r="AU247" s="45">
        <v>8.1999999999999993</v>
      </c>
      <c r="AV247" s="32">
        <f t="shared" si="82"/>
        <v>0</v>
      </c>
      <c r="AW247" s="17" t="s">
        <v>2</v>
      </c>
      <c r="AX247" s="17">
        <v>2</v>
      </c>
      <c r="AY247" s="45">
        <v>10</v>
      </c>
      <c r="AZ247" s="22">
        <f t="shared" si="86"/>
        <v>4</v>
      </c>
      <c r="BA247" s="17" t="s">
        <v>2</v>
      </c>
      <c r="BB247" s="24">
        <v>2</v>
      </c>
      <c r="BC247" s="21">
        <v>0</v>
      </c>
      <c r="BD247" s="22">
        <f t="shared" si="87"/>
        <v>0</v>
      </c>
      <c r="BE247" s="17" t="s">
        <v>2</v>
      </c>
      <c r="BF247" s="24">
        <v>2</v>
      </c>
      <c r="BG247" s="34">
        <v>0</v>
      </c>
      <c r="BH247" s="35">
        <f t="shared" si="88"/>
        <v>0</v>
      </c>
      <c r="BI247" s="17" t="s">
        <v>2</v>
      </c>
      <c r="BJ247" s="24">
        <v>2</v>
      </c>
      <c r="BK247" s="21">
        <v>4.0599999999999996</v>
      </c>
      <c r="BL247" s="22">
        <f t="shared" si="89"/>
        <v>0</v>
      </c>
      <c r="BM247" s="17" t="s">
        <v>2</v>
      </c>
      <c r="BN247" s="24">
        <v>2</v>
      </c>
      <c r="BO247" s="309"/>
      <c r="BP247" s="22">
        <f t="shared" si="83"/>
        <v>0</v>
      </c>
      <c r="BQ247" s="293"/>
      <c r="BR247" s="24"/>
      <c r="BS247" s="21">
        <f t="shared" si="97"/>
        <v>3.5878000000000001</v>
      </c>
      <c r="BT247" s="24">
        <f t="shared" si="93"/>
        <v>4</v>
      </c>
      <c r="BU247" s="27" t="str">
        <f t="shared" si="94"/>
        <v>Ajourné</v>
      </c>
      <c r="BV247" s="17" t="s">
        <v>2</v>
      </c>
      <c r="BW247" s="38">
        <v>2</v>
      </c>
      <c r="BX247" s="38">
        <f t="shared" si="95"/>
        <v>14</v>
      </c>
      <c r="BY247" s="27" t="str">
        <f t="shared" si="96"/>
        <v>Ajourné</v>
      </c>
    </row>
    <row r="248" spans="1:77" x14ac:dyDescent="0.55000000000000004">
      <c r="A248" s="18">
        <v>235</v>
      </c>
      <c r="B248" s="62" t="s">
        <v>1236</v>
      </c>
      <c r="C248" s="62" t="s">
        <v>1237</v>
      </c>
      <c r="D248" s="42" t="s">
        <v>1234</v>
      </c>
      <c r="E248" s="42" t="s">
        <v>1238</v>
      </c>
      <c r="F248" s="66">
        <v>35873</v>
      </c>
      <c r="G248" s="13" t="s">
        <v>697</v>
      </c>
      <c r="H248" s="13" t="s">
        <v>59</v>
      </c>
      <c r="I248" s="13" t="s">
        <v>72</v>
      </c>
      <c r="J248" s="241">
        <v>11.04</v>
      </c>
      <c r="K248" s="156">
        <v>4</v>
      </c>
      <c r="L248" s="17" t="s">
        <v>60</v>
      </c>
      <c r="M248" s="69">
        <v>2</v>
      </c>
      <c r="N248" s="48">
        <v>10</v>
      </c>
      <c r="O248" s="22">
        <f t="shared" si="77"/>
        <v>5</v>
      </c>
      <c r="P248" s="17" t="s">
        <v>60</v>
      </c>
      <c r="Q248" s="17">
        <v>2</v>
      </c>
      <c r="R248" s="47">
        <v>12.72</v>
      </c>
      <c r="S248" s="22">
        <f t="shared" si="84"/>
        <v>3</v>
      </c>
      <c r="T248" s="17" t="s">
        <v>60</v>
      </c>
      <c r="U248" s="17">
        <v>2</v>
      </c>
      <c r="V248" s="48">
        <v>10</v>
      </c>
      <c r="W248" s="156">
        <f t="shared" si="78"/>
        <v>4</v>
      </c>
      <c r="X248" s="17" t="s">
        <v>60</v>
      </c>
      <c r="Y248" s="17">
        <v>2</v>
      </c>
      <c r="Z248" s="47">
        <v>13.24</v>
      </c>
      <c r="AA248" s="22">
        <f t="shared" si="79"/>
        <v>5</v>
      </c>
      <c r="AB248" s="20" t="s">
        <v>60</v>
      </c>
      <c r="AC248" s="20">
        <v>2</v>
      </c>
      <c r="AD248" s="50">
        <v>10</v>
      </c>
      <c r="AE248" s="22">
        <f t="shared" si="80"/>
        <v>6</v>
      </c>
      <c r="AF248" s="17" t="s">
        <v>60</v>
      </c>
      <c r="AG248" s="17">
        <v>2</v>
      </c>
      <c r="AH248" s="50">
        <v>10.47</v>
      </c>
      <c r="AI248" s="22">
        <f t="shared" si="81"/>
        <v>3</v>
      </c>
      <c r="AJ248" s="17" t="s">
        <v>60</v>
      </c>
      <c r="AK248" s="24">
        <v>2</v>
      </c>
      <c r="AL248" s="21">
        <f t="shared" si="90"/>
        <v>10.997666666666667</v>
      </c>
      <c r="AM248" s="24">
        <f t="shared" si="91"/>
        <v>30</v>
      </c>
      <c r="AN248" s="27" t="str">
        <f t="shared" si="92"/>
        <v>Admis</v>
      </c>
      <c r="AO248" s="17" t="s">
        <v>61</v>
      </c>
      <c r="AP248" s="17">
        <v>2</v>
      </c>
      <c r="AQ248" s="47">
        <v>10.37</v>
      </c>
      <c r="AR248" s="29">
        <f t="shared" si="85"/>
        <v>6</v>
      </c>
      <c r="AS248" s="17" t="s">
        <v>60</v>
      </c>
      <c r="AT248" s="24">
        <v>2</v>
      </c>
      <c r="AU248" s="47">
        <v>10</v>
      </c>
      <c r="AV248" s="32">
        <f t="shared" si="82"/>
        <v>6</v>
      </c>
      <c r="AW248" s="17" t="s">
        <v>60</v>
      </c>
      <c r="AX248" s="17">
        <v>2</v>
      </c>
      <c r="AY248" s="47">
        <v>14.53</v>
      </c>
      <c r="AZ248" s="22">
        <f t="shared" si="86"/>
        <v>4</v>
      </c>
      <c r="BA248" s="17" t="s">
        <v>60</v>
      </c>
      <c r="BB248" s="24">
        <v>2</v>
      </c>
      <c r="BC248" s="50">
        <v>11.06</v>
      </c>
      <c r="BD248" s="22">
        <f t="shared" si="87"/>
        <v>6</v>
      </c>
      <c r="BE248" s="17" t="s">
        <v>60</v>
      </c>
      <c r="BF248" s="24">
        <v>2</v>
      </c>
      <c r="BG248" s="341">
        <v>6.28</v>
      </c>
      <c r="BH248" s="35">
        <f t="shared" si="88"/>
        <v>0</v>
      </c>
      <c r="BI248" s="36" t="s">
        <v>2</v>
      </c>
      <c r="BJ248" s="37">
        <v>2</v>
      </c>
      <c r="BK248" s="50">
        <v>10.119999999999999</v>
      </c>
      <c r="BL248" s="22">
        <f t="shared" si="89"/>
        <v>2</v>
      </c>
      <c r="BM248" s="17" t="s">
        <v>60</v>
      </c>
      <c r="BN248" s="24">
        <v>2</v>
      </c>
      <c r="BO248" s="48">
        <v>12</v>
      </c>
      <c r="BP248" s="22">
        <f t="shared" si="83"/>
        <v>2</v>
      </c>
      <c r="BQ248" s="17" t="s">
        <v>60</v>
      </c>
      <c r="BR248" s="24">
        <v>2</v>
      </c>
      <c r="BS248" s="21">
        <f t="shared" si="97"/>
        <v>10.535333333333334</v>
      </c>
      <c r="BT248" s="24">
        <f t="shared" si="93"/>
        <v>26</v>
      </c>
      <c r="BU248" s="27" t="str">
        <f t="shared" si="94"/>
        <v>Ajourné</v>
      </c>
      <c r="BV248" s="17" t="s">
        <v>2</v>
      </c>
      <c r="BW248" s="38">
        <v>2</v>
      </c>
      <c r="BX248" s="38">
        <f t="shared" si="95"/>
        <v>56</v>
      </c>
      <c r="BY248" s="27" t="str">
        <f t="shared" si="96"/>
        <v>Autorisé</v>
      </c>
    </row>
    <row r="249" spans="1:77" s="198" customFormat="1" ht="23.4" x14ac:dyDescent="0.55000000000000004">
      <c r="A249" s="18">
        <v>236</v>
      </c>
      <c r="B249" s="62" t="s">
        <v>1239</v>
      </c>
      <c r="C249" s="96" t="s">
        <v>1240</v>
      </c>
      <c r="D249" s="62" t="s">
        <v>1234</v>
      </c>
      <c r="E249" s="62" t="s">
        <v>1241</v>
      </c>
      <c r="F249" s="63">
        <v>37011</v>
      </c>
      <c r="G249" s="62" t="s">
        <v>1242</v>
      </c>
      <c r="H249" s="62" t="s">
        <v>59</v>
      </c>
      <c r="I249" s="62" t="s">
        <v>72</v>
      </c>
      <c r="J249" s="21">
        <v>14</v>
      </c>
      <c r="K249" s="156">
        <v>4</v>
      </c>
      <c r="L249" s="69" t="s">
        <v>2</v>
      </c>
      <c r="M249" s="69">
        <v>2</v>
      </c>
      <c r="N249" s="231">
        <v>10.286</v>
      </c>
      <c r="O249" s="22">
        <f t="shared" si="77"/>
        <v>5</v>
      </c>
      <c r="P249" s="69" t="s">
        <v>2</v>
      </c>
      <c r="Q249" s="69">
        <v>2</v>
      </c>
      <c r="R249" s="21">
        <v>14.47</v>
      </c>
      <c r="S249" s="22">
        <f t="shared" si="84"/>
        <v>3</v>
      </c>
      <c r="T249" s="69" t="s">
        <v>2</v>
      </c>
      <c r="U249" s="69">
        <v>2</v>
      </c>
      <c r="V249" s="21">
        <v>10.269333333333332</v>
      </c>
      <c r="W249" s="156">
        <f t="shared" si="78"/>
        <v>4</v>
      </c>
      <c r="X249" s="69" t="s">
        <v>2</v>
      </c>
      <c r="Y249" s="69">
        <v>2</v>
      </c>
      <c r="Z249" s="21">
        <v>10</v>
      </c>
      <c r="AA249" s="22">
        <f t="shared" si="79"/>
        <v>5</v>
      </c>
      <c r="AB249" s="18" t="s">
        <v>2</v>
      </c>
      <c r="AC249" s="18">
        <v>2</v>
      </c>
      <c r="AD249" s="327">
        <v>7.05</v>
      </c>
      <c r="AE249" s="22">
        <f t="shared" si="80"/>
        <v>0</v>
      </c>
      <c r="AF249" s="69" t="s">
        <v>2</v>
      </c>
      <c r="AG249" s="69">
        <v>2</v>
      </c>
      <c r="AH249" s="21">
        <v>12.296666666666667</v>
      </c>
      <c r="AI249" s="22">
        <f t="shared" si="81"/>
        <v>3</v>
      </c>
      <c r="AJ249" s="69" t="s">
        <v>2</v>
      </c>
      <c r="AK249" s="24">
        <v>2</v>
      </c>
      <c r="AL249" s="21">
        <f t="shared" si="90"/>
        <v>10.703577777777777</v>
      </c>
      <c r="AM249" s="24">
        <f t="shared" si="91"/>
        <v>24</v>
      </c>
      <c r="AN249" s="96" t="str">
        <f t="shared" si="92"/>
        <v>Ajourné</v>
      </c>
      <c r="AO249" s="69" t="s">
        <v>2</v>
      </c>
      <c r="AP249" s="69"/>
      <c r="AQ249" s="21">
        <v>10</v>
      </c>
      <c r="AR249" s="29">
        <f t="shared" si="85"/>
        <v>6</v>
      </c>
      <c r="AS249" s="69" t="s">
        <v>2</v>
      </c>
      <c r="AT249" s="24">
        <v>2</v>
      </c>
      <c r="AU249" s="21">
        <v>8.1999999999999993</v>
      </c>
      <c r="AV249" s="29">
        <f t="shared" si="82"/>
        <v>0</v>
      </c>
      <c r="AW249" s="69" t="s">
        <v>2</v>
      </c>
      <c r="AX249" s="24"/>
      <c r="AY249" s="21">
        <v>14</v>
      </c>
      <c r="AZ249" s="22">
        <f t="shared" si="86"/>
        <v>4</v>
      </c>
      <c r="BA249" s="69" t="s">
        <v>2</v>
      </c>
      <c r="BB249" s="24">
        <v>2</v>
      </c>
      <c r="BC249" s="21">
        <v>7.5743333333333336</v>
      </c>
      <c r="BD249" s="22">
        <f t="shared" si="87"/>
        <v>0</v>
      </c>
      <c r="BE249" s="69" t="s">
        <v>2</v>
      </c>
      <c r="BF249" s="24">
        <v>2</v>
      </c>
      <c r="BG249" s="34">
        <v>11.82</v>
      </c>
      <c r="BH249" s="35">
        <f t="shared" si="88"/>
        <v>4</v>
      </c>
      <c r="BI249" s="97" t="s">
        <v>2</v>
      </c>
      <c r="BJ249" s="37">
        <v>2</v>
      </c>
      <c r="BK249" s="21">
        <v>10</v>
      </c>
      <c r="BL249" s="22">
        <f t="shared" si="89"/>
        <v>2</v>
      </c>
      <c r="BM249" s="69" t="s">
        <v>2</v>
      </c>
      <c r="BN249" s="24">
        <v>1</v>
      </c>
      <c r="BO249" s="23">
        <v>14</v>
      </c>
      <c r="BP249" s="22">
        <f t="shared" si="83"/>
        <v>2</v>
      </c>
      <c r="BQ249" s="69" t="s">
        <v>2</v>
      </c>
      <c r="BR249" s="24">
        <v>1</v>
      </c>
      <c r="BS249" s="21">
        <f t="shared" si="97"/>
        <v>10.197533333333332</v>
      </c>
      <c r="BT249" s="24">
        <f t="shared" si="93"/>
        <v>18</v>
      </c>
      <c r="BU249" s="96" t="str">
        <f t="shared" si="94"/>
        <v>Ajourné</v>
      </c>
      <c r="BV249" s="69" t="s">
        <v>2</v>
      </c>
      <c r="BW249" s="38">
        <v>2</v>
      </c>
      <c r="BX249" s="38">
        <f t="shared" si="95"/>
        <v>42</v>
      </c>
      <c r="BY249" s="96" t="str">
        <f t="shared" si="96"/>
        <v>Ajourné</v>
      </c>
    </row>
    <row r="250" spans="1:77" x14ac:dyDescent="0.55000000000000004">
      <c r="A250" s="18">
        <v>237</v>
      </c>
      <c r="B250" s="62" t="s">
        <v>1243</v>
      </c>
      <c r="C250" s="76" t="s">
        <v>1244</v>
      </c>
      <c r="D250" s="13" t="s">
        <v>1234</v>
      </c>
      <c r="E250" s="13" t="s">
        <v>1245</v>
      </c>
      <c r="F250" s="16">
        <v>38138</v>
      </c>
      <c r="G250" s="13" t="s">
        <v>848</v>
      </c>
      <c r="H250" s="13" t="s">
        <v>52</v>
      </c>
      <c r="I250" s="13" t="s">
        <v>72</v>
      </c>
      <c r="J250" s="235">
        <v>13</v>
      </c>
      <c r="K250" s="156">
        <v>4</v>
      </c>
      <c r="L250" s="17" t="s">
        <v>2</v>
      </c>
      <c r="M250" s="69">
        <v>1</v>
      </c>
      <c r="N250" s="57">
        <v>13.552</v>
      </c>
      <c r="O250" s="22">
        <f t="shared" si="77"/>
        <v>5</v>
      </c>
      <c r="P250" s="17" t="s">
        <v>2</v>
      </c>
      <c r="Q250" s="17">
        <v>2</v>
      </c>
      <c r="R250" s="45">
        <v>12.63</v>
      </c>
      <c r="S250" s="22">
        <f t="shared" si="84"/>
        <v>3</v>
      </c>
      <c r="T250" s="17" t="s">
        <v>2</v>
      </c>
      <c r="U250" s="17">
        <v>1</v>
      </c>
      <c r="V250" s="45">
        <v>10.266666666666667</v>
      </c>
      <c r="W250" s="156">
        <f t="shared" si="78"/>
        <v>4</v>
      </c>
      <c r="X250" s="17" t="s">
        <v>2</v>
      </c>
      <c r="Y250" s="17">
        <v>1</v>
      </c>
      <c r="Z250" s="45">
        <v>11.374000000000001</v>
      </c>
      <c r="AA250" s="22">
        <f t="shared" si="79"/>
        <v>5</v>
      </c>
      <c r="AB250" s="20" t="s">
        <v>2</v>
      </c>
      <c r="AC250" s="20">
        <v>1</v>
      </c>
      <c r="AD250" s="21">
        <v>10</v>
      </c>
      <c r="AE250" s="22">
        <f t="shared" si="80"/>
        <v>6</v>
      </c>
      <c r="AF250" s="17" t="s">
        <v>2</v>
      </c>
      <c r="AG250" s="17">
        <v>1</v>
      </c>
      <c r="AH250" s="21">
        <v>10.372666666666666</v>
      </c>
      <c r="AI250" s="22">
        <f t="shared" si="81"/>
        <v>3</v>
      </c>
      <c r="AJ250" s="17" t="s">
        <v>2</v>
      </c>
      <c r="AK250" s="24">
        <v>1</v>
      </c>
      <c r="AL250" s="21">
        <f t="shared" si="90"/>
        <v>11.556822222222221</v>
      </c>
      <c r="AM250" s="24">
        <f t="shared" si="91"/>
        <v>30</v>
      </c>
      <c r="AN250" s="27" t="str">
        <f t="shared" si="92"/>
        <v>Admis</v>
      </c>
      <c r="AO250" s="17" t="s">
        <v>2</v>
      </c>
      <c r="AP250" s="17"/>
      <c r="AQ250" s="45">
        <v>10</v>
      </c>
      <c r="AR250" s="29">
        <f t="shared" si="85"/>
        <v>6</v>
      </c>
      <c r="AS250" s="17" t="s">
        <v>2</v>
      </c>
      <c r="AT250" s="24">
        <v>1</v>
      </c>
      <c r="AU250" s="45">
        <v>10.027000000000001</v>
      </c>
      <c r="AV250" s="32">
        <f t="shared" si="82"/>
        <v>6</v>
      </c>
      <c r="AW250" s="17" t="s">
        <v>2</v>
      </c>
      <c r="AX250" s="233">
        <v>1</v>
      </c>
      <c r="AY250" s="45">
        <v>11.66</v>
      </c>
      <c r="AZ250" s="22">
        <f t="shared" si="86"/>
        <v>4</v>
      </c>
      <c r="BA250" s="17" t="s">
        <v>2</v>
      </c>
      <c r="BB250" s="24">
        <v>2</v>
      </c>
      <c r="BC250" s="21">
        <v>12.799333333333333</v>
      </c>
      <c r="BD250" s="22">
        <f t="shared" si="87"/>
        <v>6</v>
      </c>
      <c r="BE250" s="17" t="s">
        <v>2</v>
      </c>
      <c r="BF250" s="24">
        <v>1</v>
      </c>
      <c r="BG250" s="21">
        <v>10.49</v>
      </c>
      <c r="BH250" s="22">
        <f t="shared" si="88"/>
        <v>4</v>
      </c>
      <c r="BI250" s="17" t="s">
        <v>2</v>
      </c>
      <c r="BJ250" s="24">
        <v>1</v>
      </c>
      <c r="BK250" s="21">
        <v>10.51</v>
      </c>
      <c r="BL250" s="22">
        <f t="shared" si="89"/>
        <v>2</v>
      </c>
      <c r="BM250" s="17" t="s">
        <v>2</v>
      </c>
      <c r="BN250" s="24">
        <v>1</v>
      </c>
      <c r="BO250" s="23">
        <v>17</v>
      </c>
      <c r="BP250" s="22">
        <f t="shared" si="83"/>
        <v>2</v>
      </c>
      <c r="BQ250" s="17" t="s">
        <v>2</v>
      </c>
      <c r="BR250" s="24">
        <v>1</v>
      </c>
      <c r="BS250" s="21">
        <f t="shared" si="97"/>
        <v>11.352599999999999</v>
      </c>
      <c r="BT250" s="24">
        <f t="shared" si="93"/>
        <v>30</v>
      </c>
      <c r="BU250" s="27" t="str">
        <f t="shared" si="94"/>
        <v>Admis</v>
      </c>
      <c r="BV250" s="17" t="s">
        <v>2</v>
      </c>
      <c r="BW250" s="38">
        <v>2</v>
      </c>
      <c r="BX250" s="38">
        <f t="shared" si="95"/>
        <v>60</v>
      </c>
      <c r="BY250" s="27" t="str">
        <f t="shared" si="96"/>
        <v>Admis</v>
      </c>
    </row>
    <row r="251" spans="1:77" x14ac:dyDescent="0.55000000000000004">
      <c r="A251" s="18">
        <v>238</v>
      </c>
      <c r="B251" s="62" t="s">
        <v>1246</v>
      </c>
      <c r="C251" s="76" t="s">
        <v>1247</v>
      </c>
      <c r="D251" s="71" t="s">
        <v>1234</v>
      </c>
      <c r="E251" s="71" t="s">
        <v>1248</v>
      </c>
      <c r="F251" s="63">
        <v>36882</v>
      </c>
      <c r="G251" s="62" t="s">
        <v>1249</v>
      </c>
      <c r="H251" s="62" t="s">
        <v>52</v>
      </c>
      <c r="I251" s="13" t="s">
        <v>72</v>
      </c>
      <c r="J251" s="47">
        <v>10.95</v>
      </c>
      <c r="K251" s="156">
        <v>4</v>
      </c>
      <c r="L251" s="17" t="s">
        <v>60</v>
      </c>
      <c r="M251" s="69">
        <v>2</v>
      </c>
      <c r="N251" s="48">
        <v>11.76</v>
      </c>
      <c r="O251" s="22">
        <f t="shared" si="77"/>
        <v>5</v>
      </c>
      <c r="P251" s="17" t="s">
        <v>60</v>
      </c>
      <c r="Q251" s="17">
        <v>2</v>
      </c>
      <c r="R251" s="47">
        <v>13.63</v>
      </c>
      <c r="S251" s="22">
        <f t="shared" si="84"/>
        <v>3</v>
      </c>
      <c r="T251" s="17" t="s">
        <v>60</v>
      </c>
      <c r="U251" s="17">
        <v>2</v>
      </c>
      <c r="V251" s="48">
        <v>10.050000000000001</v>
      </c>
      <c r="W251" s="156">
        <f t="shared" si="78"/>
        <v>4</v>
      </c>
      <c r="X251" s="17" t="s">
        <v>60</v>
      </c>
      <c r="Y251" s="17">
        <v>2</v>
      </c>
      <c r="Z251" s="45">
        <v>3.63</v>
      </c>
      <c r="AA251" s="22">
        <f t="shared" si="79"/>
        <v>0</v>
      </c>
      <c r="AB251" s="20" t="s">
        <v>2</v>
      </c>
      <c r="AC251" s="20">
        <v>2</v>
      </c>
      <c r="AD251" s="21">
        <v>10</v>
      </c>
      <c r="AE251" s="22">
        <f t="shared" si="80"/>
        <v>6</v>
      </c>
      <c r="AF251" s="17" t="s">
        <v>2</v>
      </c>
      <c r="AG251" s="17">
        <v>2</v>
      </c>
      <c r="AH251" s="50">
        <v>10.56</v>
      </c>
      <c r="AI251" s="22">
        <f t="shared" si="81"/>
        <v>3</v>
      </c>
      <c r="AJ251" s="17" t="s">
        <v>60</v>
      </c>
      <c r="AK251" s="24">
        <v>2</v>
      </c>
      <c r="AL251" s="21">
        <f t="shared" si="90"/>
        <v>9.7840000000000007</v>
      </c>
      <c r="AM251" s="24">
        <f t="shared" si="91"/>
        <v>25</v>
      </c>
      <c r="AN251" s="27" t="str">
        <f t="shared" si="92"/>
        <v>Ajourné</v>
      </c>
      <c r="AO251" s="17" t="s">
        <v>2</v>
      </c>
      <c r="AP251" s="17">
        <v>2</v>
      </c>
      <c r="AQ251" s="50">
        <v>11.7</v>
      </c>
      <c r="AR251" s="29">
        <f t="shared" si="85"/>
        <v>6</v>
      </c>
      <c r="AS251" s="17" t="s">
        <v>60</v>
      </c>
      <c r="AT251" s="24">
        <v>2</v>
      </c>
      <c r="AU251" s="47">
        <v>10</v>
      </c>
      <c r="AV251" s="32">
        <f t="shared" si="82"/>
        <v>6</v>
      </c>
      <c r="AW251" s="17" t="s">
        <v>60</v>
      </c>
      <c r="AX251" s="17">
        <v>2</v>
      </c>
      <c r="AY251" s="50">
        <v>11.36</v>
      </c>
      <c r="AZ251" s="22">
        <f t="shared" si="86"/>
        <v>4</v>
      </c>
      <c r="BA251" s="17" t="s">
        <v>60</v>
      </c>
      <c r="BB251" s="24">
        <v>2</v>
      </c>
      <c r="BC251" s="50">
        <v>10.91</v>
      </c>
      <c r="BD251" s="22">
        <f t="shared" si="87"/>
        <v>6</v>
      </c>
      <c r="BE251" s="17" t="s">
        <v>60</v>
      </c>
      <c r="BF251" s="24">
        <v>2</v>
      </c>
      <c r="BG251" s="64">
        <v>10</v>
      </c>
      <c r="BH251" s="35">
        <f t="shared" si="88"/>
        <v>4</v>
      </c>
      <c r="BI251" s="36" t="s">
        <v>60</v>
      </c>
      <c r="BJ251" s="37">
        <v>2</v>
      </c>
      <c r="BK251" s="50">
        <v>12.21</v>
      </c>
      <c r="BL251" s="22">
        <f t="shared" si="89"/>
        <v>2</v>
      </c>
      <c r="BM251" s="17" t="s">
        <v>60</v>
      </c>
      <c r="BN251" s="24">
        <v>2</v>
      </c>
      <c r="BO251" s="48">
        <v>12</v>
      </c>
      <c r="BP251" s="22">
        <f t="shared" si="83"/>
        <v>2</v>
      </c>
      <c r="BQ251" s="17" t="s">
        <v>60</v>
      </c>
      <c r="BR251" s="24">
        <v>2</v>
      </c>
      <c r="BS251" s="21">
        <f t="shared" si="97"/>
        <v>10.984000000000002</v>
      </c>
      <c r="BT251" s="24">
        <f t="shared" si="93"/>
        <v>30</v>
      </c>
      <c r="BU251" s="27" t="str">
        <f t="shared" si="94"/>
        <v>Admis</v>
      </c>
      <c r="BV251" s="17" t="s">
        <v>61</v>
      </c>
      <c r="BW251" s="38">
        <v>2</v>
      </c>
      <c r="BX251" s="38">
        <f t="shared" si="95"/>
        <v>55</v>
      </c>
      <c r="BY251" s="27" t="str">
        <f t="shared" si="96"/>
        <v>Autorisé</v>
      </c>
    </row>
    <row r="252" spans="1:77" x14ac:dyDescent="0.55000000000000004">
      <c r="A252" s="18">
        <v>239</v>
      </c>
      <c r="B252" s="62" t="s">
        <v>1250</v>
      </c>
      <c r="C252" s="76" t="s">
        <v>1251</v>
      </c>
      <c r="D252" s="13" t="s">
        <v>1234</v>
      </c>
      <c r="E252" s="13" t="s">
        <v>377</v>
      </c>
      <c r="F252" s="16">
        <v>36286</v>
      </c>
      <c r="G252" s="13" t="s">
        <v>1252</v>
      </c>
      <c r="H252" s="13" t="s">
        <v>52</v>
      </c>
      <c r="I252" s="13" t="s">
        <v>72</v>
      </c>
      <c r="J252" s="235">
        <v>12</v>
      </c>
      <c r="K252" s="156">
        <v>4</v>
      </c>
      <c r="L252" s="17" t="s">
        <v>2</v>
      </c>
      <c r="M252" s="69">
        <v>1</v>
      </c>
      <c r="N252" s="45">
        <v>11.25</v>
      </c>
      <c r="O252" s="22">
        <f t="shared" si="77"/>
        <v>5</v>
      </c>
      <c r="P252" s="17" t="s">
        <v>2</v>
      </c>
      <c r="Q252" s="17">
        <v>1</v>
      </c>
      <c r="R252" s="45">
        <v>11.57</v>
      </c>
      <c r="S252" s="22">
        <f t="shared" si="84"/>
        <v>3</v>
      </c>
      <c r="T252" s="17" t="s">
        <v>2</v>
      </c>
      <c r="U252" s="17">
        <v>1</v>
      </c>
      <c r="V252" s="45">
        <v>12.350000000000001</v>
      </c>
      <c r="W252" s="156">
        <f t="shared" si="78"/>
        <v>4</v>
      </c>
      <c r="X252" s="17" t="s">
        <v>2</v>
      </c>
      <c r="Y252" s="17">
        <v>2</v>
      </c>
      <c r="Z252" s="45">
        <v>10</v>
      </c>
      <c r="AA252" s="22">
        <f t="shared" si="79"/>
        <v>5</v>
      </c>
      <c r="AB252" s="20" t="s">
        <v>2</v>
      </c>
      <c r="AC252" s="20">
        <v>1</v>
      </c>
      <c r="AD252" s="21">
        <v>12.68</v>
      </c>
      <c r="AE252" s="22">
        <f t="shared" si="80"/>
        <v>6</v>
      </c>
      <c r="AF252" s="17" t="s">
        <v>2</v>
      </c>
      <c r="AG252" s="17">
        <v>1</v>
      </c>
      <c r="AH252" s="21">
        <v>12.306666666666667</v>
      </c>
      <c r="AI252" s="22">
        <f t="shared" si="81"/>
        <v>3</v>
      </c>
      <c r="AJ252" s="17" t="s">
        <v>2</v>
      </c>
      <c r="AK252" s="24">
        <v>2</v>
      </c>
      <c r="AL252" s="21">
        <f t="shared" si="90"/>
        <v>11.712</v>
      </c>
      <c r="AM252" s="24">
        <f t="shared" si="91"/>
        <v>30</v>
      </c>
      <c r="AN252" s="27" t="str">
        <f t="shared" si="92"/>
        <v>Admis</v>
      </c>
      <c r="AO252" s="17" t="s">
        <v>2</v>
      </c>
      <c r="AP252" s="17">
        <v>2</v>
      </c>
      <c r="AQ252" s="45">
        <v>12.280000000000001</v>
      </c>
      <c r="AR252" s="29">
        <f t="shared" si="85"/>
        <v>6</v>
      </c>
      <c r="AS252" s="17" t="s">
        <v>2</v>
      </c>
      <c r="AT252" s="24">
        <v>1</v>
      </c>
      <c r="AU252" s="45">
        <v>12.638000000000002</v>
      </c>
      <c r="AV252" s="32">
        <f t="shared" si="82"/>
        <v>6</v>
      </c>
      <c r="AW252" s="17" t="s">
        <v>2</v>
      </c>
      <c r="AX252" s="233">
        <v>1</v>
      </c>
      <c r="AY252" s="45">
        <v>14.5</v>
      </c>
      <c r="AZ252" s="22">
        <f t="shared" si="86"/>
        <v>4</v>
      </c>
      <c r="BA252" s="17" t="s">
        <v>2</v>
      </c>
      <c r="BB252" s="24">
        <v>2</v>
      </c>
      <c r="BC252" s="21">
        <v>10</v>
      </c>
      <c r="BD252" s="22">
        <f t="shared" si="87"/>
        <v>6</v>
      </c>
      <c r="BE252" s="17" t="s">
        <v>2</v>
      </c>
      <c r="BF252" s="24">
        <v>1</v>
      </c>
      <c r="BG252" s="21">
        <v>12.2</v>
      </c>
      <c r="BH252" s="22">
        <f t="shared" si="88"/>
        <v>4</v>
      </c>
      <c r="BI252" s="17" t="s">
        <v>2</v>
      </c>
      <c r="BJ252" s="24">
        <v>1</v>
      </c>
      <c r="BK252" s="21">
        <v>10.08</v>
      </c>
      <c r="BL252" s="22">
        <f t="shared" si="89"/>
        <v>2</v>
      </c>
      <c r="BM252" s="17" t="s">
        <v>2</v>
      </c>
      <c r="BN252" s="24">
        <v>1</v>
      </c>
      <c r="BO252" s="23">
        <v>15</v>
      </c>
      <c r="BP252" s="22">
        <f t="shared" si="83"/>
        <v>2</v>
      </c>
      <c r="BQ252" s="17" t="s">
        <v>2</v>
      </c>
      <c r="BR252" s="24">
        <v>1</v>
      </c>
      <c r="BS252" s="21">
        <f t="shared" si="97"/>
        <v>12.215600000000002</v>
      </c>
      <c r="BT252" s="24">
        <f t="shared" si="93"/>
        <v>30</v>
      </c>
      <c r="BU252" s="27" t="str">
        <f t="shared" si="94"/>
        <v>Admis</v>
      </c>
      <c r="BV252" s="17" t="s">
        <v>2</v>
      </c>
      <c r="BW252" s="38">
        <v>2</v>
      </c>
      <c r="BX252" s="38">
        <f t="shared" si="95"/>
        <v>60</v>
      </c>
      <c r="BY252" s="27" t="str">
        <f t="shared" si="96"/>
        <v>Admis</v>
      </c>
    </row>
    <row r="253" spans="1:77" x14ac:dyDescent="0.55000000000000004">
      <c r="A253" s="18">
        <v>240</v>
      </c>
      <c r="B253" s="62" t="s">
        <v>1253</v>
      </c>
      <c r="C253" s="76" t="s">
        <v>1254</v>
      </c>
      <c r="D253" s="13" t="s">
        <v>1234</v>
      </c>
      <c r="E253" s="13" t="s">
        <v>1255</v>
      </c>
      <c r="F253" s="16">
        <v>36875</v>
      </c>
      <c r="G253" s="13" t="s">
        <v>1256</v>
      </c>
      <c r="H253" s="13" t="s">
        <v>59</v>
      </c>
      <c r="I253" s="13" t="s">
        <v>72</v>
      </c>
      <c r="J253" s="235">
        <v>13</v>
      </c>
      <c r="K253" s="156">
        <v>4</v>
      </c>
      <c r="L253" s="17" t="s">
        <v>2</v>
      </c>
      <c r="M253" s="69">
        <v>1</v>
      </c>
      <c r="N253" s="57">
        <v>14.23</v>
      </c>
      <c r="O253" s="22">
        <f t="shared" si="77"/>
        <v>5</v>
      </c>
      <c r="P253" s="17" t="s">
        <v>2</v>
      </c>
      <c r="Q253" s="17">
        <v>2</v>
      </c>
      <c r="R253" s="45">
        <v>12.1</v>
      </c>
      <c r="S253" s="22">
        <f t="shared" si="84"/>
        <v>3</v>
      </c>
      <c r="T253" s="17" t="s">
        <v>2</v>
      </c>
      <c r="U253" s="17">
        <v>1</v>
      </c>
      <c r="V253" s="45">
        <v>10.815999999999999</v>
      </c>
      <c r="W253" s="156">
        <f t="shared" si="78"/>
        <v>4</v>
      </c>
      <c r="X253" s="17" t="s">
        <v>2</v>
      </c>
      <c r="Y253" s="17">
        <v>1</v>
      </c>
      <c r="Z253" s="45">
        <v>11.428000000000001</v>
      </c>
      <c r="AA253" s="22">
        <f t="shared" si="79"/>
        <v>5</v>
      </c>
      <c r="AB253" s="20" t="s">
        <v>2</v>
      </c>
      <c r="AC253" s="20">
        <v>1</v>
      </c>
      <c r="AD253" s="21">
        <v>12.14</v>
      </c>
      <c r="AE253" s="22">
        <f t="shared" si="80"/>
        <v>6</v>
      </c>
      <c r="AF253" s="17" t="s">
        <v>2</v>
      </c>
      <c r="AG253" s="17">
        <v>1</v>
      </c>
      <c r="AH253" s="21">
        <v>11.975999999999999</v>
      </c>
      <c r="AI253" s="22">
        <f t="shared" si="81"/>
        <v>3</v>
      </c>
      <c r="AJ253" s="17" t="s">
        <v>2</v>
      </c>
      <c r="AK253" s="24">
        <v>2</v>
      </c>
      <c r="AL253" s="21">
        <f t="shared" si="90"/>
        <v>12.287399999999998</v>
      </c>
      <c r="AM253" s="24">
        <f t="shared" si="91"/>
        <v>30</v>
      </c>
      <c r="AN253" s="27" t="str">
        <f t="shared" si="92"/>
        <v>Admis</v>
      </c>
      <c r="AO253" s="17" t="s">
        <v>2</v>
      </c>
      <c r="AP253" s="17">
        <v>2</v>
      </c>
      <c r="AQ253" s="45">
        <v>11.147000000000002</v>
      </c>
      <c r="AR253" s="29">
        <f t="shared" si="85"/>
        <v>6</v>
      </c>
      <c r="AS253" s="17" t="s">
        <v>2</v>
      </c>
      <c r="AT253" s="17">
        <v>1</v>
      </c>
      <c r="AU253" s="45">
        <v>13.052</v>
      </c>
      <c r="AV253" s="32">
        <f t="shared" si="82"/>
        <v>6</v>
      </c>
      <c r="AW253" s="17" t="s">
        <v>2</v>
      </c>
      <c r="AX253" s="233">
        <v>1</v>
      </c>
      <c r="AY253" s="45">
        <v>11.5</v>
      </c>
      <c r="AZ253" s="22">
        <f t="shared" si="86"/>
        <v>4</v>
      </c>
      <c r="BA253" s="17" t="s">
        <v>2</v>
      </c>
      <c r="BB253" s="24">
        <v>2</v>
      </c>
      <c r="BC253" s="21">
        <v>10</v>
      </c>
      <c r="BD253" s="22">
        <f t="shared" si="87"/>
        <v>6</v>
      </c>
      <c r="BE253" s="17" t="s">
        <v>2</v>
      </c>
      <c r="BF253" s="24">
        <v>1</v>
      </c>
      <c r="BG253" s="21">
        <v>10.84</v>
      </c>
      <c r="BH253" s="22">
        <f t="shared" si="88"/>
        <v>4</v>
      </c>
      <c r="BI253" s="17" t="s">
        <v>2</v>
      </c>
      <c r="BJ253" s="24">
        <v>1</v>
      </c>
      <c r="BK253" s="21">
        <v>10</v>
      </c>
      <c r="BL253" s="22">
        <f t="shared" si="89"/>
        <v>2</v>
      </c>
      <c r="BM253" s="17" t="s">
        <v>2</v>
      </c>
      <c r="BN253" s="24">
        <v>1</v>
      </c>
      <c r="BO253" s="23">
        <v>15</v>
      </c>
      <c r="BP253" s="22">
        <f t="shared" si="83"/>
        <v>2</v>
      </c>
      <c r="BQ253" s="17" t="s">
        <v>2</v>
      </c>
      <c r="BR253" s="24">
        <v>1</v>
      </c>
      <c r="BS253" s="21">
        <f t="shared" si="97"/>
        <v>11.485133333333334</v>
      </c>
      <c r="BT253" s="24">
        <f t="shared" si="93"/>
        <v>30</v>
      </c>
      <c r="BU253" s="27" t="str">
        <f t="shared" si="94"/>
        <v>Admis</v>
      </c>
      <c r="BV253" s="17" t="s">
        <v>2</v>
      </c>
      <c r="BW253" s="38">
        <v>2</v>
      </c>
      <c r="BX253" s="38">
        <f t="shared" si="95"/>
        <v>60</v>
      </c>
      <c r="BY253" s="27" t="str">
        <f t="shared" si="96"/>
        <v>Admis</v>
      </c>
    </row>
    <row r="254" spans="1:77" x14ac:dyDescent="0.55000000000000004">
      <c r="A254" s="18">
        <v>241</v>
      </c>
      <c r="B254" s="62" t="s">
        <v>1257</v>
      </c>
      <c r="C254" s="76" t="s">
        <v>1258</v>
      </c>
      <c r="D254" s="13" t="s">
        <v>1234</v>
      </c>
      <c r="E254" s="13" t="s">
        <v>1259</v>
      </c>
      <c r="F254" s="16">
        <v>36841</v>
      </c>
      <c r="G254" s="13" t="s">
        <v>1260</v>
      </c>
      <c r="H254" s="13" t="s">
        <v>52</v>
      </c>
      <c r="I254" s="13" t="s">
        <v>72</v>
      </c>
      <c r="J254" s="235">
        <v>15</v>
      </c>
      <c r="K254" s="156">
        <v>4</v>
      </c>
      <c r="L254" s="17" t="s">
        <v>2</v>
      </c>
      <c r="M254" s="69">
        <v>1</v>
      </c>
      <c r="N254" s="45">
        <v>10</v>
      </c>
      <c r="O254" s="22">
        <f t="shared" si="77"/>
        <v>5</v>
      </c>
      <c r="P254" s="17" t="s">
        <v>2</v>
      </c>
      <c r="Q254" s="17">
        <v>1</v>
      </c>
      <c r="R254" s="45">
        <v>12.1</v>
      </c>
      <c r="S254" s="22">
        <f t="shared" si="84"/>
        <v>3</v>
      </c>
      <c r="T254" s="17" t="s">
        <v>2</v>
      </c>
      <c r="U254" s="17"/>
      <c r="V254" s="45">
        <v>15.109333333333334</v>
      </c>
      <c r="W254" s="156">
        <f t="shared" si="78"/>
        <v>4</v>
      </c>
      <c r="X254" s="17" t="s">
        <v>2</v>
      </c>
      <c r="Y254" s="17">
        <v>2</v>
      </c>
      <c r="Z254" s="45">
        <v>10</v>
      </c>
      <c r="AA254" s="22">
        <f t="shared" si="79"/>
        <v>5</v>
      </c>
      <c r="AB254" s="20" t="s">
        <v>2</v>
      </c>
      <c r="AC254" s="20">
        <v>1</v>
      </c>
      <c r="AD254" s="21">
        <v>10</v>
      </c>
      <c r="AE254" s="22">
        <f t="shared" si="80"/>
        <v>6</v>
      </c>
      <c r="AF254" s="17" t="s">
        <v>2</v>
      </c>
      <c r="AG254" s="17">
        <v>1</v>
      </c>
      <c r="AH254" s="21">
        <v>14.363999999999999</v>
      </c>
      <c r="AI254" s="22">
        <f t="shared" si="81"/>
        <v>3</v>
      </c>
      <c r="AJ254" s="17" t="s">
        <v>2</v>
      </c>
      <c r="AK254" s="24">
        <v>2</v>
      </c>
      <c r="AL254" s="21">
        <f t="shared" si="90"/>
        <v>11.994311111111111</v>
      </c>
      <c r="AM254" s="24">
        <f t="shared" si="91"/>
        <v>30</v>
      </c>
      <c r="AN254" s="27" t="str">
        <f t="shared" si="92"/>
        <v>Admis</v>
      </c>
      <c r="AO254" s="17" t="s">
        <v>2</v>
      </c>
      <c r="AP254" s="17">
        <v>2</v>
      </c>
      <c r="AQ254" s="45">
        <v>10.655000000000001</v>
      </c>
      <c r="AR254" s="29">
        <f t="shared" si="85"/>
        <v>6</v>
      </c>
      <c r="AS254" s="17" t="s">
        <v>2</v>
      </c>
      <c r="AT254" s="24">
        <v>1</v>
      </c>
      <c r="AU254" s="45">
        <v>13.631</v>
      </c>
      <c r="AV254" s="32">
        <f t="shared" si="82"/>
        <v>6</v>
      </c>
      <c r="AW254" s="17" t="s">
        <v>2</v>
      </c>
      <c r="AX254" s="233">
        <v>1</v>
      </c>
      <c r="AY254" s="57">
        <v>10</v>
      </c>
      <c r="AZ254" s="22">
        <f t="shared" si="86"/>
        <v>4</v>
      </c>
      <c r="BA254" s="17" t="s">
        <v>2</v>
      </c>
      <c r="BB254" s="24">
        <v>1</v>
      </c>
      <c r="BC254" s="21">
        <v>12.696666666666665</v>
      </c>
      <c r="BD254" s="22">
        <f t="shared" si="87"/>
        <v>6</v>
      </c>
      <c r="BE254" s="17" t="s">
        <v>2</v>
      </c>
      <c r="BF254" s="24">
        <v>1</v>
      </c>
      <c r="BG254" s="21">
        <v>11.51</v>
      </c>
      <c r="BH254" s="22">
        <f t="shared" si="88"/>
        <v>4</v>
      </c>
      <c r="BI254" s="17" t="s">
        <v>2</v>
      </c>
      <c r="BJ254" s="24">
        <v>1</v>
      </c>
      <c r="BK254" s="21">
        <v>10</v>
      </c>
      <c r="BL254" s="22">
        <f t="shared" si="89"/>
        <v>2</v>
      </c>
      <c r="BM254" s="17" t="s">
        <v>2</v>
      </c>
      <c r="BN254" s="24">
        <v>1</v>
      </c>
      <c r="BO254" s="23">
        <v>15</v>
      </c>
      <c r="BP254" s="22">
        <f t="shared" si="83"/>
        <v>2</v>
      </c>
      <c r="BQ254" s="17" t="s">
        <v>2</v>
      </c>
      <c r="BR254" s="24">
        <v>1</v>
      </c>
      <c r="BS254" s="21">
        <f t="shared" si="97"/>
        <v>11.9312</v>
      </c>
      <c r="BT254" s="24">
        <f t="shared" si="93"/>
        <v>30</v>
      </c>
      <c r="BU254" s="27" t="str">
        <f t="shared" si="94"/>
        <v>Admis</v>
      </c>
      <c r="BV254" s="17" t="s">
        <v>2</v>
      </c>
      <c r="BW254" s="38">
        <v>2</v>
      </c>
      <c r="BX254" s="38">
        <f t="shared" si="95"/>
        <v>60</v>
      </c>
      <c r="BY254" s="27" t="str">
        <f t="shared" si="96"/>
        <v>Admis</v>
      </c>
    </row>
    <row r="255" spans="1:77" x14ac:dyDescent="0.55000000000000004">
      <c r="A255" s="18">
        <v>242</v>
      </c>
      <c r="B255" s="62" t="s">
        <v>1261</v>
      </c>
      <c r="C255" s="76" t="s">
        <v>1262</v>
      </c>
      <c r="D255" s="42" t="s">
        <v>1234</v>
      </c>
      <c r="E255" s="42" t="s">
        <v>1263</v>
      </c>
      <c r="F255" s="65">
        <v>38539</v>
      </c>
      <c r="G255" s="13" t="s">
        <v>158</v>
      </c>
      <c r="H255" s="13" t="s">
        <v>52</v>
      </c>
      <c r="I255" s="13" t="s">
        <v>72</v>
      </c>
      <c r="J255" s="47">
        <v>10</v>
      </c>
      <c r="K255" s="156">
        <v>4</v>
      </c>
      <c r="L255" s="17" t="s">
        <v>61</v>
      </c>
      <c r="M255" s="69">
        <v>2</v>
      </c>
      <c r="N255" s="48">
        <v>10</v>
      </c>
      <c r="O255" s="22">
        <f t="shared" si="77"/>
        <v>5</v>
      </c>
      <c r="P255" s="17" t="s">
        <v>61</v>
      </c>
      <c r="Q255" s="17">
        <v>2</v>
      </c>
      <c r="R255" s="45">
        <v>12.63</v>
      </c>
      <c r="S255" s="22">
        <f t="shared" si="84"/>
        <v>3</v>
      </c>
      <c r="T255" s="17" t="s">
        <v>2</v>
      </c>
      <c r="U255" s="17">
        <v>1</v>
      </c>
      <c r="V255" s="48">
        <v>10.210000000000001</v>
      </c>
      <c r="W255" s="156">
        <f t="shared" si="78"/>
        <v>4</v>
      </c>
      <c r="X255" s="17" t="s">
        <v>61</v>
      </c>
      <c r="Y255" s="17">
        <v>2</v>
      </c>
      <c r="Z255" s="47">
        <v>11.64</v>
      </c>
      <c r="AA255" s="22">
        <f t="shared" si="79"/>
        <v>5</v>
      </c>
      <c r="AB255" s="20" t="s">
        <v>61</v>
      </c>
      <c r="AC255" s="20">
        <v>2</v>
      </c>
      <c r="AD255" s="21">
        <v>11.65</v>
      </c>
      <c r="AE255" s="22">
        <f t="shared" si="80"/>
        <v>6</v>
      </c>
      <c r="AF255" s="17" t="s">
        <v>2</v>
      </c>
      <c r="AG255" s="17">
        <v>1</v>
      </c>
      <c r="AH255" s="50">
        <v>10</v>
      </c>
      <c r="AI255" s="22">
        <f t="shared" si="81"/>
        <v>3</v>
      </c>
      <c r="AJ255" s="17" t="s">
        <v>61</v>
      </c>
      <c r="AK255" s="24">
        <v>1</v>
      </c>
      <c r="AL255" s="21">
        <f t="shared" si="90"/>
        <v>10.894333333333334</v>
      </c>
      <c r="AM255" s="24">
        <f t="shared" si="91"/>
        <v>30</v>
      </c>
      <c r="AN255" s="27" t="str">
        <f t="shared" si="92"/>
        <v>Admis</v>
      </c>
      <c r="AO255" s="17" t="s">
        <v>2</v>
      </c>
      <c r="AP255" s="17">
        <v>2</v>
      </c>
      <c r="AQ255" s="50">
        <v>10</v>
      </c>
      <c r="AR255" s="29">
        <f t="shared" si="85"/>
        <v>6</v>
      </c>
      <c r="AS255" s="17" t="s">
        <v>61</v>
      </c>
      <c r="AT255" s="24">
        <v>2</v>
      </c>
      <c r="AU255" s="47">
        <v>10.48</v>
      </c>
      <c r="AV255" s="32">
        <f t="shared" si="82"/>
        <v>6</v>
      </c>
      <c r="AW255" s="17" t="s">
        <v>61</v>
      </c>
      <c r="AX255" s="233">
        <v>1</v>
      </c>
      <c r="AY255" s="50">
        <v>10.65</v>
      </c>
      <c r="AZ255" s="22">
        <f t="shared" si="86"/>
        <v>4</v>
      </c>
      <c r="BA255" s="17" t="s">
        <v>60</v>
      </c>
      <c r="BB255" s="24">
        <v>2</v>
      </c>
      <c r="BC255" s="50">
        <v>12.78</v>
      </c>
      <c r="BD255" s="22">
        <f t="shared" si="87"/>
        <v>6</v>
      </c>
      <c r="BE255" s="17" t="s">
        <v>61</v>
      </c>
      <c r="BF255" s="24">
        <v>2</v>
      </c>
      <c r="BG255" s="21">
        <v>12.49</v>
      </c>
      <c r="BH255" s="22">
        <f t="shared" si="88"/>
        <v>4</v>
      </c>
      <c r="BI255" s="17" t="s">
        <v>2</v>
      </c>
      <c r="BJ255" s="24">
        <v>1</v>
      </c>
      <c r="BK255" s="50">
        <v>10.09</v>
      </c>
      <c r="BL255" s="22">
        <f t="shared" si="89"/>
        <v>2</v>
      </c>
      <c r="BM255" s="17" t="s">
        <v>60</v>
      </c>
      <c r="BN255" s="24">
        <v>2</v>
      </c>
      <c r="BO255" s="48">
        <v>14</v>
      </c>
      <c r="BP255" s="22">
        <f t="shared" si="83"/>
        <v>2</v>
      </c>
      <c r="BQ255" s="17" t="s">
        <v>61</v>
      </c>
      <c r="BR255" s="24">
        <v>1</v>
      </c>
      <c r="BS255" s="21">
        <f t="shared" si="97"/>
        <v>11.343333333333332</v>
      </c>
      <c r="BT255" s="24">
        <f t="shared" si="93"/>
        <v>30</v>
      </c>
      <c r="BU255" s="27" t="str">
        <f t="shared" si="94"/>
        <v>Admis</v>
      </c>
      <c r="BV255" s="17" t="s">
        <v>2</v>
      </c>
      <c r="BW255" s="38">
        <v>2</v>
      </c>
      <c r="BX255" s="38">
        <f t="shared" si="95"/>
        <v>60</v>
      </c>
      <c r="BY255" s="27" t="str">
        <f t="shared" si="96"/>
        <v>Admis</v>
      </c>
    </row>
    <row r="256" spans="1:77" x14ac:dyDescent="0.55000000000000004">
      <c r="A256" s="18">
        <v>243</v>
      </c>
      <c r="B256" s="62" t="s">
        <v>1264</v>
      </c>
      <c r="C256" s="76" t="s">
        <v>1265</v>
      </c>
      <c r="D256" s="13" t="s">
        <v>1234</v>
      </c>
      <c r="E256" s="13" t="s">
        <v>1266</v>
      </c>
      <c r="F256" s="16">
        <v>37757</v>
      </c>
      <c r="G256" s="13" t="s">
        <v>848</v>
      </c>
      <c r="H256" s="13" t="s">
        <v>59</v>
      </c>
      <c r="I256" s="13" t="s">
        <v>72</v>
      </c>
      <c r="J256" s="235">
        <v>14</v>
      </c>
      <c r="K256" s="156">
        <v>4</v>
      </c>
      <c r="L256" s="17" t="s">
        <v>2</v>
      </c>
      <c r="M256" s="69">
        <v>1</v>
      </c>
      <c r="N256" s="57">
        <v>12.928000000000001</v>
      </c>
      <c r="O256" s="22">
        <f t="shared" si="77"/>
        <v>5</v>
      </c>
      <c r="P256" s="17" t="s">
        <v>2</v>
      </c>
      <c r="Q256" s="17">
        <v>2</v>
      </c>
      <c r="R256" s="45">
        <v>12.63</v>
      </c>
      <c r="S256" s="22">
        <f t="shared" si="84"/>
        <v>3</v>
      </c>
      <c r="T256" s="17" t="s">
        <v>2</v>
      </c>
      <c r="U256" s="17">
        <v>1</v>
      </c>
      <c r="V256" s="45">
        <v>12.834000000000001</v>
      </c>
      <c r="W256" s="156">
        <f t="shared" si="78"/>
        <v>4</v>
      </c>
      <c r="X256" s="17" t="s">
        <v>2</v>
      </c>
      <c r="Y256" s="17">
        <v>2</v>
      </c>
      <c r="Z256" s="45">
        <v>12.304</v>
      </c>
      <c r="AA256" s="22">
        <f t="shared" si="79"/>
        <v>5</v>
      </c>
      <c r="AB256" s="20" t="s">
        <v>2</v>
      </c>
      <c r="AC256" s="20">
        <v>2</v>
      </c>
      <c r="AD256" s="327">
        <v>7.01</v>
      </c>
      <c r="AE256" s="22">
        <f t="shared" si="80"/>
        <v>0</v>
      </c>
      <c r="AF256" s="17" t="s">
        <v>2</v>
      </c>
      <c r="AG256" s="17">
        <v>2</v>
      </c>
      <c r="AH256" s="21">
        <v>13.26</v>
      </c>
      <c r="AI256" s="22">
        <f t="shared" si="81"/>
        <v>3</v>
      </c>
      <c r="AJ256" s="17" t="s">
        <v>2</v>
      </c>
      <c r="AK256" s="24">
        <v>2</v>
      </c>
      <c r="AL256" s="21">
        <f t="shared" si="90"/>
        <v>11.7742</v>
      </c>
      <c r="AM256" s="24">
        <f t="shared" si="91"/>
        <v>24</v>
      </c>
      <c r="AN256" s="27" t="str">
        <f t="shared" si="92"/>
        <v>Ajourné</v>
      </c>
      <c r="AO256" s="17" t="s">
        <v>2</v>
      </c>
      <c r="AP256" s="17">
        <v>2</v>
      </c>
      <c r="AQ256" s="45">
        <v>10.705</v>
      </c>
      <c r="AR256" s="29">
        <f t="shared" si="85"/>
        <v>6</v>
      </c>
      <c r="AS256" s="17" t="s">
        <v>2</v>
      </c>
      <c r="AT256" s="24">
        <v>2</v>
      </c>
      <c r="AU256" s="45">
        <v>11.59</v>
      </c>
      <c r="AV256" s="32">
        <f t="shared" si="82"/>
        <v>6</v>
      </c>
      <c r="AW256" s="17" t="s">
        <v>2</v>
      </c>
      <c r="AX256" s="233">
        <v>2</v>
      </c>
      <c r="AY256" s="45">
        <v>10</v>
      </c>
      <c r="AZ256" s="22">
        <f t="shared" si="86"/>
        <v>4</v>
      </c>
      <c r="BA256" s="17" t="s">
        <v>2</v>
      </c>
      <c r="BB256" s="24">
        <v>2</v>
      </c>
      <c r="BC256" s="21">
        <v>10</v>
      </c>
      <c r="BD256" s="22">
        <f t="shared" si="87"/>
        <v>6</v>
      </c>
      <c r="BE256" s="17" t="s">
        <v>2</v>
      </c>
      <c r="BF256" s="24">
        <v>2</v>
      </c>
      <c r="BG256" s="34">
        <v>10.14</v>
      </c>
      <c r="BH256" s="35">
        <f t="shared" si="88"/>
        <v>4</v>
      </c>
      <c r="BI256" s="36" t="s">
        <v>2</v>
      </c>
      <c r="BJ256" s="37">
        <v>2</v>
      </c>
      <c r="BK256" s="327">
        <v>10</v>
      </c>
      <c r="BL256" s="22">
        <f t="shared" si="89"/>
        <v>2</v>
      </c>
      <c r="BM256" s="17" t="s">
        <v>2</v>
      </c>
      <c r="BN256" s="24">
        <v>2</v>
      </c>
      <c r="BO256" s="23">
        <v>11.37</v>
      </c>
      <c r="BP256" s="22">
        <f t="shared" si="83"/>
        <v>2</v>
      </c>
      <c r="BQ256" s="17" t="s">
        <v>2</v>
      </c>
      <c r="BR256" s="24">
        <v>1</v>
      </c>
      <c r="BS256" s="21">
        <f t="shared" si="97"/>
        <v>10.568999999999999</v>
      </c>
      <c r="BT256" s="24">
        <f t="shared" si="93"/>
        <v>30</v>
      </c>
      <c r="BU256" s="27" t="str">
        <f t="shared" si="94"/>
        <v>Admis</v>
      </c>
      <c r="BV256" s="17" t="s">
        <v>2</v>
      </c>
      <c r="BW256" s="38">
        <v>2</v>
      </c>
      <c r="BX256" s="38">
        <f t="shared" si="95"/>
        <v>54</v>
      </c>
      <c r="BY256" s="27" t="str">
        <f t="shared" si="96"/>
        <v>Autorisé</v>
      </c>
    </row>
    <row r="257" spans="1:77" x14ac:dyDescent="0.55000000000000004">
      <c r="A257" s="18">
        <v>244</v>
      </c>
      <c r="B257" s="62" t="s">
        <v>1267</v>
      </c>
      <c r="C257" s="76" t="s">
        <v>1268</v>
      </c>
      <c r="D257" s="62" t="s">
        <v>1234</v>
      </c>
      <c r="E257" s="62" t="s">
        <v>1269</v>
      </c>
      <c r="F257" s="116">
        <v>37764</v>
      </c>
      <c r="G257" s="62" t="s">
        <v>1270</v>
      </c>
      <c r="H257" s="62" t="s">
        <v>59</v>
      </c>
      <c r="I257" s="13" t="s">
        <v>72</v>
      </c>
      <c r="J257" s="235">
        <v>10</v>
      </c>
      <c r="K257" s="156">
        <v>4</v>
      </c>
      <c r="L257" s="17" t="s">
        <v>2</v>
      </c>
      <c r="M257" s="69">
        <v>1</v>
      </c>
      <c r="N257" s="45">
        <v>10.84</v>
      </c>
      <c r="O257" s="22">
        <f t="shared" si="77"/>
        <v>5</v>
      </c>
      <c r="P257" s="17" t="s">
        <v>2</v>
      </c>
      <c r="Q257" s="17">
        <v>1</v>
      </c>
      <c r="R257" s="45">
        <v>10</v>
      </c>
      <c r="S257" s="22">
        <f t="shared" si="84"/>
        <v>3</v>
      </c>
      <c r="T257" s="17" t="s">
        <v>2</v>
      </c>
      <c r="U257" s="17">
        <v>1</v>
      </c>
      <c r="V257" s="45">
        <v>14.850666666666669</v>
      </c>
      <c r="W257" s="156">
        <f t="shared" si="78"/>
        <v>4</v>
      </c>
      <c r="X257" s="17" t="s">
        <v>2</v>
      </c>
      <c r="Y257" s="17">
        <v>2</v>
      </c>
      <c r="Z257" s="45">
        <v>10.050000000000001</v>
      </c>
      <c r="AA257" s="22">
        <f t="shared" si="79"/>
        <v>5</v>
      </c>
      <c r="AB257" s="20" t="s">
        <v>2</v>
      </c>
      <c r="AC257" s="20">
        <v>1</v>
      </c>
      <c r="AD257" s="21">
        <v>10.67</v>
      </c>
      <c r="AE257" s="22">
        <f t="shared" si="80"/>
        <v>6</v>
      </c>
      <c r="AF257" s="17" t="s">
        <v>2</v>
      </c>
      <c r="AG257" s="17">
        <v>1</v>
      </c>
      <c r="AH257" s="21">
        <v>10.311999999999999</v>
      </c>
      <c r="AI257" s="22">
        <f t="shared" si="81"/>
        <v>3</v>
      </c>
      <c r="AJ257" s="17" t="s">
        <v>2</v>
      </c>
      <c r="AK257" s="24">
        <v>1</v>
      </c>
      <c r="AL257" s="21">
        <f t="shared" si="90"/>
        <v>10.960288888888888</v>
      </c>
      <c r="AM257" s="24">
        <f t="shared" si="91"/>
        <v>30</v>
      </c>
      <c r="AN257" s="27" t="str">
        <f t="shared" si="92"/>
        <v>Admis</v>
      </c>
      <c r="AO257" s="17" t="s">
        <v>2</v>
      </c>
      <c r="AP257" s="17">
        <v>2</v>
      </c>
      <c r="AQ257" s="45">
        <v>10.3750003</v>
      </c>
      <c r="AR257" s="29">
        <f t="shared" si="85"/>
        <v>6</v>
      </c>
      <c r="AS257" s="17" t="s">
        <v>2</v>
      </c>
      <c r="AT257" s="24">
        <v>1</v>
      </c>
      <c r="AU257" s="45">
        <v>12.295999999999999</v>
      </c>
      <c r="AV257" s="32">
        <f t="shared" si="82"/>
        <v>6</v>
      </c>
      <c r="AW257" s="17" t="s">
        <v>2</v>
      </c>
      <c r="AX257" s="233">
        <v>1</v>
      </c>
      <c r="AY257" s="45">
        <v>16.329999999999998</v>
      </c>
      <c r="AZ257" s="22">
        <f t="shared" si="86"/>
        <v>4</v>
      </c>
      <c r="BA257" s="17" t="s">
        <v>2</v>
      </c>
      <c r="BB257" s="24">
        <v>2</v>
      </c>
      <c r="BC257" s="21">
        <v>10</v>
      </c>
      <c r="BD257" s="22">
        <f t="shared" si="87"/>
        <v>6</v>
      </c>
      <c r="BE257" s="17" t="s">
        <v>2</v>
      </c>
      <c r="BF257" s="24">
        <v>1</v>
      </c>
      <c r="BG257" s="21">
        <v>10.49</v>
      </c>
      <c r="BH257" s="22">
        <f t="shared" si="88"/>
        <v>4</v>
      </c>
      <c r="BI257" s="17" t="s">
        <v>2</v>
      </c>
      <c r="BJ257" s="24">
        <v>1</v>
      </c>
      <c r="BK257" s="21">
        <v>10</v>
      </c>
      <c r="BL257" s="22">
        <f t="shared" si="89"/>
        <v>2</v>
      </c>
      <c r="BM257" s="17" t="s">
        <v>2</v>
      </c>
      <c r="BN257" s="24">
        <v>1</v>
      </c>
      <c r="BO257" s="23">
        <v>15</v>
      </c>
      <c r="BP257" s="22">
        <f t="shared" si="83"/>
        <v>2</v>
      </c>
      <c r="BQ257" s="17" t="s">
        <v>2</v>
      </c>
      <c r="BR257" s="24">
        <v>1</v>
      </c>
      <c r="BS257" s="21">
        <f t="shared" si="97"/>
        <v>11.776866726666665</v>
      </c>
      <c r="BT257" s="24">
        <f t="shared" si="93"/>
        <v>30</v>
      </c>
      <c r="BU257" s="27" t="str">
        <f t="shared" si="94"/>
        <v>Admis</v>
      </c>
      <c r="BV257" s="17" t="s">
        <v>2</v>
      </c>
      <c r="BW257" s="38">
        <v>2</v>
      </c>
      <c r="BX257" s="38">
        <f t="shared" si="95"/>
        <v>60</v>
      </c>
      <c r="BY257" s="27" t="str">
        <f t="shared" si="96"/>
        <v>Admis</v>
      </c>
    </row>
    <row r="258" spans="1:77" x14ac:dyDescent="0.55000000000000004">
      <c r="A258" s="18">
        <v>245</v>
      </c>
      <c r="B258" s="62" t="s">
        <v>1271</v>
      </c>
      <c r="C258" s="76" t="s">
        <v>1272</v>
      </c>
      <c r="D258" s="62" t="s">
        <v>1234</v>
      </c>
      <c r="E258" s="62" t="s">
        <v>1273</v>
      </c>
      <c r="F258" s="78">
        <v>38101</v>
      </c>
      <c r="G258" s="62" t="s">
        <v>512</v>
      </c>
      <c r="H258" s="62" t="s">
        <v>52</v>
      </c>
      <c r="I258" s="13" t="s">
        <v>72</v>
      </c>
      <c r="J258" s="21">
        <v>16</v>
      </c>
      <c r="K258" s="156">
        <v>4</v>
      </c>
      <c r="L258" s="17" t="s">
        <v>2</v>
      </c>
      <c r="M258" s="69">
        <v>2</v>
      </c>
      <c r="N258" s="230">
        <v>13.283999999999999</v>
      </c>
      <c r="O258" s="22">
        <f t="shared" si="77"/>
        <v>5</v>
      </c>
      <c r="P258" s="17" t="s">
        <v>2</v>
      </c>
      <c r="Q258" s="17">
        <v>2</v>
      </c>
      <c r="R258" s="47">
        <v>11.05</v>
      </c>
      <c r="S258" s="22">
        <f t="shared" si="84"/>
        <v>3</v>
      </c>
      <c r="T258" s="17" t="s">
        <v>2</v>
      </c>
      <c r="U258" s="17">
        <v>1</v>
      </c>
      <c r="V258" s="45">
        <v>10.057333333333332</v>
      </c>
      <c r="W258" s="156">
        <f t="shared" si="78"/>
        <v>4</v>
      </c>
      <c r="X258" s="17" t="s">
        <v>2</v>
      </c>
      <c r="Y258" s="17">
        <v>1</v>
      </c>
      <c r="Z258" s="45">
        <v>11.79</v>
      </c>
      <c r="AA258" s="22">
        <f t="shared" si="79"/>
        <v>5</v>
      </c>
      <c r="AB258" s="20" t="s">
        <v>2</v>
      </c>
      <c r="AC258" s="18">
        <v>1</v>
      </c>
      <c r="AD258" s="21">
        <v>10</v>
      </c>
      <c r="AE258" s="22">
        <f t="shared" si="80"/>
        <v>6</v>
      </c>
      <c r="AF258" s="17" t="s">
        <v>2</v>
      </c>
      <c r="AG258" s="17">
        <v>1</v>
      </c>
      <c r="AH258" s="21">
        <v>13.369333333333335</v>
      </c>
      <c r="AI258" s="22">
        <f t="shared" si="81"/>
        <v>3</v>
      </c>
      <c r="AJ258" s="17" t="s">
        <v>2</v>
      </c>
      <c r="AK258" s="24">
        <v>2</v>
      </c>
      <c r="AL258" s="21">
        <f t="shared" si="90"/>
        <v>12.095244444444443</v>
      </c>
      <c r="AM258" s="24">
        <f t="shared" si="91"/>
        <v>30</v>
      </c>
      <c r="AN258" s="27" t="str">
        <f t="shared" si="92"/>
        <v>Admis</v>
      </c>
      <c r="AO258" s="17" t="s">
        <v>2</v>
      </c>
      <c r="AP258" s="17">
        <v>2</v>
      </c>
      <c r="AQ258" s="45">
        <v>10</v>
      </c>
      <c r="AR258" s="29">
        <f t="shared" si="85"/>
        <v>6</v>
      </c>
      <c r="AS258" s="17" t="s">
        <v>2</v>
      </c>
      <c r="AT258" s="24">
        <v>1</v>
      </c>
      <c r="AU258" s="45">
        <v>12.555</v>
      </c>
      <c r="AV258" s="32">
        <f t="shared" si="82"/>
        <v>6</v>
      </c>
      <c r="AW258" s="17" t="s">
        <v>2</v>
      </c>
      <c r="AX258" s="233">
        <v>1</v>
      </c>
      <c r="AY258" s="45">
        <v>13.66</v>
      </c>
      <c r="AZ258" s="22">
        <f t="shared" si="86"/>
        <v>4</v>
      </c>
      <c r="BA258" s="17" t="s">
        <v>2</v>
      </c>
      <c r="BB258" s="24">
        <v>2</v>
      </c>
      <c r="BC258" s="21">
        <v>10.253333333333332</v>
      </c>
      <c r="BD258" s="22">
        <f t="shared" si="87"/>
        <v>6</v>
      </c>
      <c r="BE258" s="17" t="s">
        <v>2</v>
      </c>
      <c r="BF258" s="24">
        <v>1</v>
      </c>
      <c r="BG258" s="21">
        <v>10.69</v>
      </c>
      <c r="BH258" s="22">
        <f t="shared" si="88"/>
        <v>4</v>
      </c>
      <c r="BI258" s="17" t="s">
        <v>2</v>
      </c>
      <c r="BJ258" s="24">
        <v>1</v>
      </c>
      <c r="BK258" s="21">
        <v>12.25</v>
      </c>
      <c r="BL258" s="22">
        <f t="shared" si="89"/>
        <v>2</v>
      </c>
      <c r="BM258" s="17" t="s">
        <v>2</v>
      </c>
      <c r="BN258" s="24">
        <v>1</v>
      </c>
      <c r="BO258" s="23">
        <v>17</v>
      </c>
      <c r="BP258" s="22">
        <f t="shared" si="83"/>
        <v>2</v>
      </c>
      <c r="BQ258" s="17" t="s">
        <v>2</v>
      </c>
      <c r="BR258" s="24">
        <v>1</v>
      </c>
      <c r="BS258" s="21">
        <f t="shared" si="97"/>
        <v>11.758333333333331</v>
      </c>
      <c r="BT258" s="24">
        <f t="shared" si="93"/>
        <v>30</v>
      </c>
      <c r="BU258" s="27" t="str">
        <f t="shared" si="94"/>
        <v>Admis</v>
      </c>
      <c r="BV258" s="17" t="s">
        <v>2</v>
      </c>
      <c r="BW258" s="38">
        <v>2</v>
      </c>
      <c r="BX258" s="38">
        <f t="shared" si="95"/>
        <v>60</v>
      </c>
      <c r="BY258" s="27" t="str">
        <f t="shared" si="96"/>
        <v>Admis</v>
      </c>
    </row>
    <row r="259" spans="1:77" x14ac:dyDescent="0.55000000000000004">
      <c r="A259" s="18">
        <v>246</v>
      </c>
      <c r="B259" s="62" t="s">
        <v>1278</v>
      </c>
      <c r="C259" s="76" t="s">
        <v>1279</v>
      </c>
      <c r="D259" s="13" t="s">
        <v>1280</v>
      </c>
      <c r="E259" s="13" t="s">
        <v>1281</v>
      </c>
      <c r="F259" s="16">
        <v>36480</v>
      </c>
      <c r="G259" s="13" t="s">
        <v>464</v>
      </c>
      <c r="H259" s="13" t="s">
        <v>59</v>
      </c>
      <c r="I259" s="13" t="s">
        <v>72</v>
      </c>
      <c r="J259" s="235">
        <v>13</v>
      </c>
      <c r="K259" s="156">
        <v>4</v>
      </c>
      <c r="L259" s="17" t="s">
        <v>2</v>
      </c>
      <c r="M259" s="69">
        <v>1</v>
      </c>
      <c r="N259" s="45">
        <v>12.100000000000001</v>
      </c>
      <c r="O259" s="22">
        <f t="shared" si="77"/>
        <v>5</v>
      </c>
      <c r="P259" s="17" t="s">
        <v>2</v>
      </c>
      <c r="Q259" s="17">
        <v>1</v>
      </c>
      <c r="R259" s="45">
        <v>12.63</v>
      </c>
      <c r="S259" s="22">
        <f t="shared" si="84"/>
        <v>3</v>
      </c>
      <c r="T259" s="17" t="s">
        <v>2</v>
      </c>
      <c r="U259" s="17">
        <v>1</v>
      </c>
      <c r="V259" s="45">
        <v>11.719333333333333</v>
      </c>
      <c r="W259" s="156">
        <f t="shared" si="78"/>
        <v>4</v>
      </c>
      <c r="X259" s="17" t="s">
        <v>2</v>
      </c>
      <c r="Y259" s="17">
        <v>1</v>
      </c>
      <c r="Z259" s="45">
        <v>13.664</v>
      </c>
      <c r="AA259" s="22">
        <f t="shared" si="79"/>
        <v>5</v>
      </c>
      <c r="AB259" s="20" t="s">
        <v>2</v>
      </c>
      <c r="AC259" s="20">
        <v>1</v>
      </c>
      <c r="AD259" s="21">
        <v>13.65</v>
      </c>
      <c r="AE259" s="22">
        <f t="shared" si="80"/>
        <v>6</v>
      </c>
      <c r="AF259" s="17" t="s">
        <v>2</v>
      </c>
      <c r="AG259" s="17">
        <v>1</v>
      </c>
      <c r="AH259" s="21">
        <v>11.462666666666669</v>
      </c>
      <c r="AI259" s="22">
        <f t="shared" si="81"/>
        <v>3</v>
      </c>
      <c r="AJ259" s="17" t="s">
        <v>2</v>
      </c>
      <c r="AK259" s="24">
        <v>1</v>
      </c>
      <c r="AL259" s="21">
        <f t="shared" si="90"/>
        <v>12.729177777777776</v>
      </c>
      <c r="AM259" s="24">
        <f t="shared" si="91"/>
        <v>30</v>
      </c>
      <c r="AN259" s="27" t="str">
        <f t="shared" si="92"/>
        <v>Admis</v>
      </c>
      <c r="AO259" s="17" t="s">
        <v>2</v>
      </c>
      <c r="AP259" s="17"/>
      <c r="AQ259" s="45">
        <v>12.65</v>
      </c>
      <c r="AR259" s="29">
        <f t="shared" si="85"/>
        <v>6</v>
      </c>
      <c r="AS259" s="17" t="s">
        <v>2</v>
      </c>
      <c r="AT259" s="24">
        <v>1</v>
      </c>
      <c r="AU259" s="45">
        <v>13.126999999999999</v>
      </c>
      <c r="AV259" s="32">
        <f t="shared" si="82"/>
        <v>6</v>
      </c>
      <c r="AW259" s="17" t="s">
        <v>2</v>
      </c>
      <c r="AX259" s="233">
        <v>1</v>
      </c>
      <c r="AY259" s="57">
        <v>10.9</v>
      </c>
      <c r="AZ259" s="22">
        <f t="shared" si="86"/>
        <v>4</v>
      </c>
      <c r="BA259" s="17" t="s">
        <v>2</v>
      </c>
      <c r="BB259" s="24">
        <v>1</v>
      </c>
      <c r="BC259" s="21">
        <v>13.909333333333334</v>
      </c>
      <c r="BD259" s="22">
        <f t="shared" si="87"/>
        <v>6</v>
      </c>
      <c r="BE259" s="17" t="s">
        <v>2</v>
      </c>
      <c r="BF259" s="24">
        <v>1</v>
      </c>
      <c r="BG259" s="21">
        <v>12.96</v>
      </c>
      <c r="BH259" s="22">
        <f t="shared" si="88"/>
        <v>4</v>
      </c>
      <c r="BI259" s="17" t="s">
        <v>2</v>
      </c>
      <c r="BJ259" s="24">
        <v>1</v>
      </c>
      <c r="BK259" s="21">
        <v>10.63</v>
      </c>
      <c r="BL259" s="22">
        <f t="shared" si="89"/>
        <v>2</v>
      </c>
      <c r="BM259" s="17" t="s">
        <v>2</v>
      </c>
      <c r="BN259" s="24">
        <v>1</v>
      </c>
      <c r="BO259" s="23">
        <v>15</v>
      </c>
      <c r="BP259" s="22">
        <f t="shared" si="83"/>
        <v>2</v>
      </c>
      <c r="BQ259" s="17" t="s">
        <v>2</v>
      </c>
      <c r="BR259" s="24">
        <v>1</v>
      </c>
      <c r="BS259" s="21">
        <f t="shared" si="97"/>
        <v>12.827266666666667</v>
      </c>
      <c r="BT259" s="24">
        <f t="shared" si="93"/>
        <v>30</v>
      </c>
      <c r="BU259" s="27" t="str">
        <f t="shared" si="94"/>
        <v>Admis</v>
      </c>
      <c r="BV259" s="17" t="s">
        <v>2</v>
      </c>
      <c r="BW259" s="38">
        <v>2</v>
      </c>
      <c r="BX259" s="38">
        <f t="shared" si="95"/>
        <v>60</v>
      </c>
      <c r="BY259" s="27" t="str">
        <f t="shared" si="96"/>
        <v>Admis</v>
      </c>
    </row>
    <row r="260" spans="1:77" x14ac:dyDescent="0.55000000000000004">
      <c r="A260" s="18">
        <v>247</v>
      </c>
      <c r="B260" s="62" t="s">
        <v>1282</v>
      </c>
      <c r="C260" s="96" t="s">
        <v>1283</v>
      </c>
      <c r="D260" s="42" t="s">
        <v>1284</v>
      </c>
      <c r="E260" s="42" t="s">
        <v>1285</v>
      </c>
      <c r="F260" s="66">
        <v>37257</v>
      </c>
      <c r="G260" s="13" t="s">
        <v>1286</v>
      </c>
      <c r="H260" s="13" t="s">
        <v>59</v>
      </c>
      <c r="I260" s="13" t="s">
        <v>72</v>
      </c>
      <c r="J260" s="47">
        <v>10.54</v>
      </c>
      <c r="K260" s="156">
        <v>4</v>
      </c>
      <c r="L260" s="17" t="s">
        <v>61</v>
      </c>
      <c r="M260" s="69">
        <v>2</v>
      </c>
      <c r="N260" s="48">
        <v>10</v>
      </c>
      <c r="O260" s="22">
        <f t="shared" si="77"/>
        <v>5</v>
      </c>
      <c r="P260" s="17" t="s">
        <v>60</v>
      </c>
      <c r="Q260" s="17">
        <v>2</v>
      </c>
      <c r="R260" s="47">
        <v>10.029999999999999</v>
      </c>
      <c r="S260" s="22">
        <f t="shared" si="84"/>
        <v>3</v>
      </c>
      <c r="T260" s="17" t="s">
        <v>60</v>
      </c>
      <c r="U260" s="17">
        <v>2</v>
      </c>
      <c r="V260" s="48">
        <v>14.04</v>
      </c>
      <c r="W260" s="156">
        <f t="shared" si="78"/>
        <v>4</v>
      </c>
      <c r="X260" s="17" t="s">
        <v>61</v>
      </c>
      <c r="Y260" s="17">
        <v>2</v>
      </c>
      <c r="Z260" s="47">
        <v>10.64</v>
      </c>
      <c r="AA260" s="22">
        <f t="shared" si="79"/>
        <v>5</v>
      </c>
      <c r="AB260" s="20" t="s">
        <v>61</v>
      </c>
      <c r="AC260" s="20">
        <v>1</v>
      </c>
      <c r="AD260" s="50">
        <v>10.28</v>
      </c>
      <c r="AE260" s="22">
        <f t="shared" si="80"/>
        <v>6</v>
      </c>
      <c r="AF260" s="17" t="s">
        <v>61</v>
      </c>
      <c r="AG260" s="17">
        <v>2</v>
      </c>
      <c r="AH260" s="50">
        <v>10.51</v>
      </c>
      <c r="AI260" s="22">
        <f t="shared" si="81"/>
        <v>3</v>
      </c>
      <c r="AJ260" s="17" t="s">
        <v>61</v>
      </c>
      <c r="AK260" s="24">
        <v>1</v>
      </c>
      <c r="AL260" s="21">
        <f t="shared" si="90"/>
        <v>10.827333333333335</v>
      </c>
      <c r="AM260" s="24">
        <f t="shared" si="91"/>
        <v>30</v>
      </c>
      <c r="AN260" s="27" t="str">
        <f t="shared" si="92"/>
        <v>Admis</v>
      </c>
      <c r="AO260" s="17" t="s">
        <v>61</v>
      </c>
      <c r="AP260" s="17">
        <v>2</v>
      </c>
      <c r="AQ260" s="50">
        <v>10</v>
      </c>
      <c r="AR260" s="29">
        <f t="shared" si="85"/>
        <v>6</v>
      </c>
      <c r="AS260" s="17" t="s">
        <v>61</v>
      </c>
      <c r="AT260" s="17">
        <v>1</v>
      </c>
      <c r="AU260" s="47">
        <v>10.24</v>
      </c>
      <c r="AV260" s="32">
        <f t="shared" si="82"/>
        <v>6</v>
      </c>
      <c r="AW260" s="17" t="s">
        <v>61</v>
      </c>
      <c r="AX260" s="17">
        <v>1</v>
      </c>
      <c r="AY260" s="57">
        <v>11.16</v>
      </c>
      <c r="AZ260" s="22">
        <f t="shared" si="86"/>
        <v>4</v>
      </c>
      <c r="BA260" s="17" t="s">
        <v>2</v>
      </c>
      <c r="BB260" s="24">
        <v>1</v>
      </c>
      <c r="BC260" s="50">
        <v>10.08</v>
      </c>
      <c r="BD260" s="22">
        <f t="shared" si="87"/>
        <v>6</v>
      </c>
      <c r="BE260" s="17" t="s">
        <v>61</v>
      </c>
      <c r="BF260" s="24">
        <v>1</v>
      </c>
      <c r="BG260" s="64">
        <v>11.4</v>
      </c>
      <c r="BH260" s="35">
        <f t="shared" si="88"/>
        <v>4</v>
      </c>
      <c r="BI260" s="36" t="s">
        <v>61</v>
      </c>
      <c r="BJ260" s="37">
        <v>1</v>
      </c>
      <c r="BK260" s="21">
        <v>10</v>
      </c>
      <c r="BL260" s="22">
        <f t="shared" si="89"/>
        <v>2</v>
      </c>
      <c r="BM260" s="17" t="s">
        <v>2</v>
      </c>
      <c r="BN260" s="24">
        <v>2</v>
      </c>
      <c r="BO260" s="48">
        <v>14.5</v>
      </c>
      <c r="BP260" s="22">
        <f t="shared" si="83"/>
        <v>2</v>
      </c>
      <c r="BQ260" s="17" t="s">
        <v>61</v>
      </c>
      <c r="BR260" s="24">
        <v>1</v>
      </c>
      <c r="BS260" s="21">
        <f t="shared" si="97"/>
        <v>10.705333333333334</v>
      </c>
      <c r="BT260" s="24">
        <f t="shared" si="93"/>
        <v>30</v>
      </c>
      <c r="BU260" s="27" t="str">
        <f t="shared" si="94"/>
        <v>Admis</v>
      </c>
      <c r="BV260" s="17" t="s">
        <v>2</v>
      </c>
      <c r="BW260" s="38">
        <v>2</v>
      </c>
      <c r="BX260" s="38">
        <f t="shared" si="95"/>
        <v>60</v>
      </c>
      <c r="BY260" s="27" t="str">
        <f t="shared" si="96"/>
        <v>Admis</v>
      </c>
    </row>
    <row r="261" spans="1:77" x14ac:dyDescent="0.55000000000000004">
      <c r="A261" s="18">
        <v>248</v>
      </c>
      <c r="B261" s="62" t="s">
        <v>1287</v>
      </c>
      <c r="C261" s="76" t="s">
        <v>1288</v>
      </c>
      <c r="D261" s="71" t="s">
        <v>865</v>
      </c>
      <c r="E261" s="71" t="s">
        <v>1289</v>
      </c>
      <c r="F261" s="63">
        <v>36987</v>
      </c>
      <c r="G261" s="62" t="s">
        <v>1290</v>
      </c>
      <c r="H261" s="62" t="s">
        <v>52</v>
      </c>
      <c r="I261" s="13" t="s">
        <v>72</v>
      </c>
      <c r="J261" s="47">
        <v>11.73</v>
      </c>
      <c r="K261" s="156">
        <v>4</v>
      </c>
      <c r="L261" s="17" t="s">
        <v>61</v>
      </c>
      <c r="M261" s="69">
        <v>2</v>
      </c>
      <c r="N261" s="48">
        <v>10</v>
      </c>
      <c r="O261" s="22">
        <f t="shared" si="77"/>
        <v>5</v>
      </c>
      <c r="P261" s="17" t="s">
        <v>61</v>
      </c>
      <c r="Q261" s="17">
        <v>2</v>
      </c>
      <c r="R261" s="45">
        <v>11.05</v>
      </c>
      <c r="S261" s="22">
        <f t="shared" si="84"/>
        <v>3</v>
      </c>
      <c r="T261" s="17" t="s">
        <v>2</v>
      </c>
      <c r="U261" s="17">
        <v>1</v>
      </c>
      <c r="V261" s="48">
        <v>12.48</v>
      </c>
      <c r="W261" s="156">
        <f t="shared" si="78"/>
        <v>4</v>
      </c>
      <c r="X261" s="17" t="s">
        <v>61</v>
      </c>
      <c r="Y261" s="17">
        <v>2</v>
      </c>
      <c r="Z261" s="47">
        <v>11.2</v>
      </c>
      <c r="AA261" s="22">
        <f t="shared" si="79"/>
        <v>5</v>
      </c>
      <c r="AB261" s="20" t="s">
        <v>61</v>
      </c>
      <c r="AC261" s="20">
        <v>2</v>
      </c>
      <c r="AD261" s="21">
        <v>10.029999999999999</v>
      </c>
      <c r="AE261" s="22">
        <f t="shared" si="80"/>
        <v>6</v>
      </c>
      <c r="AF261" s="17" t="s">
        <v>2</v>
      </c>
      <c r="AG261" s="17">
        <v>1</v>
      </c>
      <c r="AH261" s="50">
        <v>10</v>
      </c>
      <c r="AI261" s="22">
        <f t="shared" si="81"/>
        <v>3</v>
      </c>
      <c r="AJ261" s="17" t="s">
        <v>61</v>
      </c>
      <c r="AK261" s="24">
        <v>1</v>
      </c>
      <c r="AL261" s="21">
        <f t="shared" si="90"/>
        <v>10.872333333333334</v>
      </c>
      <c r="AM261" s="24">
        <f t="shared" si="91"/>
        <v>30</v>
      </c>
      <c r="AN261" s="27" t="str">
        <f t="shared" si="92"/>
        <v>Admis</v>
      </c>
      <c r="AO261" s="17" t="s">
        <v>2</v>
      </c>
      <c r="AP261" s="17">
        <v>2</v>
      </c>
      <c r="AQ261" s="50">
        <v>10.29</v>
      </c>
      <c r="AR261" s="29">
        <f t="shared" si="85"/>
        <v>6</v>
      </c>
      <c r="AS261" s="17" t="s">
        <v>61</v>
      </c>
      <c r="AT261" s="24">
        <v>2</v>
      </c>
      <c r="AU261" s="47">
        <v>10.039999999999999</v>
      </c>
      <c r="AV261" s="32">
        <f t="shared" si="82"/>
        <v>6</v>
      </c>
      <c r="AW261" s="17" t="s">
        <v>61</v>
      </c>
      <c r="AX261" s="17">
        <v>1</v>
      </c>
      <c r="AY261" s="45">
        <v>13.16</v>
      </c>
      <c r="AZ261" s="22">
        <f t="shared" si="86"/>
        <v>4</v>
      </c>
      <c r="BA261" s="17" t="s">
        <v>2</v>
      </c>
      <c r="BB261" s="24">
        <v>2</v>
      </c>
      <c r="BC261" s="50">
        <v>10.73</v>
      </c>
      <c r="BD261" s="22">
        <f t="shared" si="87"/>
        <v>6</v>
      </c>
      <c r="BE261" s="17" t="s">
        <v>61</v>
      </c>
      <c r="BF261" s="24">
        <v>1</v>
      </c>
      <c r="BG261" s="21">
        <v>12.02</v>
      </c>
      <c r="BH261" s="22">
        <f t="shared" si="88"/>
        <v>4</v>
      </c>
      <c r="BI261" s="17" t="s">
        <v>2</v>
      </c>
      <c r="BJ261" s="24">
        <v>1</v>
      </c>
      <c r="BK261" s="21">
        <v>10</v>
      </c>
      <c r="BL261" s="22">
        <f t="shared" si="89"/>
        <v>2</v>
      </c>
      <c r="BM261" s="17" t="s">
        <v>2</v>
      </c>
      <c r="BN261" s="24">
        <v>1</v>
      </c>
      <c r="BO261" s="48">
        <v>14.5</v>
      </c>
      <c r="BP261" s="22">
        <f t="shared" si="83"/>
        <v>2</v>
      </c>
      <c r="BQ261" s="17" t="s">
        <v>61</v>
      </c>
      <c r="BR261" s="24">
        <v>1</v>
      </c>
      <c r="BS261" s="21">
        <f t="shared" si="97"/>
        <v>11.202666666666666</v>
      </c>
      <c r="BT261" s="24">
        <f t="shared" si="93"/>
        <v>30</v>
      </c>
      <c r="BU261" s="27" t="str">
        <f t="shared" si="94"/>
        <v>Admis</v>
      </c>
      <c r="BV261" s="17" t="s">
        <v>2</v>
      </c>
      <c r="BW261" s="38">
        <v>2</v>
      </c>
      <c r="BX261" s="38">
        <f t="shared" si="95"/>
        <v>60</v>
      </c>
      <c r="BY261" s="27" t="str">
        <f t="shared" si="96"/>
        <v>Admis</v>
      </c>
    </row>
    <row r="262" spans="1:77" x14ac:dyDescent="0.55000000000000004">
      <c r="A262" s="18">
        <v>249</v>
      </c>
      <c r="B262" s="62" t="s">
        <v>1291</v>
      </c>
      <c r="C262" s="76" t="s">
        <v>1292</v>
      </c>
      <c r="D262" s="42" t="s">
        <v>1293</v>
      </c>
      <c r="E262" s="42" t="s">
        <v>1294</v>
      </c>
      <c r="F262" s="16">
        <v>37123</v>
      </c>
      <c r="G262" s="13" t="s">
        <v>904</v>
      </c>
      <c r="H262" s="13" t="s">
        <v>52</v>
      </c>
      <c r="I262" s="13" t="s">
        <v>72</v>
      </c>
      <c r="J262" s="235">
        <v>10</v>
      </c>
      <c r="K262" s="156">
        <v>4</v>
      </c>
      <c r="L262" s="17" t="s">
        <v>2</v>
      </c>
      <c r="M262" s="69">
        <v>1</v>
      </c>
      <c r="N262" s="48">
        <v>11.04</v>
      </c>
      <c r="O262" s="22">
        <f t="shared" si="77"/>
        <v>5</v>
      </c>
      <c r="P262" s="17" t="s">
        <v>61</v>
      </c>
      <c r="Q262" s="17">
        <v>2</v>
      </c>
      <c r="R262" s="47">
        <v>12.38</v>
      </c>
      <c r="S262" s="22">
        <f t="shared" si="84"/>
        <v>3</v>
      </c>
      <c r="T262" s="17" t="s">
        <v>61</v>
      </c>
      <c r="U262" s="17">
        <v>1</v>
      </c>
      <c r="V262" s="48">
        <v>10.33</v>
      </c>
      <c r="W262" s="156">
        <f t="shared" si="78"/>
        <v>4</v>
      </c>
      <c r="X262" s="17" t="s">
        <v>61</v>
      </c>
      <c r="Y262" s="17">
        <v>2</v>
      </c>
      <c r="Z262" s="47">
        <v>14.32</v>
      </c>
      <c r="AA262" s="22">
        <f t="shared" si="79"/>
        <v>5</v>
      </c>
      <c r="AB262" s="20" t="s">
        <v>61</v>
      </c>
      <c r="AC262" s="20">
        <v>2</v>
      </c>
      <c r="AD262" s="21">
        <v>10.1</v>
      </c>
      <c r="AE262" s="22">
        <f t="shared" si="80"/>
        <v>6</v>
      </c>
      <c r="AF262" s="17" t="s">
        <v>2</v>
      </c>
      <c r="AG262" s="17">
        <v>1</v>
      </c>
      <c r="AH262" s="50">
        <v>10</v>
      </c>
      <c r="AI262" s="22">
        <f t="shared" si="81"/>
        <v>3</v>
      </c>
      <c r="AJ262" s="17" t="s">
        <v>61</v>
      </c>
      <c r="AK262" s="24">
        <v>1</v>
      </c>
      <c r="AL262" s="21">
        <f t="shared" si="90"/>
        <v>11.195333333333332</v>
      </c>
      <c r="AM262" s="24">
        <f t="shared" si="91"/>
        <v>30</v>
      </c>
      <c r="AN262" s="27" t="str">
        <f t="shared" si="92"/>
        <v>Admis</v>
      </c>
      <c r="AO262" s="17" t="s">
        <v>2</v>
      </c>
      <c r="AP262" s="17">
        <v>2</v>
      </c>
      <c r="AQ262" s="50">
        <v>10.11</v>
      </c>
      <c r="AR262" s="29">
        <f t="shared" si="85"/>
        <v>6</v>
      </c>
      <c r="AS262" s="17" t="s">
        <v>61</v>
      </c>
      <c r="AT262" s="24">
        <v>2</v>
      </c>
      <c r="AU262" s="47">
        <v>10.92</v>
      </c>
      <c r="AV262" s="32">
        <f t="shared" si="82"/>
        <v>6</v>
      </c>
      <c r="AW262" s="17" t="s">
        <v>61</v>
      </c>
      <c r="AX262" s="233">
        <v>1</v>
      </c>
      <c r="AY262" s="50">
        <v>13.83</v>
      </c>
      <c r="AZ262" s="22">
        <f t="shared" si="86"/>
        <v>4</v>
      </c>
      <c r="BA262" s="17" t="s">
        <v>61</v>
      </c>
      <c r="BB262" s="24">
        <v>1</v>
      </c>
      <c r="BC262" s="50">
        <v>11.19</v>
      </c>
      <c r="BD262" s="22">
        <f t="shared" si="87"/>
        <v>6</v>
      </c>
      <c r="BE262" s="17" t="s">
        <v>61</v>
      </c>
      <c r="BF262" s="24">
        <v>1</v>
      </c>
      <c r="BG262" s="64">
        <v>10</v>
      </c>
      <c r="BH262" s="35">
        <f t="shared" si="88"/>
        <v>4</v>
      </c>
      <c r="BI262" s="36" t="s">
        <v>61</v>
      </c>
      <c r="BJ262" s="37">
        <v>1</v>
      </c>
      <c r="BK262" s="50">
        <v>10.06</v>
      </c>
      <c r="BL262" s="22">
        <f t="shared" si="89"/>
        <v>2</v>
      </c>
      <c r="BM262" s="17" t="s">
        <v>60</v>
      </c>
      <c r="BN262" s="24">
        <v>2</v>
      </c>
      <c r="BO262" s="48">
        <v>14</v>
      </c>
      <c r="BP262" s="22">
        <f t="shared" si="83"/>
        <v>2</v>
      </c>
      <c r="BQ262" s="17" t="s">
        <v>61</v>
      </c>
      <c r="BR262" s="24">
        <v>1</v>
      </c>
      <c r="BS262" s="21">
        <f t="shared" si="97"/>
        <v>11.225333333333333</v>
      </c>
      <c r="BT262" s="24">
        <f t="shared" si="93"/>
        <v>30</v>
      </c>
      <c r="BU262" s="27" t="str">
        <f t="shared" si="94"/>
        <v>Admis</v>
      </c>
      <c r="BV262" s="17" t="s">
        <v>61</v>
      </c>
      <c r="BW262" s="38">
        <v>2</v>
      </c>
      <c r="BX262" s="38">
        <f t="shared" si="95"/>
        <v>60</v>
      </c>
      <c r="BY262" s="27" t="str">
        <f t="shared" si="96"/>
        <v>Admis</v>
      </c>
    </row>
    <row r="263" spans="1:77" x14ac:dyDescent="0.55000000000000004">
      <c r="A263" s="18">
        <v>250</v>
      </c>
      <c r="B263" s="62" t="s">
        <v>1295</v>
      </c>
      <c r="C263" s="76" t="s">
        <v>1296</v>
      </c>
      <c r="D263" s="13" t="s">
        <v>1297</v>
      </c>
      <c r="E263" s="13" t="s">
        <v>1298</v>
      </c>
      <c r="F263" s="16">
        <v>37255</v>
      </c>
      <c r="G263" s="13" t="s">
        <v>1299</v>
      </c>
      <c r="H263" s="13" t="s">
        <v>52</v>
      </c>
      <c r="I263" s="13" t="s">
        <v>72</v>
      </c>
      <c r="J263" s="21">
        <v>12.5</v>
      </c>
      <c r="K263" s="156">
        <v>4</v>
      </c>
      <c r="L263" s="17" t="s">
        <v>2</v>
      </c>
      <c r="M263" s="69">
        <v>2</v>
      </c>
      <c r="N263" s="230">
        <v>13.558</v>
      </c>
      <c r="O263" s="22">
        <f t="shared" si="77"/>
        <v>5</v>
      </c>
      <c r="P263" s="17" t="s">
        <v>2</v>
      </c>
      <c r="Q263" s="17">
        <v>2</v>
      </c>
      <c r="R263" s="45">
        <v>10</v>
      </c>
      <c r="S263" s="22">
        <f t="shared" si="84"/>
        <v>3</v>
      </c>
      <c r="T263" s="17" t="s">
        <v>2</v>
      </c>
      <c r="U263" s="17">
        <v>1</v>
      </c>
      <c r="V263" s="45">
        <v>11.252666666666666</v>
      </c>
      <c r="W263" s="156">
        <f t="shared" si="78"/>
        <v>4</v>
      </c>
      <c r="X263" s="17" t="s">
        <v>2</v>
      </c>
      <c r="Y263" s="17">
        <v>1</v>
      </c>
      <c r="Z263" s="45">
        <v>11.044</v>
      </c>
      <c r="AA263" s="22">
        <f t="shared" si="79"/>
        <v>5</v>
      </c>
      <c r="AB263" s="20" t="s">
        <v>2</v>
      </c>
      <c r="AC263" s="20">
        <v>1</v>
      </c>
      <c r="AD263" s="21">
        <v>11.17</v>
      </c>
      <c r="AE263" s="22">
        <f t="shared" si="80"/>
        <v>6</v>
      </c>
      <c r="AF263" s="17" t="s">
        <v>2</v>
      </c>
      <c r="AG263" s="17">
        <v>1</v>
      </c>
      <c r="AH263" s="21">
        <v>12.405333333333333</v>
      </c>
      <c r="AI263" s="22">
        <f t="shared" si="81"/>
        <v>3</v>
      </c>
      <c r="AJ263" s="17" t="s">
        <v>2</v>
      </c>
      <c r="AK263" s="24">
        <v>1</v>
      </c>
      <c r="AL263" s="21">
        <f t="shared" si="90"/>
        <v>11.741888888888889</v>
      </c>
      <c r="AM263" s="24">
        <f t="shared" si="91"/>
        <v>30</v>
      </c>
      <c r="AN263" s="27" t="str">
        <f t="shared" si="92"/>
        <v>Admis</v>
      </c>
      <c r="AO263" s="17" t="s">
        <v>2</v>
      </c>
      <c r="AP263" s="17"/>
      <c r="AQ263" s="45">
        <v>12.167000000000002</v>
      </c>
      <c r="AR263" s="29">
        <f t="shared" si="85"/>
        <v>6</v>
      </c>
      <c r="AS263" s="17" t="s">
        <v>2</v>
      </c>
      <c r="AT263" s="24">
        <v>2</v>
      </c>
      <c r="AU263" s="45">
        <v>12.792</v>
      </c>
      <c r="AV263" s="32">
        <f t="shared" si="82"/>
        <v>6</v>
      </c>
      <c r="AW263" s="17" t="s">
        <v>2</v>
      </c>
      <c r="AX263" s="233">
        <v>1</v>
      </c>
      <c r="AY263" s="45">
        <v>10.33</v>
      </c>
      <c r="AZ263" s="22">
        <f t="shared" si="86"/>
        <v>4</v>
      </c>
      <c r="BA263" s="17" t="s">
        <v>2</v>
      </c>
      <c r="BB263" s="24">
        <v>2</v>
      </c>
      <c r="BC263" s="21">
        <v>13.639999999999999</v>
      </c>
      <c r="BD263" s="22">
        <f t="shared" si="87"/>
        <v>6</v>
      </c>
      <c r="BE263" s="17" t="s">
        <v>2</v>
      </c>
      <c r="BF263" s="24">
        <v>2</v>
      </c>
      <c r="BG263" s="21">
        <v>13.12</v>
      </c>
      <c r="BH263" s="22">
        <f t="shared" si="88"/>
        <v>4</v>
      </c>
      <c r="BI263" s="17" t="s">
        <v>2</v>
      </c>
      <c r="BJ263" s="24">
        <v>1</v>
      </c>
      <c r="BK263" s="21">
        <v>13.5</v>
      </c>
      <c r="BL263" s="22">
        <f t="shared" si="89"/>
        <v>2</v>
      </c>
      <c r="BM263" s="17" t="s">
        <v>2</v>
      </c>
      <c r="BN263" s="24">
        <v>1</v>
      </c>
      <c r="BO263" s="23">
        <v>17</v>
      </c>
      <c r="BP263" s="22">
        <f t="shared" si="83"/>
        <v>2</v>
      </c>
      <c r="BQ263" s="17" t="s">
        <v>2</v>
      </c>
      <c r="BR263" s="24">
        <v>1</v>
      </c>
      <c r="BS263" s="21">
        <f t="shared" si="97"/>
        <v>12.879799999999999</v>
      </c>
      <c r="BT263" s="24">
        <f t="shared" si="93"/>
        <v>30</v>
      </c>
      <c r="BU263" s="27" t="str">
        <f t="shared" si="94"/>
        <v>Admis</v>
      </c>
      <c r="BV263" s="17" t="s">
        <v>2</v>
      </c>
      <c r="BW263" s="38">
        <v>2</v>
      </c>
      <c r="BX263" s="38">
        <f t="shared" si="95"/>
        <v>60</v>
      </c>
      <c r="BY263" s="27" t="str">
        <f t="shared" si="96"/>
        <v>Admis</v>
      </c>
    </row>
    <row r="264" spans="1:77" x14ac:dyDescent="0.55000000000000004">
      <c r="A264" s="18">
        <v>251</v>
      </c>
      <c r="B264" s="62" t="s">
        <v>1300</v>
      </c>
      <c r="C264" s="96" t="s">
        <v>1301</v>
      </c>
      <c r="D264" s="42" t="s">
        <v>1302</v>
      </c>
      <c r="E264" s="42" t="s">
        <v>1303</v>
      </c>
      <c r="F264" s="66">
        <v>36288</v>
      </c>
      <c r="G264" s="13" t="s">
        <v>71</v>
      </c>
      <c r="H264" s="13" t="s">
        <v>59</v>
      </c>
      <c r="I264" s="13" t="s">
        <v>72</v>
      </c>
      <c r="J264" s="47">
        <v>10</v>
      </c>
      <c r="K264" s="156">
        <v>4</v>
      </c>
      <c r="L264" s="17" t="s">
        <v>60</v>
      </c>
      <c r="M264" s="69">
        <v>2</v>
      </c>
      <c r="N264" s="57">
        <v>11.646000000000001</v>
      </c>
      <c r="O264" s="22">
        <f t="shared" si="77"/>
        <v>5</v>
      </c>
      <c r="P264" s="17" t="s">
        <v>2</v>
      </c>
      <c r="Q264" s="17">
        <v>2</v>
      </c>
      <c r="R264" s="47">
        <v>11.11</v>
      </c>
      <c r="S264" s="22">
        <f t="shared" si="84"/>
        <v>3</v>
      </c>
      <c r="T264" s="17" t="s">
        <v>61</v>
      </c>
      <c r="U264" s="17">
        <v>1</v>
      </c>
      <c r="V264" s="122">
        <v>11.43</v>
      </c>
      <c r="W264" s="156">
        <f t="shared" si="78"/>
        <v>4</v>
      </c>
      <c r="X264" s="17" t="s">
        <v>60</v>
      </c>
      <c r="Y264" s="17">
        <v>2</v>
      </c>
      <c r="Z264" s="47">
        <v>10.45</v>
      </c>
      <c r="AA264" s="22">
        <f t="shared" si="79"/>
        <v>5</v>
      </c>
      <c r="AB264" s="20" t="s">
        <v>61</v>
      </c>
      <c r="AC264" s="20">
        <v>1</v>
      </c>
      <c r="AD264" s="47">
        <v>10</v>
      </c>
      <c r="AE264" s="22">
        <f t="shared" si="80"/>
        <v>6</v>
      </c>
      <c r="AF264" s="17" t="s">
        <v>60</v>
      </c>
      <c r="AG264" s="17">
        <v>2</v>
      </c>
      <c r="AH264" s="50">
        <v>10.51</v>
      </c>
      <c r="AI264" s="22">
        <f t="shared" si="81"/>
        <v>3</v>
      </c>
      <c r="AJ264" s="17" t="s">
        <v>61</v>
      </c>
      <c r="AK264" s="17">
        <v>2</v>
      </c>
      <c r="AL264" s="21">
        <f t="shared" si="90"/>
        <v>10.701999999999998</v>
      </c>
      <c r="AM264" s="24">
        <f t="shared" si="91"/>
        <v>30</v>
      </c>
      <c r="AN264" s="27" t="str">
        <f t="shared" si="92"/>
        <v>Admis</v>
      </c>
      <c r="AO264" s="17" t="s">
        <v>2</v>
      </c>
      <c r="AP264" s="17">
        <v>2</v>
      </c>
      <c r="AQ264" s="45">
        <v>10</v>
      </c>
      <c r="AR264" s="29">
        <f t="shared" si="85"/>
        <v>6</v>
      </c>
      <c r="AS264" s="17" t="s">
        <v>2</v>
      </c>
      <c r="AT264" s="24">
        <v>2</v>
      </c>
      <c r="AU264" s="47">
        <v>12.42</v>
      </c>
      <c r="AV264" s="32">
        <f t="shared" si="82"/>
        <v>6</v>
      </c>
      <c r="AW264" s="17" t="s">
        <v>60</v>
      </c>
      <c r="AX264" s="233">
        <v>2</v>
      </c>
      <c r="AY264" s="47">
        <v>10</v>
      </c>
      <c r="AZ264" s="22">
        <f t="shared" si="86"/>
        <v>4</v>
      </c>
      <c r="BA264" s="17" t="s">
        <v>60</v>
      </c>
      <c r="BB264" s="17">
        <v>2</v>
      </c>
      <c r="BC264" s="50">
        <v>10.62</v>
      </c>
      <c r="BD264" s="22">
        <f t="shared" si="87"/>
        <v>6</v>
      </c>
      <c r="BE264" s="17" t="s">
        <v>60</v>
      </c>
      <c r="BF264" s="17">
        <v>2</v>
      </c>
      <c r="BG264" s="49">
        <v>10</v>
      </c>
      <c r="BH264" s="35">
        <f t="shared" si="88"/>
        <v>4</v>
      </c>
      <c r="BI264" s="36" t="s">
        <v>61</v>
      </c>
      <c r="BJ264" s="37">
        <v>2</v>
      </c>
      <c r="BK264" s="50">
        <v>10.75</v>
      </c>
      <c r="BL264" s="22">
        <f t="shared" si="89"/>
        <v>2</v>
      </c>
      <c r="BM264" s="17" t="s">
        <v>60</v>
      </c>
      <c r="BN264" s="24">
        <v>2</v>
      </c>
      <c r="BO264" s="48">
        <v>13</v>
      </c>
      <c r="BP264" s="22">
        <f t="shared" si="83"/>
        <v>2</v>
      </c>
      <c r="BQ264" s="17" t="s">
        <v>60</v>
      </c>
      <c r="BR264" s="17">
        <v>2</v>
      </c>
      <c r="BS264" s="21">
        <f t="shared" si="97"/>
        <v>10.858000000000001</v>
      </c>
      <c r="BT264" s="24">
        <f t="shared" si="93"/>
        <v>30</v>
      </c>
      <c r="BU264" s="27" t="str">
        <f t="shared" si="94"/>
        <v>Admis</v>
      </c>
      <c r="BV264" s="17" t="s">
        <v>2</v>
      </c>
      <c r="BW264" s="17">
        <v>2</v>
      </c>
      <c r="BX264" s="38">
        <f t="shared" si="95"/>
        <v>60</v>
      </c>
      <c r="BY264" s="27" t="str">
        <f t="shared" si="96"/>
        <v>Admis</v>
      </c>
    </row>
    <row r="265" spans="1:77" x14ac:dyDescent="0.55000000000000004">
      <c r="A265" s="18">
        <v>252</v>
      </c>
      <c r="B265" s="62" t="s">
        <v>1304</v>
      </c>
      <c r="C265" s="96" t="s">
        <v>1305</v>
      </c>
      <c r="D265" s="42" t="s">
        <v>1306</v>
      </c>
      <c r="E265" s="42" t="s">
        <v>1307</v>
      </c>
      <c r="F265" s="16">
        <v>35784</v>
      </c>
      <c r="G265" s="13" t="s">
        <v>1308</v>
      </c>
      <c r="H265" s="13" t="s">
        <v>52</v>
      </c>
      <c r="I265" s="13" t="s">
        <v>72</v>
      </c>
      <c r="J265" s="47">
        <v>10.210000000000001</v>
      </c>
      <c r="K265" s="156">
        <v>4</v>
      </c>
      <c r="L265" s="17" t="s">
        <v>61</v>
      </c>
      <c r="M265" s="69">
        <v>2</v>
      </c>
      <c r="N265" s="48">
        <v>10.53</v>
      </c>
      <c r="O265" s="22">
        <f t="shared" si="77"/>
        <v>5</v>
      </c>
      <c r="P265" s="17" t="s">
        <v>61</v>
      </c>
      <c r="Q265" s="17">
        <v>1</v>
      </c>
      <c r="R265" s="47">
        <v>12.06</v>
      </c>
      <c r="S265" s="22">
        <f t="shared" si="84"/>
        <v>3</v>
      </c>
      <c r="T265" s="17" t="s">
        <v>61</v>
      </c>
      <c r="U265" s="17">
        <v>1</v>
      </c>
      <c r="V265" s="48">
        <v>10</v>
      </c>
      <c r="W265" s="156">
        <f t="shared" si="78"/>
        <v>4</v>
      </c>
      <c r="X265" s="17" t="s">
        <v>60</v>
      </c>
      <c r="Y265" s="17">
        <v>2</v>
      </c>
      <c r="Z265" s="47">
        <v>13.28</v>
      </c>
      <c r="AA265" s="22">
        <f t="shared" si="79"/>
        <v>5</v>
      </c>
      <c r="AB265" s="20" t="s">
        <v>61</v>
      </c>
      <c r="AC265" s="20">
        <v>2</v>
      </c>
      <c r="AD265" s="50">
        <v>10</v>
      </c>
      <c r="AE265" s="22">
        <f t="shared" si="80"/>
        <v>6</v>
      </c>
      <c r="AF265" s="17" t="s">
        <v>61</v>
      </c>
      <c r="AG265" s="17">
        <v>2</v>
      </c>
      <c r="AH265" s="50">
        <v>10.14</v>
      </c>
      <c r="AI265" s="22">
        <f t="shared" si="81"/>
        <v>3</v>
      </c>
      <c r="AJ265" s="17" t="s">
        <v>61</v>
      </c>
      <c r="AK265" s="24">
        <v>1</v>
      </c>
      <c r="AL265" s="21">
        <f t="shared" si="90"/>
        <v>10.883000000000001</v>
      </c>
      <c r="AM265" s="24">
        <f t="shared" si="91"/>
        <v>30</v>
      </c>
      <c r="AN265" s="27" t="str">
        <f t="shared" si="92"/>
        <v>Admis</v>
      </c>
      <c r="AO265" s="17" t="s">
        <v>61</v>
      </c>
      <c r="AP265" s="17">
        <v>2</v>
      </c>
      <c r="AQ265" s="45">
        <v>10.708</v>
      </c>
      <c r="AR265" s="29">
        <f t="shared" si="85"/>
        <v>6</v>
      </c>
      <c r="AS265" s="17" t="s">
        <v>2</v>
      </c>
      <c r="AT265" s="17">
        <v>1</v>
      </c>
      <c r="AU265" s="47">
        <v>10</v>
      </c>
      <c r="AV265" s="32">
        <f t="shared" si="82"/>
        <v>6</v>
      </c>
      <c r="AW265" s="17" t="s">
        <v>61</v>
      </c>
      <c r="AX265" s="17">
        <v>2</v>
      </c>
      <c r="AY265" s="57">
        <v>10</v>
      </c>
      <c r="AZ265" s="22">
        <f t="shared" si="86"/>
        <v>4</v>
      </c>
      <c r="BA265" s="17" t="s">
        <v>2</v>
      </c>
      <c r="BB265" s="24">
        <v>1</v>
      </c>
      <c r="BC265" s="50">
        <v>10.98</v>
      </c>
      <c r="BD265" s="22">
        <f t="shared" si="87"/>
        <v>6</v>
      </c>
      <c r="BE265" s="17" t="s">
        <v>61</v>
      </c>
      <c r="BF265" s="24">
        <v>2</v>
      </c>
      <c r="BG265" s="34">
        <v>10</v>
      </c>
      <c r="BH265" s="35">
        <f t="shared" si="88"/>
        <v>4</v>
      </c>
      <c r="BI265" s="36" t="s">
        <v>2</v>
      </c>
      <c r="BJ265" s="37">
        <v>2</v>
      </c>
      <c r="BK265" s="50">
        <v>12.35</v>
      </c>
      <c r="BL265" s="22">
        <f t="shared" si="89"/>
        <v>2</v>
      </c>
      <c r="BM265" s="17" t="s">
        <v>61</v>
      </c>
      <c r="BN265" s="24">
        <v>2</v>
      </c>
      <c r="BO265" s="48">
        <v>14.25</v>
      </c>
      <c r="BP265" s="22">
        <f t="shared" si="83"/>
        <v>2</v>
      </c>
      <c r="BQ265" s="17" t="s">
        <v>61</v>
      </c>
      <c r="BR265" s="24">
        <v>1</v>
      </c>
      <c r="BS265" s="21">
        <f t="shared" si="97"/>
        <v>10.7776</v>
      </c>
      <c r="BT265" s="24">
        <f t="shared" si="93"/>
        <v>30</v>
      </c>
      <c r="BU265" s="27" t="str">
        <f t="shared" si="94"/>
        <v>Admis</v>
      </c>
      <c r="BV265" s="17" t="s">
        <v>2</v>
      </c>
      <c r="BW265" s="38">
        <v>2</v>
      </c>
      <c r="BX265" s="38">
        <f t="shared" si="95"/>
        <v>60</v>
      </c>
      <c r="BY265" s="27" t="str">
        <f t="shared" si="96"/>
        <v>Admis</v>
      </c>
    </row>
    <row r="266" spans="1:77" x14ac:dyDescent="0.55000000000000004">
      <c r="A266" s="18">
        <v>253</v>
      </c>
      <c r="B266" s="62" t="s">
        <v>1309</v>
      </c>
      <c r="C266" s="96" t="s">
        <v>1310</v>
      </c>
      <c r="D266" s="42" t="s">
        <v>1311</v>
      </c>
      <c r="E266" s="42" t="s">
        <v>1312</v>
      </c>
      <c r="F266" s="16">
        <v>36159</v>
      </c>
      <c r="G266" s="13" t="s">
        <v>1313</v>
      </c>
      <c r="H266" s="13" t="s">
        <v>59</v>
      </c>
      <c r="I266" s="13" t="s">
        <v>72</v>
      </c>
      <c r="J266" s="338">
        <v>10.31</v>
      </c>
      <c r="K266" s="156">
        <v>4</v>
      </c>
      <c r="L266" s="17" t="s">
        <v>2</v>
      </c>
      <c r="M266" s="69">
        <v>1</v>
      </c>
      <c r="N266" s="48">
        <v>12.11</v>
      </c>
      <c r="O266" s="22">
        <f t="shared" si="77"/>
        <v>5</v>
      </c>
      <c r="P266" s="17" t="s">
        <v>60</v>
      </c>
      <c r="Q266" s="17">
        <v>2</v>
      </c>
      <c r="R266" s="47">
        <v>12.04</v>
      </c>
      <c r="S266" s="22">
        <f t="shared" si="84"/>
        <v>3</v>
      </c>
      <c r="T266" s="17" t="s">
        <v>60</v>
      </c>
      <c r="U266" s="17">
        <v>2</v>
      </c>
      <c r="V266" s="329">
        <v>10</v>
      </c>
      <c r="W266" s="156">
        <f t="shared" si="78"/>
        <v>4</v>
      </c>
      <c r="X266" s="17" t="s">
        <v>2</v>
      </c>
      <c r="Y266" s="17">
        <v>2</v>
      </c>
      <c r="Z266" s="47">
        <v>10</v>
      </c>
      <c r="AA266" s="22">
        <f t="shared" si="79"/>
        <v>5</v>
      </c>
      <c r="AB266" s="20" t="s">
        <v>61</v>
      </c>
      <c r="AC266" s="20">
        <v>2</v>
      </c>
      <c r="AD266" s="50">
        <v>10.31</v>
      </c>
      <c r="AE266" s="22">
        <f t="shared" si="80"/>
        <v>6</v>
      </c>
      <c r="AF266" s="17" t="s">
        <v>60</v>
      </c>
      <c r="AG266" s="17">
        <v>2</v>
      </c>
      <c r="AH266" s="50">
        <v>11.74</v>
      </c>
      <c r="AI266" s="22">
        <f t="shared" si="81"/>
        <v>3</v>
      </c>
      <c r="AJ266" s="17" t="s">
        <v>60</v>
      </c>
      <c r="AK266" s="24">
        <v>2</v>
      </c>
      <c r="AL266" s="21">
        <f t="shared" si="90"/>
        <v>10.833</v>
      </c>
      <c r="AM266" s="24">
        <f t="shared" si="91"/>
        <v>30</v>
      </c>
      <c r="AN266" s="27" t="str">
        <f t="shared" si="92"/>
        <v>Admis</v>
      </c>
      <c r="AO266" s="17" t="s">
        <v>2</v>
      </c>
      <c r="AP266" s="17">
        <v>2</v>
      </c>
      <c r="AQ266" s="50">
        <v>10</v>
      </c>
      <c r="AR266" s="29">
        <f t="shared" si="85"/>
        <v>6</v>
      </c>
      <c r="AS266" s="17" t="s">
        <v>61</v>
      </c>
      <c r="AT266" s="17">
        <v>2</v>
      </c>
      <c r="AU266" s="47">
        <v>10.58</v>
      </c>
      <c r="AV266" s="32">
        <f t="shared" si="82"/>
        <v>6</v>
      </c>
      <c r="AW266" s="17" t="s">
        <v>60</v>
      </c>
      <c r="AX266" s="233">
        <v>2</v>
      </c>
      <c r="AY266" s="50">
        <v>10</v>
      </c>
      <c r="AZ266" s="22">
        <f t="shared" si="86"/>
        <v>4</v>
      </c>
      <c r="BA266" s="17" t="s">
        <v>61</v>
      </c>
      <c r="BB266" s="24">
        <v>2</v>
      </c>
      <c r="BC266" s="50">
        <v>11.12</v>
      </c>
      <c r="BD266" s="22">
        <f t="shared" si="87"/>
        <v>6</v>
      </c>
      <c r="BE266" s="17" t="s">
        <v>60</v>
      </c>
      <c r="BF266" s="24">
        <v>2</v>
      </c>
      <c r="BG266" s="34">
        <v>10</v>
      </c>
      <c r="BH266" s="35">
        <f t="shared" si="88"/>
        <v>4</v>
      </c>
      <c r="BI266" s="36" t="s">
        <v>2</v>
      </c>
      <c r="BJ266" s="37">
        <v>2</v>
      </c>
      <c r="BK266" s="21">
        <v>10</v>
      </c>
      <c r="BL266" s="22">
        <f t="shared" si="89"/>
        <v>2</v>
      </c>
      <c r="BM266" s="17" t="s">
        <v>2</v>
      </c>
      <c r="BN266" s="24">
        <v>2</v>
      </c>
      <c r="BO266" s="48">
        <v>13</v>
      </c>
      <c r="BP266" s="22">
        <f t="shared" si="83"/>
        <v>2</v>
      </c>
      <c r="BQ266" s="17" t="s">
        <v>60</v>
      </c>
      <c r="BR266" s="24">
        <v>2</v>
      </c>
      <c r="BS266" s="21">
        <f t="shared" si="97"/>
        <v>10.540000000000001</v>
      </c>
      <c r="BT266" s="24">
        <f t="shared" si="93"/>
        <v>30</v>
      </c>
      <c r="BU266" s="27" t="str">
        <f t="shared" si="94"/>
        <v>Admis</v>
      </c>
      <c r="BV266" s="17" t="s">
        <v>2</v>
      </c>
      <c r="BW266" s="38">
        <v>2</v>
      </c>
      <c r="BX266" s="38">
        <f t="shared" si="95"/>
        <v>60</v>
      </c>
      <c r="BY266" s="27" t="str">
        <f t="shared" si="96"/>
        <v>Admis</v>
      </c>
    </row>
    <row r="267" spans="1:77" x14ac:dyDescent="0.55000000000000004">
      <c r="A267" s="18">
        <v>254</v>
      </c>
      <c r="B267" s="62" t="s">
        <v>1314</v>
      </c>
      <c r="C267" s="96" t="s">
        <v>1315</v>
      </c>
      <c r="D267" s="42" t="s">
        <v>1316</v>
      </c>
      <c r="E267" s="42" t="s">
        <v>1317</v>
      </c>
      <c r="F267" s="16">
        <v>36893</v>
      </c>
      <c r="G267" s="13" t="s">
        <v>751</v>
      </c>
      <c r="H267" s="13" t="s">
        <v>52</v>
      </c>
      <c r="I267" s="13" t="s">
        <v>72</v>
      </c>
      <c r="J267" s="47">
        <v>10</v>
      </c>
      <c r="K267" s="156">
        <v>4</v>
      </c>
      <c r="L267" s="17" t="s">
        <v>60</v>
      </c>
      <c r="M267" s="69">
        <v>2</v>
      </c>
      <c r="N267" s="48">
        <v>10.66</v>
      </c>
      <c r="O267" s="22">
        <f t="shared" si="77"/>
        <v>5</v>
      </c>
      <c r="P267" s="17" t="s">
        <v>60</v>
      </c>
      <c r="Q267" s="17">
        <v>2</v>
      </c>
      <c r="R267" s="47">
        <v>12.04</v>
      </c>
      <c r="S267" s="22">
        <f t="shared" si="84"/>
        <v>3</v>
      </c>
      <c r="T267" s="17" t="s">
        <v>60</v>
      </c>
      <c r="U267" s="17">
        <v>2</v>
      </c>
      <c r="V267" s="48">
        <v>10</v>
      </c>
      <c r="W267" s="156">
        <f t="shared" si="78"/>
        <v>4</v>
      </c>
      <c r="X267" s="17" t="s">
        <v>61</v>
      </c>
      <c r="Y267" s="17">
        <v>2</v>
      </c>
      <c r="Z267" s="47">
        <v>10</v>
      </c>
      <c r="AA267" s="22">
        <f t="shared" si="79"/>
        <v>5</v>
      </c>
      <c r="AB267" s="20" t="s">
        <v>61</v>
      </c>
      <c r="AC267" s="20">
        <v>2</v>
      </c>
      <c r="AD267" s="50">
        <v>10.32</v>
      </c>
      <c r="AE267" s="22">
        <f t="shared" si="80"/>
        <v>6</v>
      </c>
      <c r="AF267" s="17" t="s">
        <v>60</v>
      </c>
      <c r="AG267" s="17">
        <v>2</v>
      </c>
      <c r="AH267" s="50">
        <v>10.45</v>
      </c>
      <c r="AI267" s="22">
        <f t="shared" si="81"/>
        <v>3</v>
      </c>
      <c r="AJ267" s="17" t="s">
        <v>60</v>
      </c>
      <c r="AK267" s="24">
        <v>2</v>
      </c>
      <c r="AL267" s="21">
        <f t="shared" si="90"/>
        <v>10.423</v>
      </c>
      <c r="AM267" s="24">
        <f t="shared" si="91"/>
        <v>30</v>
      </c>
      <c r="AN267" s="27" t="str">
        <f t="shared" si="92"/>
        <v>Admis</v>
      </c>
      <c r="AO267" s="17" t="s">
        <v>61</v>
      </c>
      <c r="AP267" s="17">
        <v>2</v>
      </c>
      <c r="AQ267" s="50">
        <v>10</v>
      </c>
      <c r="AR267" s="29">
        <f t="shared" si="85"/>
        <v>6</v>
      </c>
      <c r="AS267" s="17" t="s">
        <v>61</v>
      </c>
      <c r="AT267" s="17">
        <v>2</v>
      </c>
      <c r="AU267" s="47">
        <v>12.36</v>
      </c>
      <c r="AV267" s="32">
        <f t="shared" si="82"/>
        <v>6</v>
      </c>
      <c r="AW267" s="17" t="s">
        <v>61</v>
      </c>
      <c r="AX267" s="17">
        <v>2</v>
      </c>
      <c r="AY267" s="45">
        <v>13.33</v>
      </c>
      <c r="AZ267" s="22">
        <f t="shared" si="86"/>
        <v>4</v>
      </c>
      <c r="BA267" s="17" t="s">
        <v>2</v>
      </c>
      <c r="BB267" s="24">
        <v>2</v>
      </c>
      <c r="BC267" s="50">
        <v>14.93</v>
      </c>
      <c r="BD267" s="22">
        <f t="shared" si="87"/>
        <v>6</v>
      </c>
      <c r="BE267" s="17" t="s">
        <v>60</v>
      </c>
      <c r="BF267" s="24">
        <v>2</v>
      </c>
      <c r="BG267" s="21">
        <v>10</v>
      </c>
      <c r="BH267" s="22">
        <f t="shared" si="88"/>
        <v>4</v>
      </c>
      <c r="BI267" s="17" t="s">
        <v>2</v>
      </c>
      <c r="BJ267" s="24">
        <v>1</v>
      </c>
      <c r="BK267" s="50">
        <v>10.42</v>
      </c>
      <c r="BL267" s="22">
        <f t="shared" si="89"/>
        <v>2</v>
      </c>
      <c r="BM267" s="17" t="s">
        <v>60</v>
      </c>
      <c r="BN267" s="24">
        <v>2</v>
      </c>
      <c r="BO267" s="48">
        <v>13</v>
      </c>
      <c r="BP267" s="22">
        <f t="shared" si="83"/>
        <v>2</v>
      </c>
      <c r="BQ267" s="17" t="s">
        <v>60</v>
      </c>
      <c r="BR267" s="24">
        <v>2</v>
      </c>
      <c r="BS267" s="21">
        <f t="shared" si="97"/>
        <v>12.129999999999999</v>
      </c>
      <c r="BT267" s="24">
        <f t="shared" si="93"/>
        <v>30</v>
      </c>
      <c r="BU267" s="27" t="str">
        <f t="shared" si="94"/>
        <v>Admis</v>
      </c>
      <c r="BV267" s="17" t="s">
        <v>2</v>
      </c>
      <c r="BW267" s="38">
        <v>2</v>
      </c>
      <c r="BX267" s="38">
        <f t="shared" si="95"/>
        <v>60</v>
      </c>
      <c r="BY267" s="27" t="str">
        <f t="shared" si="96"/>
        <v>Admis</v>
      </c>
    </row>
    <row r="268" spans="1:77" x14ac:dyDescent="0.55000000000000004">
      <c r="A268" s="18">
        <v>255</v>
      </c>
      <c r="B268" s="13" t="s">
        <v>1318</v>
      </c>
      <c r="C268" s="14" t="s">
        <v>1319</v>
      </c>
      <c r="D268" s="13" t="s">
        <v>1316</v>
      </c>
      <c r="E268" s="13" t="s">
        <v>1320</v>
      </c>
      <c r="F268" s="16">
        <v>36857</v>
      </c>
      <c r="G268" s="13" t="s">
        <v>1321</v>
      </c>
      <c r="H268" s="13" t="s">
        <v>59</v>
      </c>
      <c r="I268" s="13" t="s">
        <v>72</v>
      </c>
      <c r="J268" s="292"/>
      <c r="K268" s="156">
        <v>4</v>
      </c>
      <c r="L268" s="293"/>
      <c r="M268" s="69"/>
      <c r="N268" s="309"/>
      <c r="O268" s="22">
        <f t="shared" si="77"/>
        <v>0</v>
      </c>
      <c r="P268" s="293"/>
      <c r="Q268" s="17"/>
      <c r="R268" s="45">
        <v>12.1</v>
      </c>
      <c r="S268" s="22">
        <f t="shared" si="84"/>
        <v>3</v>
      </c>
      <c r="T268" s="17" t="s">
        <v>2</v>
      </c>
      <c r="U268" s="17">
        <v>1</v>
      </c>
      <c r="V268" s="309"/>
      <c r="W268" s="156">
        <f t="shared" si="78"/>
        <v>0</v>
      </c>
      <c r="X268" s="293"/>
      <c r="Y268" s="17"/>
      <c r="Z268" s="312"/>
      <c r="AA268" s="22">
        <f t="shared" si="79"/>
        <v>0</v>
      </c>
      <c r="AB268" s="313"/>
      <c r="AC268" s="44"/>
      <c r="AD268" s="21">
        <v>10.33</v>
      </c>
      <c r="AE268" s="22">
        <f t="shared" si="80"/>
        <v>6</v>
      </c>
      <c r="AF268" s="17" t="s">
        <v>2</v>
      </c>
      <c r="AG268" s="17">
        <v>2</v>
      </c>
      <c r="AH268" s="309"/>
      <c r="AI268" s="22">
        <f t="shared" si="81"/>
        <v>0</v>
      </c>
      <c r="AJ268" s="293"/>
      <c r="AK268" s="24"/>
      <c r="AL268" s="21">
        <f t="shared" si="90"/>
        <v>3.2760000000000002</v>
      </c>
      <c r="AM268" s="24">
        <f t="shared" si="91"/>
        <v>13</v>
      </c>
      <c r="AN268" s="27" t="str">
        <f t="shared" si="92"/>
        <v>Ajourné</v>
      </c>
      <c r="AO268" s="17" t="s">
        <v>2</v>
      </c>
      <c r="AP268" s="17">
        <v>2</v>
      </c>
      <c r="AQ268" s="296"/>
      <c r="AR268" s="29">
        <f t="shared" si="85"/>
        <v>0</v>
      </c>
      <c r="AS268" s="293"/>
      <c r="AT268" s="17"/>
      <c r="AU268" s="292"/>
      <c r="AV268" s="32">
        <f t="shared" si="82"/>
        <v>0</v>
      </c>
      <c r="AW268" s="293"/>
      <c r="AX268" s="17"/>
      <c r="AY268" s="45">
        <v>10.16</v>
      </c>
      <c r="AZ268" s="22">
        <f t="shared" si="86"/>
        <v>4</v>
      </c>
      <c r="BA268" s="17" t="s">
        <v>2</v>
      </c>
      <c r="BB268" s="24">
        <v>2</v>
      </c>
      <c r="BC268" s="23">
        <v>10.11</v>
      </c>
      <c r="BD268" s="22">
        <f t="shared" si="87"/>
        <v>6</v>
      </c>
      <c r="BE268" s="17" t="s">
        <v>2</v>
      </c>
      <c r="BF268" s="24">
        <v>2</v>
      </c>
      <c r="BG268" s="310"/>
      <c r="BH268" s="35">
        <f t="shared" si="88"/>
        <v>0</v>
      </c>
      <c r="BI268" s="311"/>
      <c r="BJ268" s="37"/>
      <c r="BK268" s="296"/>
      <c r="BL268" s="22">
        <f t="shared" si="89"/>
        <v>0</v>
      </c>
      <c r="BM268" s="293"/>
      <c r="BN268" s="24"/>
      <c r="BO268" s="309"/>
      <c r="BP268" s="22">
        <f t="shared" si="83"/>
        <v>0</v>
      </c>
      <c r="BQ268" s="293"/>
      <c r="BR268" s="24"/>
      <c r="BS268" s="21">
        <f t="shared" si="97"/>
        <v>3.3766666666666665</v>
      </c>
      <c r="BT268" s="24">
        <f t="shared" si="93"/>
        <v>10</v>
      </c>
      <c r="BU268" s="27" t="str">
        <f t="shared" si="94"/>
        <v>Ajourné</v>
      </c>
      <c r="BV268" s="17" t="s">
        <v>2</v>
      </c>
      <c r="BW268" s="38">
        <v>1</v>
      </c>
      <c r="BX268" s="38">
        <f t="shared" si="95"/>
        <v>23</v>
      </c>
      <c r="BY268" s="27" t="str">
        <f t="shared" si="96"/>
        <v>Ajourné</v>
      </c>
    </row>
    <row r="269" spans="1:77" x14ac:dyDescent="0.55000000000000004">
      <c r="A269" s="18">
        <v>256</v>
      </c>
      <c r="B269" s="62" t="s">
        <v>1325</v>
      </c>
      <c r="C269" s="76" t="s">
        <v>1326</v>
      </c>
      <c r="D269" s="13" t="s">
        <v>1316</v>
      </c>
      <c r="E269" s="13" t="s">
        <v>1327</v>
      </c>
      <c r="F269" s="16">
        <v>38113</v>
      </c>
      <c r="G269" s="13" t="s">
        <v>71</v>
      </c>
      <c r="H269" s="13" t="s">
        <v>59</v>
      </c>
      <c r="I269" s="13" t="s">
        <v>72</v>
      </c>
      <c r="J269" s="21">
        <v>17</v>
      </c>
      <c r="K269" s="156">
        <v>4</v>
      </c>
      <c r="L269" s="17" t="s">
        <v>2</v>
      </c>
      <c r="M269" s="69">
        <v>2</v>
      </c>
      <c r="N269" s="230">
        <v>12.702</v>
      </c>
      <c r="O269" s="22">
        <f t="shared" si="77"/>
        <v>5</v>
      </c>
      <c r="P269" s="17" t="s">
        <v>2</v>
      </c>
      <c r="Q269" s="17">
        <v>2</v>
      </c>
      <c r="R269" s="45">
        <v>14.47</v>
      </c>
      <c r="S269" s="22">
        <f t="shared" si="84"/>
        <v>3</v>
      </c>
      <c r="T269" s="17" t="s">
        <v>2</v>
      </c>
      <c r="U269" s="17">
        <v>2</v>
      </c>
      <c r="V269" s="45">
        <v>13.126666666666665</v>
      </c>
      <c r="W269" s="156">
        <f t="shared" si="78"/>
        <v>4</v>
      </c>
      <c r="X269" s="17" t="s">
        <v>2</v>
      </c>
      <c r="Y269" s="17">
        <v>2</v>
      </c>
      <c r="Z269" s="45">
        <v>10</v>
      </c>
      <c r="AA269" s="22">
        <f t="shared" si="79"/>
        <v>5</v>
      </c>
      <c r="AB269" s="20" t="s">
        <v>2</v>
      </c>
      <c r="AC269" s="20">
        <v>1</v>
      </c>
      <c r="AD269" s="21">
        <v>10</v>
      </c>
      <c r="AE269" s="22">
        <f t="shared" si="80"/>
        <v>6</v>
      </c>
      <c r="AF269" s="17" t="s">
        <v>2</v>
      </c>
      <c r="AG269" s="17">
        <v>2</v>
      </c>
      <c r="AH269" s="21">
        <v>14.516</v>
      </c>
      <c r="AI269" s="22">
        <f t="shared" si="81"/>
        <v>3</v>
      </c>
      <c r="AJ269" s="17" t="s">
        <v>2</v>
      </c>
      <c r="AK269" s="24">
        <v>2</v>
      </c>
      <c r="AL269" s="21">
        <f t="shared" si="90"/>
        <v>12.699155555555555</v>
      </c>
      <c r="AM269" s="24">
        <f t="shared" si="91"/>
        <v>30</v>
      </c>
      <c r="AN269" s="27" t="str">
        <f t="shared" si="92"/>
        <v>Admis</v>
      </c>
      <c r="AO269" s="17" t="s">
        <v>2</v>
      </c>
      <c r="AP269" s="17"/>
      <c r="AQ269" s="45">
        <v>12.272000000000002</v>
      </c>
      <c r="AR269" s="29">
        <f t="shared" si="85"/>
        <v>6</v>
      </c>
      <c r="AS269" s="17" t="s">
        <v>2</v>
      </c>
      <c r="AT269" s="24">
        <v>2</v>
      </c>
      <c r="AU269" s="45">
        <v>10.645</v>
      </c>
      <c r="AV269" s="32">
        <f t="shared" si="82"/>
        <v>6</v>
      </c>
      <c r="AW269" s="17" t="s">
        <v>2</v>
      </c>
      <c r="AX269" s="233">
        <v>1</v>
      </c>
      <c r="AY269" s="57">
        <v>10</v>
      </c>
      <c r="AZ269" s="22">
        <f t="shared" si="86"/>
        <v>4</v>
      </c>
      <c r="BA269" s="17" t="s">
        <v>2</v>
      </c>
      <c r="BB269" s="24">
        <v>1</v>
      </c>
      <c r="BC269" s="21">
        <v>8</v>
      </c>
      <c r="BD269" s="22">
        <f t="shared" si="87"/>
        <v>0</v>
      </c>
      <c r="BE269" s="17" t="s">
        <v>2</v>
      </c>
      <c r="BF269" s="24">
        <v>2</v>
      </c>
      <c r="BG269" s="34">
        <v>8.7799999999999994</v>
      </c>
      <c r="BH269" s="35">
        <f t="shared" si="88"/>
        <v>0</v>
      </c>
      <c r="BI269" s="36" t="s">
        <v>2</v>
      </c>
      <c r="BJ269" s="37">
        <v>2</v>
      </c>
      <c r="BK269" s="21">
        <v>7.56</v>
      </c>
      <c r="BL269" s="22">
        <f t="shared" si="89"/>
        <v>0</v>
      </c>
      <c r="BM269" s="17" t="s">
        <v>2</v>
      </c>
      <c r="BN269" s="24">
        <v>2</v>
      </c>
      <c r="BO269" s="23">
        <v>14</v>
      </c>
      <c r="BP269" s="22">
        <f t="shared" si="83"/>
        <v>2</v>
      </c>
      <c r="BQ269" s="17" t="s">
        <v>2</v>
      </c>
      <c r="BR269" s="24">
        <v>1</v>
      </c>
      <c r="BS269" s="21">
        <f t="shared" si="97"/>
        <v>10.124733333333333</v>
      </c>
      <c r="BT269" s="24">
        <f t="shared" si="93"/>
        <v>18</v>
      </c>
      <c r="BU269" s="27" t="str">
        <f t="shared" si="94"/>
        <v>Ajourné</v>
      </c>
      <c r="BV269" s="17" t="s">
        <v>2</v>
      </c>
      <c r="BW269" s="38">
        <v>2</v>
      </c>
      <c r="BX269" s="38">
        <f t="shared" si="95"/>
        <v>48</v>
      </c>
      <c r="BY269" s="27" t="str">
        <f t="shared" si="96"/>
        <v>Autorisé</v>
      </c>
    </row>
    <row r="270" spans="1:77" x14ac:dyDescent="0.55000000000000004">
      <c r="A270" s="18">
        <v>257</v>
      </c>
      <c r="B270" s="62" t="s">
        <v>1328</v>
      </c>
      <c r="C270" s="96" t="s">
        <v>1329</v>
      </c>
      <c r="D270" s="71" t="s">
        <v>1316</v>
      </c>
      <c r="E270" s="71" t="s">
        <v>1330</v>
      </c>
      <c r="F270" s="63">
        <v>36149</v>
      </c>
      <c r="G270" s="62" t="s">
        <v>116</v>
      </c>
      <c r="H270" s="62" t="s">
        <v>52</v>
      </c>
      <c r="I270" s="13" t="s">
        <v>72</v>
      </c>
      <c r="J270" s="327">
        <v>13.91</v>
      </c>
      <c r="K270" s="156">
        <v>4</v>
      </c>
      <c r="L270" s="17" t="s">
        <v>2</v>
      </c>
      <c r="M270" s="69">
        <v>2</v>
      </c>
      <c r="N270" s="290">
        <v>10.210000000000001</v>
      </c>
      <c r="O270" s="22">
        <f t="shared" ref="O270:O333" si="98">IF(N270&gt;=10,5,0)</f>
        <v>5</v>
      </c>
      <c r="P270" s="17" t="s">
        <v>60</v>
      </c>
      <c r="Q270" s="17">
        <v>2</v>
      </c>
      <c r="R270" s="47">
        <v>11.42</v>
      </c>
      <c r="S270" s="22">
        <f t="shared" si="84"/>
        <v>3</v>
      </c>
      <c r="T270" s="17" t="s">
        <v>61</v>
      </c>
      <c r="U270" s="17">
        <v>2</v>
      </c>
      <c r="V270" s="48">
        <v>10.5</v>
      </c>
      <c r="W270" s="156">
        <f t="shared" ref="W270:W333" si="99">IF(V270&gt;=10,4,0)</f>
        <v>4</v>
      </c>
      <c r="X270" s="17" t="s">
        <v>60</v>
      </c>
      <c r="Y270" s="17">
        <v>2</v>
      </c>
      <c r="Z270" s="329">
        <v>10</v>
      </c>
      <c r="AA270" s="22">
        <f t="shared" ref="AA270:AA333" si="100">IF(Z270&gt;=10,5,0)</f>
        <v>5</v>
      </c>
      <c r="AB270" s="20" t="s">
        <v>2</v>
      </c>
      <c r="AC270" s="20">
        <v>2</v>
      </c>
      <c r="AD270" s="50">
        <v>10</v>
      </c>
      <c r="AE270" s="22">
        <f t="shared" ref="AE270:AE333" si="101">IF(AD270&gt;=10,6,0)</f>
        <v>6</v>
      </c>
      <c r="AF270" s="17" t="s">
        <v>60</v>
      </c>
      <c r="AG270" s="17">
        <v>2</v>
      </c>
      <c r="AH270" s="50">
        <v>11.48</v>
      </c>
      <c r="AI270" s="22">
        <f t="shared" ref="AI270:AI333" si="102">IF(AH270&gt;=10,3,0)</f>
        <v>3</v>
      </c>
      <c r="AJ270" s="17" t="s">
        <v>60</v>
      </c>
      <c r="AK270" s="24">
        <v>2</v>
      </c>
      <c r="AL270" s="21">
        <f t="shared" si="90"/>
        <v>10.913</v>
      </c>
      <c r="AM270" s="24">
        <f t="shared" si="91"/>
        <v>30</v>
      </c>
      <c r="AN270" s="27" t="str">
        <f t="shared" si="92"/>
        <v>Admis</v>
      </c>
      <c r="AO270" s="17" t="s">
        <v>2</v>
      </c>
      <c r="AP270" s="17">
        <v>2</v>
      </c>
      <c r="AQ270" s="50">
        <v>10</v>
      </c>
      <c r="AR270" s="29">
        <f t="shared" si="85"/>
        <v>6</v>
      </c>
      <c r="AS270" s="17" t="s">
        <v>61</v>
      </c>
      <c r="AT270" s="24">
        <v>2</v>
      </c>
      <c r="AU270" s="47">
        <v>10</v>
      </c>
      <c r="AV270" s="32">
        <f t="shared" ref="AV270:AV333" si="103">IF(AU270&gt;=10,6,0)</f>
        <v>6</v>
      </c>
      <c r="AW270" s="17" t="s">
        <v>60</v>
      </c>
      <c r="AX270" s="233">
        <v>2</v>
      </c>
      <c r="AY270" s="50">
        <v>10</v>
      </c>
      <c r="AZ270" s="22">
        <f t="shared" si="86"/>
        <v>4</v>
      </c>
      <c r="BA270" s="17" t="s">
        <v>60</v>
      </c>
      <c r="BB270" s="24">
        <v>2</v>
      </c>
      <c r="BC270" s="50">
        <v>11.46</v>
      </c>
      <c r="BD270" s="22">
        <f t="shared" si="87"/>
        <v>6</v>
      </c>
      <c r="BE270" s="17" t="s">
        <v>60</v>
      </c>
      <c r="BF270" s="24">
        <v>2</v>
      </c>
      <c r="BG270" s="64">
        <v>10</v>
      </c>
      <c r="BH270" s="35">
        <f t="shared" si="88"/>
        <v>4</v>
      </c>
      <c r="BI270" s="36" t="s">
        <v>61</v>
      </c>
      <c r="BJ270" s="37">
        <v>1</v>
      </c>
      <c r="BK270" s="50">
        <v>11.13</v>
      </c>
      <c r="BL270" s="22">
        <f t="shared" si="89"/>
        <v>2</v>
      </c>
      <c r="BM270" s="17" t="s">
        <v>60</v>
      </c>
      <c r="BN270" s="24">
        <v>2</v>
      </c>
      <c r="BO270" s="48">
        <v>11</v>
      </c>
      <c r="BP270" s="22">
        <f t="shared" ref="BP270:BP333" si="104">IF(BO270&gt;=10,2,0)</f>
        <v>2</v>
      </c>
      <c r="BQ270" s="17" t="s">
        <v>60</v>
      </c>
      <c r="BR270" s="24">
        <v>2</v>
      </c>
      <c r="BS270" s="21">
        <f t="shared" si="97"/>
        <v>10.433999999999999</v>
      </c>
      <c r="BT270" s="24">
        <f t="shared" si="93"/>
        <v>30</v>
      </c>
      <c r="BU270" s="27" t="str">
        <f t="shared" si="94"/>
        <v>Admis</v>
      </c>
      <c r="BV270" s="17" t="s">
        <v>61</v>
      </c>
      <c r="BW270" s="38">
        <v>2</v>
      </c>
      <c r="BX270" s="38">
        <f t="shared" si="95"/>
        <v>60</v>
      </c>
      <c r="BY270" s="27" t="str">
        <f t="shared" si="96"/>
        <v>Admis</v>
      </c>
    </row>
    <row r="271" spans="1:77" x14ac:dyDescent="0.55000000000000004">
      <c r="A271" s="18">
        <v>258</v>
      </c>
      <c r="B271" s="62" t="s">
        <v>1331</v>
      </c>
      <c r="C271" s="76" t="s">
        <v>1332</v>
      </c>
      <c r="D271" s="13" t="s">
        <v>1316</v>
      </c>
      <c r="E271" s="13" t="s">
        <v>1333</v>
      </c>
      <c r="F271" s="16">
        <v>36467</v>
      </c>
      <c r="G271" s="13" t="s">
        <v>1334</v>
      </c>
      <c r="H271" s="13" t="s">
        <v>52</v>
      </c>
      <c r="I271" s="13" t="s">
        <v>72</v>
      </c>
      <c r="J271" s="21">
        <v>18</v>
      </c>
      <c r="K271" s="156">
        <v>4</v>
      </c>
      <c r="L271" s="17" t="s">
        <v>2</v>
      </c>
      <c r="M271" s="69">
        <v>2</v>
      </c>
      <c r="N271" s="203">
        <v>10</v>
      </c>
      <c r="O271" s="22">
        <f t="shared" si="98"/>
        <v>5</v>
      </c>
      <c r="P271" s="17" t="s">
        <v>2</v>
      </c>
      <c r="Q271" s="17">
        <v>1</v>
      </c>
      <c r="R271" s="45">
        <v>14.21</v>
      </c>
      <c r="S271" s="22">
        <f t="shared" ref="S271:S334" si="105">IF(R271&gt;=10,3,0)</f>
        <v>3</v>
      </c>
      <c r="T271" s="17" t="s">
        <v>2</v>
      </c>
      <c r="U271" s="17">
        <v>2</v>
      </c>
      <c r="V271" s="45">
        <v>14.993333333333334</v>
      </c>
      <c r="W271" s="156">
        <f t="shared" si="99"/>
        <v>4</v>
      </c>
      <c r="X271" s="17" t="s">
        <v>2</v>
      </c>
      <c r="Y271" s="17">
        <v>2</v>
      </c>
      <c r="Z271" s="45">
        <v>10.882000000000001</v>
      </c>
      <c r="AA271" s="22">
        <f t="shared" si="100"/>
        <v>5</v>
      </c>
      <c r="AB271" s="20" t="s">
        <v>2</v>
      </c>
      <c r="AC271" s="20">
        <v>1</v>
      </c>
      <c r="AD271" s="21">
        <v>11.54</v>
      </c>
      <c r="AE271" s="22">
        <f t="shared" si="101"/>
        <v>6</v>
      </c>
      <c r="AF271" s="17" t="s">
        <v>2</v>
      </c>
      <c r="AG271" s="17">
        <v>2</v>
      </c>
      <c r="AH271" s="21">
        <v>10.485333333333335</v>
      </c>
      <c r="AI271" s="22">
        <f t="shared" si="102"/>
        <v>3</v>
      </c>
      <c r="AJ271" s="17" t="s">
        <v>2</v>
      </c>
      <c r="AK271" s="24">
        <v>1</v>
      </c>
      <c r="AL271" s="21">
        <f t="shared" si="90"/>
        <v>12.656977777777778</v>
      </c>
      <c r="AM271" s="24">
        <f t="shared" si="91"/>
        <v>30</v>
      </c>
      <c r="AN271" s="27" t="str">
        <f t="shared" si="92"/>
        <v>Admis</v>
      </c>
      <c r="AO271" s="17" t="s">
        <v>2</v>
      </c>
      <c r="AP271" s="17">
        <v>2</v>
      </c>
      <c r="AQ271" s="45">
        <v>11.952999999999999</v>
      </c>
      <c r="AR271" s="29">
        <f t="shared" ref="AR271:AR334" si="106">IF(AQ271&gt;=10,6,0)</f>
        <v>6</v>
      </c>
      <c r="AS271" s="17" t="s">
        <v>2</v>
      </c>
      <c r="AT271" s="24">
        <v>2</v>
      </c>
      <c r="AU271" s="45">
        <v>12.563000000000001</v>
      </c>
      <c r="AV271" s="32">
        <f t="shared" si="103"/>
        <v>6</v>
      </c>
      <c r="AW271" s="17" t="s">
        <v>2</v>
      </c>
      <c r="AX271" s="233">
        <v>1</v>
      </c>
      <c r="AY271" s="57">
        <v>11.23</v>
      </c>
      <c r="AZ271" s="22">
        <f t="shared" ref="AZ271:AZ334" si="107">IF(AY271&gt;=10,4,0)</f>
        <v>4</v>
      </c>
      <c r="BA271" s="17" t="s">
        <v>2</v>
      </c>
      <c r="BB271" s="24">
        <v>1</v>
      </c>
      <c r="BC271" s="21">
        <v>10.731000000000002</v>
      </c>
      <c r="BD271" s="22">
        <f t="shared" si="87"/>
        <v>6</v>
      </c>
      <c r="BE271" s="17" t="s">
        <v>2</v>
      </c>
      <c r="BF271" s="24">
        <v>2</v>
      </c>
      <c r="BG271" s="21">
        <v>11.98</v>
      </c>
      <c r="BH271" s="22">
        <f t="shared" si="88"/>
        <v>4</v>
      </c>
      <c r="BI271" s="17" t="s">
        <v>2</v>
      </c>
      <c r="BJ271" s="24">
        <v>1</v>
      </c>
      <c r="BK271" s="21">
        <v>10.75</v>
      </c>
      <c r="BL271" s="22">
        <f t="shared" si="89"/>
        <v>2</v>
      </c>
      <c r="BM271" s="17" t="s">
        <v>2</v>
      </c>
      <c r="BN271" s="24">
        <v>2</v>
      </c>
      <c r="BO271" s="23">
        <v>17</v>
      </c>
      <c r="BP271" s="22">
        <f t="shared" si="104"/>
        <v>2</v>
      </c>
      <c r="BQ271" s="17" t="s">
        <v>2</v>
      </c>
      <c r="BR271" s="24">
        <v>1</v>
      </c>
      <c r="BS271" s="21">
        <f t="shared" si="97"/>
        <v>11.994066666666669</v>
      </c>
      <c r="BT271" s="24">
        <f t="shared" si="93"/>
        <v>30</v>
      </c>
      <c r="BU271" s="27" t="str">
        <f t="shared" si="94"/>
        <v>Admis</v>
      </c>
      <c r="BV271" s="17" t="s">
        <v>2</v>
      </c>
      <c r="BW271" s="38">
        <v>2</v>
      </c>
      <c r="BX271" s="38">
        <f t="shared" si="95"/>
        <v>60</v>
      </c>
      <c r="BY271" s="27" t="str">
        <f t="shared" si="96"/>
        <v>Admis</v>
      </c>
    </row>
    <row r="272" spans="1:77" x14ac:dyDescent="0.55000000000000004">
      <c r="A272" s="18">
        <v>259</v>
      </c>
      <c r="B272" s="62" t="s">
        <v>1337</v>
      </c>
      <c r="C272" s="76" t="s">
        <v>1338</v>
      </c>
      <c r="D272" s="13" t="s">
        <v>1316</v>
      </c>
      <c r="E272" s="13" t="s">
        <v>1339</v>
      </c>
      <c r="F272" s="16">
        <v>36149</v>
      </c>
      <c r="G272" s="13" t="s">
        <v>1340</v>
      </c>
      <c r="H272" s="13" t="s">
        <v>52</v>
      </c>
      <c r="I272" s="13" t="s">
        <v>72</v>
      </c>
      <c r="J272" s="45">
        <v>11</v>
      </c>
      <c r="K272" s="156">
        <v>4</v>
      </c>
      <c r="L272" s="17" t="s">
        <v>2</v>
      </c>
      <c r="M272" s="69">
        <v>1</v>
      </c>
      <c r="N272" s="23">
        <v>10</v>
      </c>
      <c r="O272" s="22">
        <f t="shared" si="98"/>
        <v>5</v>
      </c>
      <c r="P272" s="17" t="s">
        <v>2</v>
      </c>
      <c r="Q272" s="17">
        <v>2</v>
      </c>
      <c r="R272" s="45">
        <v>10.52</v>
      </c>
      <c r="S272" s="22">
        <f t="shared" si="105"/>
        <v>3</v>
      </c>
      <c r="T272" s="17" t="s">
        <v>2</v>
      </c>
      <c r="U272" s="17">
        <v>1</v>
      </c>
      <c r="V272" s="23">
        <v>10.42</v>
      </c>
      <c r="W272" s="156">
        <f t="shared" si="99"/>
        <v>4</v>
      </c>
      <c r="X272" s="17" t="s">
        <v>2</v>
      </c>
      <c r="Y272" s="17">
        <v>2</v>
      </c>
      <c r="Z272" s="45">
        <v>7.7</v>
      </c>
      <c r="AA272" s="22">
        <f t="shared" si="100"/>
        <v>0</v>
      </c>
      <c r="AB272" s="20" t="s">
        <v>2</v>
      </c>
      <c r="AC272" s="20">
        <v>2</v>
      </c>
      <c r="AD272" s="21">
        <v>6.32</v>
      </c>
      <c r="AE272" s="22">
        <f t="shared" si="101"/>
        <v>0</v>
      </c>
      <c r="AF272" s="17" t="s">
        <v>2</v>
      </c>
      <c r="AG272" s="17">
        <v>2</v>
      </c>
      <c r="AH272" s="21">
        <v>10.719999999999999</v>
      </c>
      <c r="AI272" s="22">
        <f t="shared" si="102"/>
        <v>3</v>
      </c>
      <c r="AJ272" s="17" t="s">
        <v>2</v>
      </c>
      <c r="AK272" s="24">
        <v>2</v>
      </c>
      <c r="AL272" s="21">
        <f t="shared" si="90"/>
        <v>9.1940000000000008</v>
      </c>
      <c r="AM272" s="24">
        <f t="shared" si="91"/>
        <v>19</v>
      </c>
      <c r="AN272" s="27" t="str">
        <f t="shared" si="92"/>
        <v>Ajourné</v>
      </c>
      <c r="AO272" s="17" t="s">
        <v>2</v>
      </c>
      <c r="AP272" s="17">
        <v>2</v>
      </c>
      <c r="AQ272" s="45">
        <v>7.7670000000000003</v>
      </c>
      <c r="AR272" s="29">
        <f t="shared" si="106"/>
        <v>0</v>
      </c>
      <c r="AS272" s="17" t="s">
        <v>2</v>
      </c>
      <c r="AT272" s="24">
        <v>2</v>
      </c>
      <c r="AU272" s="45">
        <v>12.39</v>
      </c>
      <c r="AV272" s="32">
        <f t="shared" si="103"/>
        <v>6</v>
      </c>
      <c r="AW272" s="17" t="s">
        <v>2</v>
      </c>
      <c r="AX272" s="233">
        <v>2</v>
      </c>
      <c r="AY272" s="45">
        <v>13.5</v>
      </c>
      <c r="AZ272" s="22">
        <f t="shared" si="107"/>
        <v>4</v>
      </c>
      <c r="BA272" s="17" t="s">
        <v>2</v>
      </c>
      <c r="BB272" s="24">
        <v>2</v>
      </c>
      <c r="BC272" s="21">
        <v>5.0666666666666664</v>
      </c>
      <c r="BD272" s="22">
        <f t="shared" si="87"/>
        <v>0</v>
      </c>
      <c r="BE272" s="17" t="s">
        <v>2</v>
      </c>
      <c r="BF272" s="24">
        <v>2</v>
      </c>
      <c r="BG272" s="34">
        <v>10.25</v>
      </c>
      <c r="BH272" s="35">
        <f t="shared" si="88"/>
        <v>4</v>
      </c>
      <c r="BI272" s="36" t="s">
        <v>2</v>
      </c>
      <c r="BJ272" s="37">
        <v>2</v>
      </c>
      <c r="BK272" s="21">
        <v>5.5</v>
      </c>
      <c r="BL272" s="22">
        <f t="shared" si="89"/>
        <v>0</v>
      </c>
      <c r="BM272" s="17" t="s">
        <v>2</v>
      </c>
      <c r="BN272" s="24">
        <v>2</v>
      </c>
      <c r="BO272" s="23">
        <v>15</v>
      </c>
      <c r="BP272" s="22">
        <f t="shared" si="104"/>
        <v>2</v>
      </c>
      <c r="BQ272" s="17" t="s">
        <v>2</v>
      </c>
      <c r="BR272" s="24">
        <v>1</v>
      </c>
      <c r="BS272" s="21">
        <f t="shared" si="97"/>
        <v>9.5780666666666665</v>
      </c>
      <c r="BT272" s="24">
        <f t="shared" si="93"/>
        <v>16</v>
      </c>
      <c r="BU272" s="27" t="str">
        <f t="shared" si="94"/>
        <v>Ajourné</v>
      </c>
      <c r="BV272" s="17" t="s">
        <v>2</v>
      </c>
      <c r="BW272" s="38">
        <v>2</v>
      </c>
      <c r="BX272" s="38">
        <f t="shared" si="95"/>
        <v>35</v>
      </c>
      <c r="BY272" s="27" t="str">
        <f t="shared" si="96"/>
        <v>Ajourné</v>
      </c>
    </row>
    <row r="273" spans="1:77" x14ac:dyDescent="0.55000000000000004">
      <c r="A273" s="18">
        <v>260</v>
      </c>
      <c r="B273" s="62" t="s">
        <v>1344</v>
      </c>
      <c r="C273" s="76" t="s">
        <v>1345</v>
      </c>
      <c r="D273" s="13" t="s">
        <v>1316</v>
      </c>
      <c r="E273" s="13" t="s">
        <v>1346</v>
      </c>
      <c r="F273" s="16">
        <v>37014</v>
      </c>
      <c r="G273" s="13" t="s">
        <v>1347</v>
      </c>
      <c r="H273" s="13" t="s">
        <v>52</v>
      </c>
      <c r="I273" s="13" t="s">
        <v>72</v>
      </c>
      <c r="J273" s="338">
        <v>12.53</v>
      </c>
      <c r="K273" s="156">
        <v>4</v>
      </c>
      <c r="L273" s="17" t="s">
        <v>2</v>
      </c>
      <c r="M273" s="69">
        <v>1</v>
      </c>
      <c r="N273" s="57">
        <v>10</v>
      </c>
      <c r="O273" s="22">
        <f t="shared" si="98"/>
        <v>5</v>
      </c>
      <c r="P273" s="17" t="s">
        <v>2</v>
      </c>
      <c r="Q273" s="17">
        <v>2</v>
      </c>
      <c r="R273" s="45">
        <v>10</v>
      </c>
      <c r="S273" s="22">
        <f t="shared" si="105"/>
        <v>3</v>
      </c>
      <c r="T273" s="17" t="s">
        <v>2</v>
      </c>
      <c r="U273" s="17">
        <v>1</v>
      </c>
      <c r="V273" s="45">
        <v>10.85</v>
      </c>
      <c r="W273" s="156">
        <f t="shared" si="99"/>
        <v>4</v>
      </c>
      <c r="X273" s="17" t="s">
        <v>2</v>
      </c>
      <c r="Y273" s="17">
        <v>2</v>
      </c>
      <c r="Z273" s="45">
        <v>10</v>
      </c>
      <c r="AA273" s="22">
        <f t="shared" si="100"/>
        <v>5</v>
      </c>
      <c r="AB273" s="20" t="s">
        <v>2</v>
      </c>
      <c r="AC273" s="20">
        <v>2</v>
      </c>
      <c r="AD273" s="327">
        <v>10</v>
      </c>
      <c r="AE273" s="22">
        <f t="shared" si="101"/>
        <v>6</v>
      </c>
      <c r="AF273" s="17" t="s">
        <v>2</v>
      </c>
      <c r="AG273" s="17">
        <v>2</v>
      </c>
      <c r="AH273" s="21">
        <v>11.024666666666667</v>
      </c>
      <c r="AI273" s="22">
        <f t="shared" si="102"/>
        <v>3</v>
      </c>
      <c r="AJ273" s="17" t="s">
        <v>2</v>
      </c>
      <c r="AK273" s="24">
        <v>1</v>
      </c>
      <c r="AL273" s="21">
        <f t="shared" si="90"/>
        <v>10.553133333333333</v>
      </c>
      <c r="AM273" s="24">
        <f t="shared" si="91"/>
        <v>30</v>
      </c>
      <c r="AN273" s="27" t="str">
        <f t="shared" si="92"/>
        <v>Admis</v>
      </c>
      <c r="AO273" s="17" t="s">
        <v>2</v>
      </c>
      <c r="AP273" s="17">
        <v>2</v>
      </c>
      <c r="AQ273" s="45">
        <v>10</v>
      </c>
      <c r="AR273" s="29">
        <f t="shared" si="106"/>
        <v>6</v>
      </c>
      <c r="AS273" s="17" t="s">
        <v>2</v>
      </c>
      <c r="AT273" s="24">
        <v>1</v>
      </c>
      <c r="AU273" s="45">
        <v>11.135000000000002</v>
      </c>
      <c r="AV273" s="32">
        <f t="shared" si="103"/>
        <v>6</v>
      </c>
      <c r="AW273" s="17" t="s">
        <v>2</v>
      </c>
      <c r="AX273" s="233">
        <v>1</v>
      </c>
      <c r="AY273" s="45">
        <v>10</v>
      </c>
      <c r="AZ273" s="22">
        <f t="shared" si="107"/>
        <v>4</v>
      </c>
      <c r="BA273" s="17" t="s">
        <v>2</v>
      </c>
      <c r="BB273" s="24">
        <v>2</v>
      </c>
      <c r="BC273" s="21">
        <v>11.064</v>
      </c>
      <c r="BD273" s="22">
        <f t="shared" si="87"/>
        <v>6</v>
      </c>
      <c r="BE273" s="17" t="s">
        <v>2</v>
      </c>
      <c r="BF273" s="24">
        <v>1</v>
      </c>
      <c r="BG273" s="34">
        <v>10.51</v>
      </c>
      <c r="BH273" s="35">
        <f t="shared" si="88"/>
        <v>4</v>
      </c>
      <c r="BI273" s="36" t="s">
        <v>2</v>
      </c>
      <c r="BJ273" s="37">
        <v>2</v>
      </c>
      <c r="BK273" s="327">
        <v>10</v>
      </c>
      <c r="BL273" s="22">
        <f t="shared" si="89"/>
        <v>2</v>
      </c>
      <c r="BM273" s="17" t="s">
        <v>2</v>
      </c>
      <c r="BN273" s="24">
        <v>2</v>
      </c>
      <c r="BO273" s="333">
        <v>11.31</v>
      </c>
      <c r="BP273" s="22">
        <f t="shared" si="104"/>
        <v>2</v>
      </c>
      <c r="BQ273" s="17" t="s">
        <v>2</v>
      </c>
      <c r="BR273" s="24">
        <v>1</v>
      </c>
      <c r="BS273" s="21">
        <f t="shared" si="97"/>
        <v>10.595133333333335</v>
      </c>
      <c r="BT273" s="24">
        <f t="shared" si="93"/>
        <v>30</v>
      </c>
      <c r="BU273" s="27" t="str">
        <f t="shared" si="94"/>
        <v>Admis</v>
      </c>
      <c r="BV273" s="17" t="s">
        <v>2</v>
      </c>
      <c r="BW273" s="38">
        <v>2</v>
      </c>
      <c r="BX273" s="38">
        <f t="shared" si="95"/>
        <v>60</v>
      </c>
      <c r="BY273" s="27" t="str">
        <f t="shared" si="96"/>
        <v>Admis</v>
      </c>
    </row>
    <row r="274" spans="1:77" x14ac:dyDescent="0.55000000000000004">
      <c r="A274" s="18">
        <v>261</v>
      </c>
      <c r="B274" s="62" t="s">
        <v>1348</v>
      </c>
      <c r="C274" s="96" t="s">
        <v>1349</v>
      </c>
      <c r="D274" s="42" t="s">
        <v>1316</v>
      </c>
      <c r="E274" s="42" t="s">
        <v>1350</v>
      </c>
      <c r="F274" s="16">
        <v>35545</v>
      </c>
      <c r="G274" s="13" t="s">
        <v>1351</v>
      </c>
      <c r="H274" s="13" t="s">
        <v>52</v>
      </c>
      <c r="I274" s="13" t="s">
        <v>72</v>
      </c>
      <c r="J274" s="47">
        <v>10</v>
      </c>
      <c r="K274" s="156">
        <v>4</v>
      </c>
      <c r="L274" s="17" t="s">
        <v>61</v>
      </c>
      <c r="M274" s="69">
        <v>2</v>
      </c>
      <c r="N274" s="48">
        <v>10</v>
      </c>
      <c r="O274" s="22">
        <f t="shared" si="98"/>
        <v>5</v>
      </c>
      <c r="P274" s="17" t="s">
        <v>61</v>
      </c>
      <c r="Q274" s="17">
        <v>2</v>
      </c>
      <c r="R274" s="47">
        <v>10.47</v>
      </c>
      <c r="S274" s="22">
        <f t="shared" si="105"/>
        <v>3</v>
      </c>
      <c r="T274" s="17" t="s">
        <v>61</v>
      </c>
      <c r="U274" s="17">
        <v>1</v>
      </c>
      <c r="V274" s="48">
        <v>11.23</v>
      </c>
      <c r="W274" s="156">
        <f t="shared" si="99"/>
        <v>4</v>
      </c>
      <c r="X274" s="17" t="s">
        <v>61</v>
      </c>
      <c r="Y274" s="17">
        <v>2</v>
      </c>
      <c r="Z274" s="47">
        <v>13.39</v>
      </c>
      <c r="AA274" s="22">
        <f t="shared" si="100"/>
        <v>5</v>
      </c>
      <c r="AB274" s="20" t="s">
        <v>61</v>
      </c>
      <c r="AC274" s="20">
        <v>2</v>
      </c>
      <c r="AD274" s="47">
        <v>12.03</v>
      </c>
      <c r="AE274" s="22">
        <f t="shared" si="101"/>
        <v>6</v>
      </c>
      <c r="AF274" s="17" t="s">
        <v>61</v>
      </c>
      <c r="AG274" s="17">
        <v>1</v>
      </c>
      <c r="AH274" s="50">
        <v>13.54</v>
      </c>
      <c r="AI274" s="22">
        <f t="shared" si="102"/>
        <v>3</v>
      </c>
      <c r="AJ274" s="17" t="s">
        <v>61</v>
      </c>
      <c r="AK274" s="17">
        <v>2</v>
      </c>
      <c r="AL274" s="21">
        <f t="shared" si="90"/>
        <v>11.536</v>
      </c>
      <c r="AM274" s="24">
        <f t="shared" si="91"/>
        <v>30</v>
      </c>
      <c r="AN274" s="27" t="str">
        <f t="shared" si="92"/>
        <v>Admis</v>
      </c>
      <c r="AO274" s="17" t="s">
        <v>61</v>
      </c>
      <c r="AP274" s="17">
        <v>2</v>
      </c>
      <c r="AQ274" s="47">
        <v>10</v>
      </c>
      <c r="AR274" s="29">
        <f t="shared" si="106"/>
        <v>6</v>
      </c>
      <c r="AS274" s="17" t="s">
        <v>61</v>
      </c>
      <c r="AT274" s="17">
        <v>1</v>
      </c>
      <c r="AU274" s="47">
        <v>10.68</v>
      </c>
      <c r="AV274" s="32">
        <f t="shared" si="103"/>
        <v>6</v>
      </c>
      <c r="AW274" s="17" t="s">
        <v>61</v>
      </c>
      <c r="AX274" s="233">
        <v>1</v>
      </c>
      <c r="AY274" s="57">
        <v>10</v>
      </c>
      <c r="AZ274" s="22">
        <f t="shared" si="107"/>
        <v>4</v>
      </c>
      <c r="BA274" s="17" t="s">
        <v>2</v>
      </c>
      <c r="BB274" s="17">
        <v>1</v>
      </c>
      <c r="BC274" s="50">
        <v>11.68</v>
      </c>
      <c r="BD274" s="22">
        <f t="shared" si="87"/>
        <v>6</v>
      </c>
      <c r="BE274" s="17" t="s">
        <v>61</v>
      </c>
      <c r="BF274" s="17">
        <v>1</v>
      </c>
      <c r="BG274" s="49">
        <v>12.4</v>
      </c>
      <c r="BH274" s="35">
        <f t="shared" si="88"/>
        <v>4</v>
      </c>
      <c r="BI274" s="36" t="s">
        <v>61</v>
      </c>
      <c r="BJ274" s="37">
        <v>1</v>
      </c>
      <c r="BK274" s="50">
        <v>12.83</v>
      </c>
      <c r="BL274" s="22">
        <f t="shared" si="89"/>
        <v>2</v>
      </c>
      <c r="BM274" s="17" t="s">
        <v>61</v>
      </c>
      <c r="BN274" s="24">
        <v>1</v>
      </c>
      <c r="BO274" s="48">
        <v>14</v>
      </c>
      <c r="BP274" s="22">
        <f t="shared" si="104"/>
        <v>2</v>
      </c>
      <c r="BQ274" s="17" t="s">
        <v>61</v>
      </c>
      <c r="BR274" s="17">
        <v>1</v>
      </c>
      <c r="BS274" s="21">
        <f t="shared" si="97"/>
        <v>11.247333333333334</v>
      </c>
      <c r="BT274" s="24">
        <f t="shared" si="93"/>
        <v>30</v>
      </c>
      <c r="BU274" s="27" t="str">
        <f t="shared" si="94"/>
        <v>Admis</v>
      </c>
      <c r="BV274" s="17" t="s">
        <v>2</v>
      </c>
      <c r="BW274" s="38">
        <v>2</v>
      </c>
      <c r="BX274" s="38">
        <f t="shared" si="95"/>
        <v>60</v>
      </c>
      <c r="BY274" s="27" t="str">
        <f t="shared" si="96"/>
        <v>Admis</v>
      </c>
    </row>
    <row r="275" spans="1:77" x14ac:dyDescent="0.55000000000000004">
      <c r="A275" s="18">
        <v>262</v>
      </c>
      <c r="B275" s="62" t="s">
        <v>1352</v>
      </c>
      <c r="C275" s="96" t="s">
        <v>1353</v>
      </c>
      <c r="D275" s="71" t="s">
        <v>1316</v>
      </c>
      <c r="E275" s="71" t="s">
        <v>1354</v>
      </c>
      <c r="F275" s="63">
        <v>37508</v>
      </c>
      <c r="G275" s="62" t="s">
        <v>1355</v>
      </c>
      <c r="H275" s="62" t="s">
        <v>52</v>
      </c>
      <c r="I275" s="13" t="s">
        <v>72</v>
      </c>
      <c r="J275" s="21">
        <v>15</v>
      </c>
      <c r="K275" s="156">
        <v>4</v>
      </c>
      <c r="L275" s="17" t="s">
        <v>2</v>
      </c>
      <c r="M275" s="69">
        <v>2</v>
      </c>
      <c r="N275" s="291">
        <v>10</v>
      </c>
      <c r="O275" s="22">
        <f t="shared" si="98"/>
        <v>5</v>
      </c>
      <c r="P275" s="17" t="s">
        <v>61</v>
      </c>
      <c r="Q275" s="17">
        <v>1</v>
      </c>
      <c r="R275" s="47">
        <v>13.63</v>
      </c>
      <c r="S275" s="22">
        <f t="shared" si="105"/>
        <v>3</v>
      </c>
      <c r="T275" s="17" t="s">
        <v>60</v>
      </c>
      <c r="U275" s="17">
        <v>2</v>
      </c>
      <c r="V275" s="47">
        <v>10</v>
      </c>
      <c r="W275" s="156">
        <f>IF(V275&gt;=10,4,0)</f>
        <v>4</v>
      </c>
      <c r="X275" s="17" t="s">
        <v>61</v>
      </c>
      <c r="Y275" s="17">
        <v>2</v>
      </c>
      <c r="Z275" s="329">
        <v>11.12</v>
      </c>
      <c r="AA275" s="22">
        <f t="shared" si="100"/>
        <v>5</v>
      </c>
      <c r="AB275" s="20" t="s">
        <v>60</v>
      </c>
      <c r="AC275" s="20">
        <v>2</v>
      </c>
      <c r="AD275" s="50">
        <v>11.76</v>
      </c>
      <c r="AE275" s="22">
        <f t="shared" si="101"/>
        <v>6</v>
      </c>
      <c r="AF275" s="17" t="s">
        <v>61</v>
      </c>
      <c r="AG275" s="17">
        <v>2</v>
      </c>
      <c r="AH275" s="50">
        <v>10</v>
      </c>
      <c r="AI275" s="22">
        <f t="shared" si="102"/>
        <v>3</v>
      </c>
      <c r="AJ275" s="17" t="s">
        <v>60</v>
      </c>
      <c r="AK275" s="24">
        <v>2</v>
      </c>
      <c r="AL275" s="21">
        <f t="shared" si="90"/>
        <v>11.568333333333332</v>
      </c>
      <c r="AM275" s="24">
        <f t="shared" si="91"/>
        <v>30</v>
      </c>
      <c r="AN275" s="27" t="str">
        <f t="shared" si="92"/>
        <v>Admis</v>
      </c>
      <c r="AO275" s="17" t="s">
        <v>2</v>
      </c>
      <c r="AP275" s="17">
        <v>2</v>
      </c>
      <c r="AQ275" s="50">
        <v>10</v>
      </c>
      <c r="AR275" s="29">
        <f t="shared" si="106"/>
        <v>6</v>
      </c>
      <c r="AS275" s="17" t="s">
        <v>61</v>
      </c>
      <c r="AT275" s="24">
        <v>2</v>
      </c>
      <c r="AU275" s="47">
        <v>10</v>
      </c>
      <c r="AV275" s="32">
        <f t="shared" si="103"/>
        <v>6</v>
      </c>
      <c r="AW275" s="17" t="s">
        <v>61</v>
      </c>
      <c r="AX275" s="233">
        <v>1</v>
      </c>
      <c r="AY275" s="45">
        <v>11.33</v>
      </c>
      <c r="AZ275" s="22">
        <f t="shared" si="107"/>
        <v>4</v>
      </c>
      <c r="BA275" s="17" t="s">
        <v>2</v>
      </c>
      <c r="BB275" s="24">
        <v>2</v>
      </c>
      <c r="BC275" s="50">
        <v>18.04</v>
      </c>
      <c r="BD275" s="22">
        <f t="shared" si="87"/>
        <v>6</v>
      </c>
      <c r="BE275" s="17" t="s">
        <v>60</v>
      </c>
      <c r="BF275" s="24">
        <v>2</v>
      </c>
      <c r="BG275" s="64">
        <v>10</v>
      </c>
      <c r="BH275" s="35">
        <f t="shared" si="88"/>
        <v>4</v>
      </c>
      <c r="BI275" s="36" t="s">
        <v>61</v>
      </c>
      <c r="BJ275" s="37">
        <v>1</v>
      </c>
      <c r="BK275" s="50">
        <v>10</v>
      </c>
      <c r="BL275" s="22">
        <f t="shared" si="89"/>
        <v>2</v>
      </c>
      <c r="BM275" s="17" t="s">
        <v>60</v>
      </c>
      <c r="BN275" s="24">
        <v>2</v>
      </c>
      <c r="BO275" s="48">
        <v>12</v>
      </c>
      <c r="BP275" s="22">
        <f t="shared" si="104"/>
        <v>2</v>
      </c>
      <c r="BQ275" s="17" t="s">
        <v>60</v>
      </c>
      <c r="BR275" s="24">
        <v>2</v>
      </c>
      <c r="BS275" s="21">
        <f t="shared" si="97"/>
        <v>11.918666666666667</v>
      </c>
      <c r="BT275" s="24">
        <f t="shared" si="93"/>
        <v>30</v>
      </c>
      <c r="BU275" s="27" t="str">
        <f t="shared" si="94"/>
        <v>Admis</v>
      </c>
      <c r="BV275" s="17" t="s">
        <v>2</v>
      </c>
      <c r="BW275" s="38">
        <v>2</v>
      </c>
      <c r="BX275" s="38">
        <f t="shared" si="95"/>
        <v>60</v>
      </c>
      <c r="BY275" s="27" t="str">
        <f t="shared" si="96"/>
        <v>Admis</v>
      </c>
    </row>
    <row r="276" spans="1:77" x14ac:dyDescent="0.55000000000000004">
      <c r="A276" s="18">
        <v>263</v>
      </c>
      <c r="B276" s="62" t="s">
        <v>1356</v>
      </c>
      <c r="C276" s="76" t="s">
        <v>1357</v>
      </c>
      <c r="D276" s="13" t="s">
        <v>1316</v>
      </c>
      <c r="E276" s="13" t="s">
        <v>1358</v>
      </c>
      <c r="F276" s="16">
        <v>37622</v>
      </c>
      <c r="G276" s="13" t="s">
        <v>1359</v>
      </c>
      <c r="H276" s="13" t="s">
        <v>59</v>
      </c>
      <c r="I276" s="13" t="s">
        <v>72</v>
      </c>
      <c r="J276" s="329">
        <v>10.34</v>
      </c>
      <c r="K276" s="156">
        <v>4</v>
      </c>
      <c r="L276" s="17" t="s">
        <v>2</v>
      </c>
      <c r="M276" s="69">
        <v>2</v>
      </c>
      <c r="N276" s="230">
        <v>10</v>
      </c>
      <c r="O276" s="22">
        <f t="shared" si="98"/>
        <v>5</v>
      </c>
      <c r="P276" s="17" t="s">
        <v>2</v>
      </c>
      <c r="Q276" s="17">
        <v>2</v>
      </c>
      <c r="R276" s="45">
        <v>12.63</v>
      </c>
      <c r="S276" s="22">
        <f t="shared" si="105"/>
        <v>3</v>
      </c>
      <c r="T276" s="17" t="s">
        <v>2</v>
      </c>
      <c r="U276" s="17">
        <v>1</v>
      </c>
      <c r="V276" s="17">
        <v>12.22</v>
      </c>
      <c r="W276" s="156">
        <f t="shared" si="99"/>
        <v>4</v>
      </c>
      <c r="X276" s="17" t="s">
        <v>2</v>
      </c>
      <c r="Y276" s="17">
        <v>2</v>
      </c>
      <c r="Z276" s="45">
        <v>11.12</v>
      </c>
      <c r="AA276" s="22">
        <f t="shared" si="100"/>
        <v>5</v>
      </c>
      <c r="AB276" s="20" t="s">
        <v>2</v>
      </c>
      <c r="AC276" s="20">
        <v>2</v>
      </c>
      <c r="AD276" s="327">
        <v>10</v>
      </c>
      <c r="AE276" s="22">
        <f t="shared" si="101"/>
        <v>6</v>
      </c>
      <c r="AF276" s="17" t="s">
        <v>2</v>
      </c>
      <c r="AG276" s="17">
        <v>2</v>
      </c>
      <c r="AH276" s="21">
        <v>10.265333333333333</v>
      </c>
      <c r="AI276" s="22">
        <f t="shared" si="102"/>
        <v>3</v>
      </c>
      <c r="AJ276" s="17" t="s">
        <v>2</v>
      </c>
      <c r="AK276" s="24">
        <v>2</v>
      </c>
      <c r="AL276" s="21">
        <f t="shared" si="90"/>
        <v>10.817533333333333</v>
      </c>
      <c r="AM276" s="24">
        <f t="shared" si="91"/>
        <v>30</v>
      </c>
      <c r="AN276" s="27" t="str">
        <f t="shared" si="92"/>
        <v>Admis</v>
      </c>
      <c r="AO276" s="17" t="s">
        <v>2</v>
      </c>
      <c r="AP276" s="17">
        <v>2</v>
      </c>
      <c r="AQ276" s="45">
        <v>7.0229999999999997</v>
      </c>
      <c r="AR276" s="29">
        <f t="shared" si="106"/>
        <v>0</v>
      </c>
      <c r="AS276" s="17" t="s">
        <v>2</v>
      </c>
      <c r="AT276" s="24">
        <v>2</v>
      </c>
      <c r="AU276" s="45">
        <v>10.349</v>
      </c>
      <c r="AV276" s="32">
        <f t="shared" si="103"/>
        <v>6</v>
      </c>
      <c r="AW276" s="17" t="s">
        <v>2</v>
      </c>
      <c r="AX276" s="233">
        <v>1</v>
      </c>
      <c r="AY276" s="45">
        <v>14.16</v>
      </c>
      <c r="AZ276" s="22">
        <f t="shared" si="107"/>
        <v>4</v>
      </c>
      <c r="BA276" s="17" t="s">
        <v>2</v>
      </c>
      <c r="BB276" s="24">
        <v>2</v>
      </c>
      <c r="BC276" s="21">
        <v>7.2099999999999991</v>
      </c>
      <c r="BD276" s="22">
        <f t="shared" si="87"/>
        <v>0</v>
      </c>
      <c r="BE276" s="17" t="s">
        <v>2</v>
      </c>
      <c r="BF276" s="24">
        <v>2</v>
      </c>
      <c r="BG276" s="34">
        <v>10</v>
      </c>
      <c r="BH276" s="35">
        <f t="shared" si="88"/>
        <v>4</v>
      </c>
      <c r="BI276" s="36" t="s">
        <v>2</v>
      </c>
      <c r="BJ276" s="37">
        <v>2</v>
      </c>
      <c r="BK276" s="21">
        <v>6.81</v>
      </c>
      <c r="BL276" s="22">
        <f t="shared" si="89"/>
        <v>0</v>
      </c>
      <c r="BM276" s="17" t="s">
        <v>2</v>
      </c>
      <c r="BN276" s="24">
        <v>2</v>
      </c>
      <c r="BO276" s="23">
        <v>14</v>
      </c>
      <c r="BP276" s="22">
        <f t="shared" si="104"/>
        <v>2</v>
      </c>
      <c r="BQ276" s="17" t="s">
        <v>2</v>
      </c>
      <c r="BR276" s="24">
        <v>1</v>
      </c>
      <c r="BS276" s="21">
        <f t="shared" si="97"/>
        <v>9.5250666666666675</v>
      </c>
      <c r="BT276" s="24">
        <f t="shared" si="93"/>
        <v>16</v>
      </c>
      <c r="BU276" s="27" t="str">
        <f t="shared" si="94"/>
        <v>Ajourné</v>
      </c>
      <c r="BV276" s="17" t="s">
        <v>2</v>
      </c>
      <c r="BW276" s="38">
        <v>2</v>
      </c>
      <c r="BX276" s="38">
        <f t="shared" si="95"/>
        <v>46</v>
      </c>
      <c r="BY276" s="27" t="str">
        <f t="shared" si="96"/>
        <v>Ajourné</v>
      </c>
    </row>
    <row r="277" spans="1:77" x14ac:dyDescent="0.55000000000000004">
      <c r="A277" s="18">
        <v>264</v>
      </c>
      <c r="B277" s="62" t="s">
        <v>1360</v>
      </c>
      <c r="C277" s="76" t="s">
        <v>1361</v>
      </c>
      <c r="D277" s="13" t="s">
        <v>1316</v>
      </c>
      <c r="E277" s="13" t="s">
        <v>1362</v>
      </c>
      <c r="F277" s="16">
        <v>38453</v>
      </c>
      <c r="G277" s="13" t="s">
        <v>135</v>
      </c>
      <c r="H277" s="13" t="s">
        <v>52</v>
      </c>
      <c r="I277" s="13" t="s">
        <v>72</v>
      </c>
      <c r="J277" s="21">
        <v>15</v>
      </c>
      <c r="K277" s="156">
        <v>4</v>
      </c>
      <c r="L277" s="17" t="s">
        <v>2</v>
      </c>
      <c r="M277" s="69">
        <v>2</v>
      </c>
      <c r="N277" s="226">
        <v>13.76</v>
      </c>
      <c r="O277" s="22">
        <f t="shared" si="98"/>
        <v>5</v>
      </c>
      <c r="P277" s="17" t="s">
        <v>2</v>
      </c>
      <c r="Q277" s="17">
        <v>2</v>
      </c>
      <c r="R277" s="45">
        <v>11.05</v>
      </c>
      <c r="S277" s="22">
        <f t="shared" si="105"/>
        <v>3</v>
      </c>
      <c r="T277" s="17" t="s">
        <v>2</v>
      </c>
      <c r="U277" s="17">
        <v>1</v>
      </c>
      <c r="V277" s="23">
        <v>10.38</v>
      </c>
      <c r="W277" s="156">
        <f t="shared" si="99"/>
        <v>4</v>
      </c>
      <c r="X277" s="17" t="s">
        <v>2</v>
      </c>
      <c r="Y277" s="17">
        <v>2</v>
      </c>
      <c r="Z277" s="21">
        <v>11.55</v>
      </c>
      <c r="AA277" s="22">
        <f t="shared" si="100"/>
        <v>5</v>
      </c>
      <c r="AB277" s="20" t="s">
        <v>2</v>
      </c>
      <c r="AC277" s="20">
        <v>1</v>
      </c>
      <c r="AD277" s="21">
        <v>11.37</v>
      </c>
      <c r="AE277" s="22">
        <f t="shared" si="101"/>
        <v>6</v>
      </c>
      <c r="AF277" s="17" t="s">
        <v>2</v>
      </c>
      <c r="AG277" s="17">
        <v>2</v>
      </c>
      <c r="AH277" s="21">
        <v>10.793333333333335</v>
      </c>
      <c r="AI277" s="22">
        <f t="shared" si="102"/>
        <v>3</v>
      </c>
      <c r="AJ277" s="17" t="s">
        <v>2</v>
      </c>
      <c r="AK277" s="24">
        <v>1</v>
      </c>
      <c r="AL277" s="21">
        <f t="shared" si="90"/>
        <v>12.060666666666668</v>
      </c>
      <c r="AM277" s="24">
        <f t="shared" si="91"/>
        <v>30</v>
      </c>
      <c r="AN277" s="27" t="str">
        <f t="shared" si="92"/>
        <v>Admis</v>
      </c>
      <c r="AO277" s="17" t="s">
        <v>2</v>
      </c>
      <c r="AP277" s="17">
        <v>2</v>
      </c>
      <c r="AQ277" s="45">
        <v>11.205</v>
      </c>
      <c r="AR277" s="29">
        <f t="shared" si="106"/>
        <v>6</v>
      </c>
      <c r="AS277" s="17" t="s">
        <v>2</v>
      </c>
      <c r="AT277" s="24">
        <v>1</v>
      </c>
      <c r="AU277" s="45">
        <v>13.384</v>
      </c>
      <c r="AV277" s="32">
        <f t="shared" si="103"/>
        <v>6</v>
      </c>
      <c r="AW277" s="17" t="s">
        <v>2</v>
      </c>
      <c r="AX277" s="233">
        <v>1</v>
      </c>
      <c r="AY277" s="57">
        <v>11.23</v>
      </c>
      <c r="AZ277" s="22">
        <f t="shared" si="107"/>
        <v>4</v>
      </c>
      <c r="BA277" s="17" t="s">
        <v>2</v>
      </c>
      <c r="BB277" s="24">
        <v>1</v>
      </c>
      <c r="BC277" s="21">
        <v>11.006</v>
      </c>
      <c r="BD277" s="22">
        <f t="shared" si="87"/>
        <v>6</v>
      </c>
      <c r="BE277" s="17" t="s">
        <v>2</v>
      </c>
      <c r="BF277" s="24">
        <v>2</v>
      </c>
      <c r="BG277" s="21">
        <v>10</v>
      </c>
      <c r="BH277" s="22">
        <f t="shared" si="88"/>
        <v>4</v>
      </c>
      <c r="BI277" s="17" t="s">
        <v>2</v>
      </c>
      <c r="BJ277" s="24">
        <v>1</v>
      </c>
      <c r="BK277" s="21">
        <v>12</v>
      </c>
      <c r="BL277" s="22">
        <f t="shared" si="89"/>
        <v>2</v>
      </c>
      <c r="BM277" s="17" t="s">
        <v>2</v>
      </c>
      <c r="BN277" s="24">
        <v>2</v>
      </c>
      <c r="BO277" s="23">
        <v>17</v>
      </c>
      <c r="BP277" s="22">
        <f t="shared" si="104"/>
        <v>2</v>
      </c>
      <c r="BQ277" s="17" t="s">
        <v>2</v>
      </c>
      <c r="BR277" s="24">
        <v>1</v>
      </c>
      <c r="BS277" s="21">
        <f t="shared" si="97"/>
        <v>11.883000000000001</v>
      </c>
      <c r="BT277" s="24">
        <f t="shared" si="93"/>
        <v>30</v>
      </c>
      <c r="BU277" s="27" t="str">
        <f t="shared" si="94"/>
        <v>Admis</v>
      </c>
      <c r="BV277" s="17" t="s">
        <v>2</v>
      </c>
      <c r="BW277" s="38">
        <v>2</v>
      </c>
      <c r="BX277" s="38">
        <f t="shared" si="95"/>
        <v>60</v>
      </c>
      <c r="BY277" s="27" t="str">
        <f t="shared" si="96"/>
        <v>Admis</v>
      </c>
    </row>
    <row r="278" spans="1:77" x14ac:dyDescent="0.55000000000000004">
      <c r="A278" s="18">
        <v>265</v>
      </c>
      <c r="B278" s="62" t="s">
        <v>1363</v>
      </c>
      <c r="C278" s="76" t="s">
        <v>1364</v>
      </c>
      <c r="D278" s="13" t="s">
        <v>1316</v>
      </c>
      <c r="E278" s="13" t="s">
        <v>1365</v>
      </c>
      <c r="F278" s="16">
        <v>38899</v>
      </c>
      <c r="G278" s="13" t="s">
        <v>818</v>
      </c>
      <c r="H278" s="13" t="s">
        <v>59</v>
      </c>
      <c r="I278" s="13" t="s">
        <v>72</v>
      </c>
      <c r="J278" s="21">
        <v>17</v>
      </c>
      <c r="K278" s="156">
        <v>4</v>
      </c>
      <c r="L278" s="17" t="s">
        <v>2</v>
      </c>
      <c r="M278" s="69">
        <v>2</v>
      </c>
      <c r="N278" s="230">
        <v>12.14</v>
      </c>
      <c r="O278" s="22">
        <f t="shared" si="98"/>
        <v>5</v>
      </c>
      <c r="P278" s="17" t="s">
        <v>2</v>
      </c>
      <c r="Q278" s="17">
        <v>1</v>
      </c>
      <c r="R278" s="45">
        <v>12.63</v>
      </c>
      <c r="S278" s="22">
        <f t="shared" si="105"/>
        <v>3</v>
      </c>
      <c r="T278" s="17" t="s">
        <v>2</v>
      </c>
      <c r="U278" s="17">
        <v>1</v>
      </c>
      <c r="V278" s="45">
        <v>12.76</v>
      </c>
      <c r="W278" s="156">
        <f t="shared" si="99"/>
        <v>4</v>
      </c>
      <c r="X278" s="17" t="s">
        <v>2</v>
      </c>
      <c r="Y278" s="17">
        <v>1</v>
      </c>
      <c r="Z278" s="45">
        <v>14.13</v>
      </c>
      <c r="AA278" s="22">
        <f t="shared" si="100"/>
        <v>5</v>
      </c>
      <c r="AB278" s="20" t="s">
        <v>2</v>
      </c>
      <c r="AC278" s="20">
        <v>1</v>
      </c>
      <c r="AD278" s="21">
        <v>10</v>
      </c>
      <c r="AE278" s="22">
        <f t="shared" si="101"/>
        <v>6</v>
      </c>
      <c r="AF278" s="17" t="s">
        <v>2</v>
      </c>
      <c r="AG278" s="17">
        <v>1</v>
      </c>
      <c r="AH278" s="21">
        <v>10.607999999999999</v>
      </c>
      <c r="AI278" s="22">
        <f t="shared" si="102"/>
        <v>3</v>
      </c>
      <c r="AJ278" s="17" t="s">
        <v>2</v>
      </c>
      <c r="AK278" s="24">
        <v>1</v>
      </c>
      <c r="AL278" s="21">
        <f t="shared" si="90"/>
        <v>12.670133333333332</v>
      </c>
      <c r="AM278" s="24">
        <f t="shared" si="91"/>
        <v>30</v>
      </c>
      <c r="AN278" s="27" t="str">
        <f t="shared" si="92"/>
        <v>Admis</v>
      </c>
      <c r="AO278" s="17" t="s">
        <v>2</v>
      </c>
      <c r="AP278" s="17">
        <v>2</v>
      </c>
      <c r="AQ278" s="45">
        <v>12.215</v>
      </c>
      <c r="AR278" s="29">
        <f t="shared" si="106"/>
        <v>6</v>
      </c>
      <c r="AS278" s="17" t="s">
        <v>2</v>
      </c>
      <c r="AT278" s="24">
        <v>1</v>
      </c>
      <c r="AU278" s="45">
        <v>13.457000000000001</v>
      </c>
      <c r="AV278" s="32">
        <f t="shared" si="103"/>
        <v>6</v>
      </c>
      <c r="AW278" s="17" t="s">
        <v>2</v>
      </c>
      <c r="AX278" s="233">
        <v>1</v>
      </c>
      <c r="AY278" s="57">
        <v>10</v>
      </c>
      <c r="AZ278" s="22">
        <f t="shared" si="107"/>
        <v>4</v>
      </c>
      <c r="BA278" s="17" t="s">
        <v>2</v>
      </c>
      <c r="BB278" s="24">
        <v>1</v>
      </c>
      <c r="BC278" s="21">
        <v>12.963333333333333</v>
      </c>
      <c r="BD278" s="22">
        <f t="shared" si="87"/>
        <v>6</v>
      </c>
      <c r="BE278" s="17" t="s">
        <v>2</v>
      </c>
      <c r="BF278" s="24">
        <v>1</v>
      </c>
      <c r="BG278" s="21">
        <v>11.23</v>
      </c>
      <c r="BH278" s="22">
        <f t="shared" si="88"/>
        <v>4</v>
      </c>
      <c r="BI278" s="17" t="s">
        <v>2</v>
      </c>
      <c r="BJ278" s="24">
        <v>1</v>
      </c>
      <c r="BK278" s="21">
        <v>10</v>
      </c>
      <c r="BL278" s="22">
        <f t="shared" si="89"/>
        <v>2</v>
      </c>
      <c r="BM278" s="17" t="s">
        <v>2</v>
      </c>
      <c r="BN278" s="24">
        <v>1</v>
      </c>
      <c r="BO278" s="23">
        <v>15</v>
      </c>
      <c r="BP278" s="22">
        <f t="shared" si="104"/>
        <v>2</v>
      </c>
      <c r="BQ278" s="17" t="s">
        <v>2</v>
      </c>
      <c r="BR278" s="24">
        <v>1</v>
      </c>
      <c r="BS278" s="21">
        <f t="shared" si="97"/>
        <v>12.224400000000001</v>
      </c>
      <c r="BT278" s="24">
        <f t="shared" si="93"/>
        <v>30</v>
      </c>
      <c r="BU278" s="27" t="str">
        <f t="shared" si="94"/>
        <v>Admis</v>
      </c>
      <c r="BV278" s="17" t="s">
        <v>2</v>
      </c>
      <c r="BW278" s="38">
        <v>1</v>
      </c>
      <c r="BX278" s="38">
        <f t="shared" si="95"/>
        <v>60</v>
      </c>
      <c r="BY278" s="27" t="str">
        <f t="shared" si="96"/>
        <v>Admis</v>
      </c>
    </row>
    <row r="279" spans="1:77" x14ac:dyDescent="0.55000000000000004">
      <c r="A279" s="18">
        <v>266</v>
      </c>
      <c r="B279" s="62" t="s">
        <v>1366</v>
      </c>
      <c r="C279" s="96" t="s">
        <v>1367</v>
      </c>
      <c r="D279" s="71" t="s">
        <v>1316</v>
      </c>
      <c r="E279" s="71" t="s">
        <v>1368</v>
      </c>
      <c r="F279" s="63">
        <v>34634</v>
      </c>
      <c r="G279" s="62" t="s">
        <v>1369</v>
      </c>
      <c r="H279" s="62" t="s">
        <v>59</v>
      </c>
      <c r="I279" s="13" t="s">
        <v>72</v>
      </c>
      <c r="J279" s="241">
        <v>10</v>
      </c>
      <c r="K279" s="156">
        <v>4</v>
      </c>
      <c r="L279" s="17" t="s">
        <v>60</v>
      </c>
      <c r="M279" s="69">
        <v>2</v>
      </c>
      <c r="N279" s="49">
        <v>10</v>
      </c>
      <c r="O279" s="22">
        <f t="shared" si="98"/>
        <v>5</v>
      </c>
      <c r="P279" s="17" t="s">
        <v>60</v>
      </c>
      <c r="Q279" s="17">
        <v>2</v>
      </c>
      <c r="R279" s="47">
        <v>13.63</v>
      </c>
      <c r="S279" s="22">
        <f t="shared" si="105"/>
        <v>3</v>
      </c>
      <c r="T279" s="17" t="s">
        <v>60</v>
      </c>
      <c r="U279" s="17">
        <v>2</v>
      </c>
      <c r="V279" s="47">
        <v>10</v>
      </c>
      <c r="W279" s="156">
        <f t="shared" si="99"/>
        <v>4</v>
      </c>
      <c r="X279" s="17" t="s">
        <v>60</v>
      </c>
      <c r="Y279" s="17">
        <v>2</v>
      </c>
      <c r="Z279" s="47">
        <v>10.19</v>
      </c>
      <c r="AA279" s="22">
        <f t="shared" si="100"/>
        <v>5</v>
      </c>
      <c r="AB279" s="20" t="s">
        <v>60</v>
      </c>
      <c r="AC279" s="20">
        <v>2</v>
      </c>
      <c r="AD279" s="50">
        <v>10</v>
      </c>
      <c r="AE279" s="22">
        <f t="shared" si="101"/>
        <v>6</v>
      </c>
      <c r="AF279" s="17" t="s">
        <v>61</v>
      </c>
      <c r="AG279" s="17">
        <v>2</v>
      </c>
      <c r="AH279" s="50">
        <v>11.6</v>
      </c>
      <c r="AI279" s="22">
        <f t="shared" si="102"/>
        <v>3</v>
      </c>
      <c r="AJ279" s="17" t="s">
        <v>60</v>
      </c>
      <c r="AK279" s="24">
        <v>2</v>
      </c>
      <c r="AL279" s="21">
        <f t="shared" si="90"/>
        <v>10.554666666666666</v>
      </c>
      <c r="AM279" s="24">
        <f t="shared" si="91"/>
        <v>30</v>
      </c>
      <c r="AN279" s="27" t="str">
        <f t="shared" si="92"/>
        <v>Admis</v>
      </c>
      <c r="AO279" s="17" t="s">
        <v>61</v>
      </c>
      <c r="AP279" s="17">
        <v>2</v>
      </c>
      <c r="AQ279" s="50">
        <v>10.41</v>
      </c>
      <c r="AR279" s="29">
        <f t="shared" si="106"/>
        <v>6</v>
      </c>
      <c r="AS279" s="17" t="s">
        <v>61</v>
      </c>
      <c r="AT279" s="24">
        <v>2</v>
      </c>
      <c r="AU279" s="47">
        <v>10.06</v>
      </c>
      <c r="AV279" s="32">
        <f t="shared" si="103"/>
        <v>6</v>
      </c>
      <c r="AW279" s="17" t="s">
        <v>61</v>
      </c>
      <c r="AX279" s="233">
        <v>2</v>
      </c>
      <c r="AY279" s="45">
        <v>15</v>
      </c>
      <c r="AZ279" s="22">
        <f t="shared" si="107"/>
        <v>4</v>
      </c>
      <c r="BA279" s="17" t="s">
        <v>2</v>
      </c>
      <c r="BB279" s="24">
        <v>2</v>
      </c>
      <c r="BC279" s="50">
        <v>10</v>
      </c>
      <c r="BD279" s="22">
        <f t="shared" si="87"/>
        <v>6</v>
      </c>
      <c r="BE279" s="17" t="s">
        <v>60</v>
      </c>
      <c r="BF279" s="24">
        <v>2</v>
      </c>
      <c r="BG279" s="64">
        <v>10</v>
      </c>
      <c r="BH279" s="35">
        <f t="shared" si="88"/>
        <v>4</v>
      </c>
      <c r="BI279" s="36" t="s">
        <v>61</v>
      </c>
      <c r="BJ279" s="37">
        <v>1</v>
      </c>
      <c r="BK279" s="50">
        <v>11.5</v>
      </c>
      <c r="BL279" s="22">
        <f t="shared" si="89"/>
        <v>2</v>
      </c>
      <c r="BM279" s="17" t="s">
        <v>60</v>
      </c>
      <c r="BN279" s="24">
        <v>2</v>
      </c>
      <c r="BO279" s="48">
        <v>12</v>
      </c>
      <c r="BP279" s="22">
        <f t="shared" si="104"/>
        <v>2</v>
      </c>
      <c r="BQ279" s="17" t="s">
        <v>60</v>
      </c>
      <c r="BR279" s="24">
        <v>2</v>
      </c>
      <c r="BS279" s="21">
        <f t="shared" si="97"/>
        <v>10.994</v>
      </c>
      <c r="BT279" s="24">
        <f t="shared" si="93"/>
        <v>30</v>
      </c>
      <c r="BU279" s="27" t="str">
        <f t="shared" si="94"/>
        <v>Admis</v>
      </c>
      <c r="BV279" s="17" t="s">
        <v>2</v>
      </c>
      <c r="BW279" s="17"/>
      <c r="BX279" s="38">
        <f t="shared" si="95"/>
        <v>60</v>
      </c>
      <c r="BY279" s="27" t="str">
        <f t="shared" si="96"/>
        <v>Admis</v>
      </c>
    </row>
    <row r="280" spans="1:77" x14ac:dyDescent="0.55000000000000004">
      <c r="A280" s="18">
        <v>267</v>
      </c>
      <c r="B280" s="62" t="s">
        <v>1373</v>
      </c>
      <c r="C280" s="76" t="s">
        <v>1374</v>
      </c>
      <c r="D280" s="62" t="s">
        <v>1316</v>
      </c>
      <c r="E280" s="62" t="s">
        <v>1375</v>
      </c>
      <c r="F280" s="63">
        <v>31072</v>
      </c>
      <c r="G280" s="62" t="s">
        <v>1376</v>
      </c>
      <c r="H280" s="62" t="s">
        <v>52</v>
      </c>
      <c r="I280" s="13" t="s">
        <v>72</v>
      </c>
      <c r="J280" s="45">
        <v>10</v>
      </c>
      <c r="K280" s="156">
        <v>4</v>
      </c>
      <c r="L280" s="17" t="s">
        <v>2</v>
      </c>
      <c r="M280" s="69">
        <v>1</v>
      </c>
      <c r="N280" s="23">
        <v>13.71</v>
      </c>
      <c r="O280" s="22">
        <f t="shared" si="98"/>
        <v>5</v>
      </c>
      <c r="P280" s="17" t="s">
        <v>2</v>
      </c>
      <c r="Q280" s="17">
        <v>2</v>
      </c>
      <c r="R280" s="45">
        <v>10</v>
      </c>
      <c r="S280" s="22">
        <f t="shared" si="105"/>
        <v>3</v>
      </c>
      <c r="T280" s="17" t="s">
        <v>2</v>
      </c>
      <c r="U280" s="17">
        <v>1</v>
      </c>
      <c r="V280" s="23">
        <v>12.29</v>
      </c>
      <c r="W280" s="156">
        <f t="shared" si="99"/>
        <v>4</v>
      </c>
      <c r="X280" s="17" t="s">
        <v>2</v>
      </c>
      <c r="Y280" s="17">
        <v>2</v>
      </c>
      <c r="Z280" s="45">
        <v>13.03</v>
      </c>
      <c r="AA280" s="22">
        <f t="shared" si="100"/>
        <v>5</v>
      </c>
      <c r="AB280" s="20" t="s">
        <v>2</v>
      </c>
      <c r="AC280" s="20">
        <v>2</v>
      </c>
      <c r="AD280" s="45">
        <v>10</v>
      </c>
      <c r="AE280" s="22">
        <f t="shared" si="101"/>
        <v>6</v>
      </c>
      <c r="AF280" s="17" t="s">
        <v>2</v>
      </c>
      <c r="AG280" s="17">
        <v>1</v>
      </c>
      <c r="AH280" s="21">
        <v>11.973333333333334</v>
      </c>
      <c r="AI280" s="22">
        <f t="shared" si="102"/>
        <v>3</v>
      </c>
      <c r="AJ280" s="17" t="s">
        <v>2</v>
      </c>
      <c r="AK280" s="24">
        <v>2</v>
      </c>
      <c r="AL280" s="21">
        <f t="shared" si="90"/>
        <v>11.626000000000001</v>
      </c>
      <c r="AM280" s="24">
        <f t="shared" si="91"/>
        <v>30</v>
      </c>
      <c r="AN280" s="27" t="str">
        <f t="shared" si="92"/>
        <v>Admis</v>
      </c>
      <c r="AO280" s="17" t="s">
        <v>2</v>
      </c>
      <c r="AP280" s="17">
        <v>2</v>
      </c>
      <c r="AQ280" s="45">
        <v>10</v>
      </c>
      <c r="AR280" s="29">
        <f t="shared" si="106"/>
        <v>6</v>
      </c>
      <c r="AS280" s="17" t="s">
        <v>2</v>
      </c>
      <c r="AT280" s="24">
        <v>1</v>
      </c>
      <c r="AU280" s="45">
        <v>10.045999999999999</v>
      </c>
      <c r="AV280" s="32">
        <f t="shared" si="103"/>
        <v>6</v>
      </c>
      <c r="AW280" s="17" t="s">
        <v>2</v>
      </c>
      <c r="AX280" s="233">
        <v>1</v>
      </c>
      <c r="AY280" s="45">
        <v>13.33</v>
      </c>
      <c r="AZ280" s="22">
        <f t="shared" si="107"/>
        <v>4</v>
      </c>
      <c r="BA280" s="17" t="s">
        <v>2</v>
      </c>
      <c r="BB280" s="17">
        <v>2</v>
      </c>
      <c r="BC280" s="21">
        <v>10</v>
      </c>
      <c r="BD280" s="22">
        <f t="shared" si="87"/>
        <v>6</v>
      </c>
      <c r="BE280" s="17" t="s">
        <v>2</v>
      </c>
      <c r="BF280" s="24">
        <v>2</v>
      </c>
      <c r="BG280" s="57">
        <v>10</v>
      </c>
      <c r="BH280" s="35">
        <f t="shared" si="88"/>
        <v>4</v>
      </c>
      <c r="BI280" s="36" t="s">
        <v>2</v>
      </c>
      <c r="BJ280" s="37">
        <v>2</v>
      </c>
      <c r="BK280" s="21">
        <v>11.37</v>
      </c>
      <c r="BL280" s="22">
        <f t="shared" si="89"/>
        <v>2</v>
      </c>
      <c r="BM280" s="17" t="s">
        <v>2</v>
      </c>
      <c r="BN280" s="24">
        <v>2</v>
      </c>
      <c r="BO280" s="23">
        <v>14</v>
      </c>
      <c r="BP280" s="22">
        <f t="shared" si="104"/>
        <v>2</v>
      </c>
      <c r="BQ280" s="17" t="s">
        <v>2</v>
      </c>
      <c r="BR280" s="24">
        <v>1</v>
      </c>
      <c r="BS280" s="21">
        <f t="shared" si="97"/>
        <v>10.811200000000001</v>
      </c>
      <c r="BT280" s="24">
        <f t="shared" si="93"/>
        <v>30</v>
      </c>
      <c r="BU280" s="27" t="str">
        <f t="shared" si="94"/>
        <v>Admis</v>
      </c>
      <c r="BV280" s="17" t="s">
        <v>2</v>
      </c>
      <c r="BW280" s="38">
        <v>2</v>
      </c>
      <c r="BX280" s="38">
        <f t="shared" si="95"/>
        <v>60</v>
      </c>
      <c r="BY280" s="27" t="str">
        <f t="shared" si="96"/>
        <v>Admis</v>
      </c>
    </row>
    <row r="281" spans="1:77" s="198" customFormat="1" x14ac:dyDescent="0.5">
      <c r="A281" s="18">
        <v>268</v>
      </c>
      <c r="B281" s="62" t="s">
        <v>1377</v>
      </c>
      <c r="C281" s="76" t="s">
        <v>1378</v>
      </c>
      <c r="D281" s="62" t="s">
        <v>1316</v>
      </c>
      <c r="E281" s="62" t="s">
        <v>1379</v>
      </c>
      <c r="F281" s="63">
        <v>35512</v>
      </c>
      <c r="G281" s="62" t="s">
        <v>1380</v>
      </c>
      <c r="H281" s="62" t="s">
        <v>59</v>
      </c>
      <c r="I281" s="62" t="s">
        <v>72</v>
      </c>
      <c r="J281" s="327">
        <v>11.1</v>
      </c>
      <c r="K281" s="156">
        <v>4</v>
      </c>
      <c r="L281" s="69" t="s">
        <v>2</v>
      </c>
      <c r="M281" s="69">
        <v>1</v>
      </c>
      <c r="N281" s="23">
        <v>10</v>
      </c>
      <c r="O281" s="22">
        <f t="shared" si="98"/>
        <v>5</v>
      </c>
      <c r="P281" s="69" t="s">
        <v>2</v>
      </c>
      <c r="Q281" s="69"/>
      <c r="R281" s="21">
        <v>12.1</v>
      </c>
      <c r="S281" s="22">
        <f t="shared" si="105"/>
        <v>3</v>
      </c>
      <c r="T281" s="69" t="s">
        <v>2</v>
      </c>
      <c r="U281" s="69">
        <v>1</v>
      </c>
      <c r="V281" s="23">
        <v>13.93</v>
      </c>
      <c r="W281" s="156">
        <f t="shared" si="99"/>
        <v>4</v>
      </c>
      <c r="X281" s="17" t="s">
        <v>2</v>
      </c>
      <c r="Y281" s="69">
        <v>2</v>
      </c>
      <c r="Z281" s="329">
        <v>10</v>
      </c>
      <c r="AA281" s="22">
        <f t="shared" si="100"/>
        <v>5</v>
      </c>
      <c r="AB281" s="20" t="s">
        <v>2</v>
      </c>
      <c r="AC281" s="18">
        <v>2</v>
      </c>
      <c r="AD281" s="21">
        <v>10.26</v>
      </c>
      <c r="AE281" s="22">
        <f t="shared" si="101"/>
        <v>6</v>
      </c>
      <c r="AF281" s="69" t="s">
        <v>2</v>
      </c>
      <c r="AG281" s="69">
        <v>2</v>
      </c>
      <c r="AH281" s="21">
        <v>12.993333333333334</v>
      </c>
      <c r="AI281" s="22">
        <f t="shared" si="102"/>
        <v>3</v>
      </c>
      <c r="AJ281" s="69" t="s">
        <v>2</v>
      </c>
      <c r="AK281" s="24">
        <v>2</v>
      </c>
      <c r="AL281" s="21">
        <f t="shared" si="90"/>
        <v>11.232000000000001</v>
      </c>
      <c r="AM281" s="24">
        <f t="shared" si="91"/>
        <v>30</v>
      </c>
      <c r="AN281" s="96" t="str">
        <f t="shared" si="92"/>
        <v>Admis</v>
      </c>
      <c r="AO281" s="69" t="s">
        <v>2</v>
      </c>
      <c r="AP281" s="69">
        <v>2</v>
      </c>
      <c r="AQ281" s="21">
        <v>10</v>
      </c>
      <c r="AR281" s="29">
        <f t="shared" si="106"/>
        <v>6</v>
      </c>
      <c r="AS281" s="69" t="s">
        <v>2</v>
      </c>
      <c r="AT281" s="24">
        <v>2</v>
      </c>
      <c r="AU281" s="21">
        <v>12.96</v>
      </c>
      <c r="AV281" s="32">
        <f t="shared" si="103"/>
        <v>6</v>
      </c>
      <c r="AW281" s="69" t="s">
        <v>2</v>
      </c>
      <c r="AX281" s="69">
        <v>2</v>
      </c>
      <c r="AY281" s="21">
        <v>14.5</v>
      </c>
      <c r="AZ281" s="22">
        <f t="shared" si="107"/>
        <v>4</v>
      </c>
      <c r="BA281" s="69" t="s">
        <v>2</v>
      </c>
      <c r="BB281" s="24">
        <v>2</v>
      </c>
      <c r="BC281" s="21">
        <v>10</v>
      </c>
      <c r="BD281" s="22">
        <f t="shared" si="87"/>
        <v>6</v>
      </c>
      <c r="BE281" s="69" t="s">
        <v>2</v>
      </c>
      <c r="BF281" s="24">
        <v>2</v>
      </c>
      <c r="BG281" s="34">
        <v>10</v>
      </c>
      <c r="BH281" s="35">
        <f t="shared" si="88"/>
        <v>4</v>
      </c>
      <c r="BI281" s="97" t="s">
        <v>2</v>
      </c>
      <c r="BJ281" s="37">
        <v>2</v>
      </c>
      <c r="BK281" s="21">
        <v>10</v>
      </c>
      <c r="BL281" s="22">
        <f t="shared" si="89"/>
        <v>2</v>
      </c>
      <c r="BM281" s="69" t="s">
        <v>2</v>
      </c>
      <c r="BN281" s="24">
        <v>2</v>
      </c>
      <c r="BO281" s="333">
        <v>12.81</v>
      </c>
      <c r="BP281" s="22">
        <f t="shared" si="104"/>
        <v>2</v>
      </c>
      <c r="BQ281" s="69" t="s">
        <v>2</v>
      </c>
      <c r="BR281" s="24">
        <v>1</v>
      </c>
      <c r="BS281" s="21">
        <f t="shared" si="97"/>
        <v>11.379333333333333</v>
      </c>
      <c r="BT281" s="24">
        <f t="shared" si="93"/>
        <v>30</v>
      </c>
      <c r="BU281" s="96" t="str">
        <f t="shared" si="94"/>
        <v>Admis</v>
      </c>
      <c r="BV281" s="69" t="s">
        <v>2</v>
      </c>
      <c r="BW281" s="38">
        <v>1</v>
      </c>
      <c r="BX281" s="38">
        <f t="shared" si="95"/>
        <v>60</v>
      </c>
      <c r="BY281" s="96" t="str">
        <f t="shared" si="96"/>
        <v>Admis</v>
      </c>
    </row>
    <row r="282" spans="1:77" x14ac:dyDescent="0.55000000000000004">
      <c r="A282" s="18">
        <v>269</v>
      </c>
      <c r="B282" s="62" t="s">
        <v>1381</v>
      </c>
      <c r="C282" s="76" t="s">
        <v>1382</v>
      </c>
      <c r="D282" s="13" t="s">
        <v>1383</v>
      </c>
      <c r="E282" s="13" t="s">
        <v>1384</v>
      </c>
      <c r="F282" s="16">
        <v>37963</v>
      </c>
      <c r="G282" s="13" t="s">
        <v>158</v>
      </c>
      <c r="H282" s="13" t="s">
        <v>52</v>
      </c>
      <c r="I282" s="13" t="s">
        <v>72</v>
      </c>
      <c r="J282" s="235">
        <v>10</v>
      </c>
      <c r="K282" s="156">
        <v>4</v>
      </c>
      <c r="L282" s="17" t="s">
        <v>2</v>
      </c>
      <c r="M282" s="69">
        <v>1</v>
      </c>
      <c r="N282" s="332">
        <v>10.56</v>
      </c>
      <c r="O282" s="22">
        <f t="shared" si="98"/>
        <v>5</v>
      </c>
      <c r="P282" s="17" t="s">
        <v>2</v>
      </c>
      <c r="Q282" s="17">
        <v>2</v>
      </c>
      <c r="R282" s="45">
        <v>10</v>
      </c>
      <c r="S282" s="22">
        <f t="shared" si="105"/>
        <v>3</v>
      </c>
      <c r="T282" s="17" t="s">
        <v>2</v>
      </c>
      <c r="U282" s="17">
        <v>1</v>
      </c>
      <c r="V282" s="45">
        <v>12.290666666666667</v>
      </c>
      <c r="W282" s="156">
        <f t="shared" si="99"/>
        <v>4</v>
      </c>
      <c r="X282" s="17" t="s">
        <v>2</v>
      </c>
      <c r="Y282" s="17">
        <v>2</v>
      </c>
      <c r="Z282" s="45">
        <v>13.03</v>
      </c>
      <c r="AA282" s="22">
        <f t="shared" si="100"/>
        <v>5</v>
      </c>
      <c r="AB282" s="20" t="s">
        <v>2</v>
      </c>
      <c r="AC282" s="20">
        <v>2</v>
      </c>
      <c r="AD282" s="327">
        <v>10</v>
      </c>
      <c r="AE282" s="22">
        <f t="shared" si="101"/>
        <v>6</v>
      </c>
      <c r="AF282" s="17" t="s">
        <v>2</v>
      </c>
      <c r="AG282" s="17">
        <v>2</v>
      </c>
      <c r="AH282" s="21">
        <v>12.722666666666667</v>
      </c>
      <c r="AI282" s="22">
        <f t="shared" si="102"/>
        <v>3</v>
      </c>
      <c r="AJ282" s="17" t="s">
        <v>2</v>
      </c>
      <c r="AK282" s="24">
        <v>2</v>
      </c>
      <c r="AL282" s="21">
        <f t="shared" si="90"/>
        <v>11.176022222222223</v>
      </c>
      <c r="AM282" s="24">
        <f t="shared" si="91"/>
        <v>30</v>
      </c>
      <c r="AN282" s="27" t="str">
        <f t="shared" si="92"/>
        <v>Admis</v>
      </c>
      <c r="AO282" s="17" t="s">
        <v>2</v>
      </c>
      <c r="AP282" s="17"/>
      <c r="AQ282" s="45">
        <v>10</v>
      </c>
      <c r="AR282" s="29">
        <f t="shared" si="106"/>
        <v>6</v>
      </c>
      <c r="AS282" s="17" t="s">
        <v>2</v>
      </c>
      <c r="AT282" s="24">
        <v>1</v>
      </c>
      <c r="AU282" s="45">
        <v>10</v>
      </c>
      <c r="AV282" s="32">
        <f t="shared" si="103"/>
        <v>6</v>
      </c>
      <c r="AW282" s="17" t="s">
        <v>2</v>
      </c>
      <c r="AX282" s="233">
        <v>2</v>
      </c>
      <c r="AY282" s="45">
        <v>12</v>
      </c>
      <c r="AZ282" s="22">
        <f t="shared" si="107"/>
        <v>4</v>
      </c>
      <c r="BA282" s="17" t="s">
        <v>2</v>
      </c>
      <c r="BB282" s="24">
        <v>2</v>
      </c>
      <c r="BC282" s="21">
        <v>10</v>
      </c>
      <c r="BD282" s="22">
        <f t="shared" si="87"/>
        <v>6</v>
      </c>
      <c r="BE282" s="17" t="s">
        <v>2</v>
      </c>
      <c r="BF282" s="24">
        <v>2</v>
      </c>
      <c r="BG282" s="21">
        <v>10.77</v>
      </c>
      <c r="BH282" s="22">
        <f t="shared" si="88"/>
        <v>4</v>
      </c>
      <c r="BI282" s="17" t="s">
        <v>2</v>
      </c>
      <c r="BJ282" s="24">
        <v>1</v>
      </c>
      <c r="BK282" s="21">
        <v>11.97</v>
      </c>
      <c r="BL282" s="22">
        <f t="shared" si="89"/>
        <v>2</v>
      </c>
      <c r="BM282" s="17" t="s">
        <v>2</v>
      </c>
      <c r="BN282" s="24">
        <v>1</v>
      </c>
      <c r="BO282" s="23">
        <v>14</v>
      </c>
      <c r="BP282" s="22">
        <f t="shared" si="104"/>
        <v>2</v>
      </c>
      <c r="BQ282" s="17" t="s">
        <v>2</v>
      </c>
      <c r="BR282" s="24">
        <v>1</v>
      </c>
      <c r="BS282" s="21">
        <f t="shared" si="97"/>
        <v>10.767333333333333</v>
      </c>
      <c r="BT282" s="24">
        <f t="shared" si="93"/>
        <v>30</v>
      </c>
      <c r="BU282" s="27" t="str">
        <f t="shared" si="94"/>
        <v>Admis</v>
      </c>
      <c r="BV282" s="17" t="s">
        <v>2</v>
      </c>
      <c r="BW282" s="38">
        <v>2</v>
      </c>
      <c r="BX282" s="38">
        <f t="shared" si="95"/>
        <v>60</v>
      </c>
      <c r="BY282" s="27" t="str">
        <f t="shared" si="96"/>
        <v>Admis</v>
      </c>
    </row>
    <row r="283" spans="1:77" x14ac:dyDescent="0.55000000000000004">
      <c r="A283" s="18">
        <v>270</v>
      </c>
      <c r="B283" s="62" t="s">
        <v>1385</v>
      </c>
      <c r="C283" s="76" t="s">
        <v>1386</v>
      </c>
      <c r="D283" s="13" t="s">
        <v>1387</v>
      </c>
      <c r="E283" s="13" t="s">
        <v>1388</v>
      </c>
      <c r="F283" s="16">
        <v>37865</v>
      </c>
      <c r="G283" s="13" t="s">
        <v>1389</v>
      </c>
      <c r="H283" s="13" t="s">
        <v>52</v>
      </c>
      <c r="I283" s="13" t="s">
        <v>72</v>
      </c>
      <c r="J283" s="235">
        <v>11</v>
      </c>
      <c r="K283" s="156">
        <v>4</v>
      </c>
      <c r="L283" s="17" t="s">
        <v>2</v>
      </c>
      <c r="M283" s="69">
        <v>1</v>
      </c>
      <c r="N283" s="45">
        <v>10</v>
      </c>
      <c r="O283" s="22">
        <f t="shared" si="98"/>
        <v>5</v>
      </c>
      <c r="P283" s="17" t="s">
        <v>2</v>
      </c>
      <c r="Q283" s="17">
        <v>1</v>
      </c>
      <c r="R283" s="45">
        <v>12.1</v>
      </c>
      <c r="S283" s="22">
        <f t="shared" si="105"/>
        <v>3</v>
      </c>
      <c r="T283" s="17" t="s">
        <v>2</v>
      </c>
      <c r="U283" s="17">
        <v>1</v>
      </c>
      <c r="V283" s="45">
        <v>14.24</v>
      </c>
      <c r="W283" s="156">
        <f t="shared" si="99"/>
        <v>4</v>
      </c>
      <c r="X283" s="17" t="s">
        <v>2</v>
      </c>
      <c r="Y283" s="17">
        <v>2</v>
      </c>
      <c r="Z283" s="45">
        <v>10.32</v>
      </c>
      <c r="AA283" s="22">
        <f t="shared" si="100"/>
        <v>5</v>
      </c>
      <c r="AB283" s="20" t="s">
        <v>2</v>
      </c>
      <c r="AC283" s="20">
        <v>2</v>
      </c>
      <c r="AD283" s="21">
        <v>10</v>
      </c>
      <c r="AE283" s="22">
        <f t="shared" si="101"/>
        <v>6</v>
      </c>
      <c r="AF283" s="17" t="s">
        <v>2</v>
      </c>
      <c r="AG283" s="17">
        <v>2</v>
      </c>
      <c r="AH283" s="21">
        <v>13.558666666666667</v>
      </c>
      <c r="AI283" s="22">
        <f t="shared" si="102"/>
        <v>3</v>
      </c>
      <c r="AJ283" s="17" t="s">
        <v>2</v>
      </c>
      <c r="AK283" s="24">
        <v>2</v>
      </c>
      <c r="AL283" s="21">
        <f t="shared" si="90"/>
        <v>11.317866666666667</v>
      </c>
      <c r="AM283" s="24">
        <f t="shared" si="91"/>
        <v>30</v>
      </c>
      <c r="AN283" s="27" t="str">
        <f t="shared" si="92"/>
        <v>Admis</v>
      </c>
      <c r="AO283" s="17" t="s">
        <v>2</v>
      </c>
      <c r="AP283" s="17">
        <v>2</v>
      </c>
      <c r="AQ283" s="45">
        <v>11.030000000000001</v>
      </c>
      <c r="AR283" s="29">
        <f t="shared" si="106"/>
        <v>6</v>
      </c>
      <c r="AS283" s="17" t="s">
        <v>2</v>
      </c>
      <c r="AT283" s="24">
        <v>2</v>
      </c>
      <c r="AU283" s="45">
        <v>11.855</v>
      </c>
      <c r="AV283" s="32">
        <f t="shared" si="103"/>
        <v>6</v>
      </c>
      <c r="AW283" s="17" t="s">
        <v>2</v>
      </c>
      <c r="AX283" s="17">
        <v>2</v>
      </c>
      <c r="AY283" s="57">
        <v>11.07</v>
      </c>
      <c r="AZ283" s="22">
        <f t="shared" si="107"/>
        <v>4</v>
      </c>
      <c r="BA283" s="17" t="s">
        <v>2</v>
      </c>
      <c r="BB283" s="24">
        <v>1</v>
      </c>
      <c r="BC283" s="21">
        <v>11.198666666666664</v>
      </c>
      <c r="BD283" s="22">
        <f t="shared" si="87"/>
        <v>6</v>
      </c>
      <c r="BE283" s="17" t="s">
        <v>2</v>
      </c>
      <c r="BF283" s="24">
        <v>2</v>
      </c>
      <c r="BG283" s="21">
        <v>11.1</v>
      </c>
      <c r="BH283" s="22">
        <f t="shared" si="88"/>
        <v>4</v>
      </c>
      <c r="BI283" s="17" t="s">
        <v>2</v>
      </c>
      <c r="BJ283" s="24">
        <v>1</v>
      </c>
      <c r="BK283" s="21">
        <v>12.62</v>
      </c>
      <c r="BL283" s="22">
        <f t="shared" si="89"/>
        <v>2</v>
      </c>
      <c r="BM283" s="17" t="s">
        <v>2</v>
      </c>
      <c r="BN283" s="24">
        <v>2</v>
      </c>
      <c r="BO283" s="23">
        <v>14</v>
      </c>
      <c r="BP283" s="22">
        <f t="shared" si="104"/>
        <v>2</v>
      </c>
      <c r="BQ283" s="17" t="s">
        <v>2</v>
      </c>
      <c r="BR283" s="24">
        <v>1</v>
      </c>
      <c r="BS283" s="21">
        <f t="shared" si="97"/>
        <v>11.5474</v>
      </c>
      <c r="BT283" s="24">
        <f t="shared" si="93"/>
        <v>30</v>
      </c>
      <c r="BU283" s="27" t="str">
        <f t="shared" si="94"/>
        <v>Admis</v>
      </c>
      <c r="BV283" s="17" t="s">
        <v>2</v>
      </c>
      <c r="BW283" s="38">
        <v>2</v>
      </c>
      <c r="BX283" s="38">
        <f t="shared" si="95"/>
        <v>60</v>
      </c>
      <c r="BY283" s="27" t="str">
        <f t="shared" si="96"/>
        <v>Admis</v>
      </c>
    </row>
    <row r="284" spans="1:77" x14ac:dyDescent="0.55000000000000004">
      <c r="A284" s="18">
        <v>271</v>
      </c>
      <c r="B284" s="62" t="s">
        <v>1390</v>
      </c>
      <c r="C284" s="76" t="s">
        <v>1391</v>
      </c>
      <c r="D284" s="13" t="s">
        <v>1387</v>
      </c>
      <c r="E284" s="13" t="s">
        <v>1392</v>
      </c>
      <c r="F284" s="16">
        <v>37622</v>
      </c>
      <c r="G284" s="13" t="s">
        <v>621</v>
      </c>
      <c r="H284" s="13" t="s">
        <v>52</v>
      </c>
      <c r="I284" s="13" t="s">
        <v>72</v>
      </c>
      <c r="J284" s="327">
        <v>12.78</v>
      </c>
      <c r="K284" s="156">
        <v>4</v>
      </c>
      <c r="L284" s="17" t="s">
        <v>2</v>
      </c>
      <c r="M284" s="69">
        <v>2</v>
      </c>
      <c r="N284" s="226">
        <v>10.55</v>
      </c>
      <c r="O284" s="22">
        <f t="shared" si="98"/>
        <v>5</v>
      </c>
      <c r="P284" s="17" t="s">
        <v>2</v>
      </c>
      <c r="Q284" s="17">
        <v>2</v>
      </c>
      <c r="R284" s="45">
        <v>11.57</v>
      </c>
      <c r="S284" s="22">
        <f t="shared" si="105"/>
        <v>3</v>
      </c>
      <c r="T284" s="17" t="s">
        <v>2</v>
      </c>
      <c r="U284" s="17">
        <v>2</v>
      </c>
      <c r="V284" s="45">
        <v>10.211333333333332</v>
      </c>
      <c r="W284" s="156">
        <f t="shared" si="99"/>
        <v>4</v>
      </c>
      <c r="X284" s="17" t="s">
        <v>2</v>
      </c>
      <c r="Y284" s="17">
        <v>1</v>
      </c>
      <c r="Z284" s="45">
        <v>12.8</v>
      </c>
      <c r="AA284" s="22">
        <f t="shared" si="100"/>
        <v>5</v>
      </c>
      <c r="AB284" s="20" t="s">
        <v>2</v>
      </c>
      <c r="AC284" s="20">
        <v>2</v>
      </c>
      <c r="AD284" s="327">
        <v>10</v>
      </c>
      <c r="AE284" s="22">
        <f t="shared" si="101"/>
        <v>6</v>
      </c>
      <c r="AF284" s="17" t="s">
        <v>2</v>
      </c>
      <c r="AG284" s="17">
        <v>2</v>
      </c>
      <c r="AH284" s="21">
        <v>12.070666666666666</v>
      </c>
      <c r="AI284" s="22">
        <f t="shared" si="102"/>
        <v>3</v>
      </c>
      <c r="AJ284" s="17" t="s">
        <v>2</v>
      </c>
      <c r="AK284" s="24">
        <v>2</v>
      </c>
      <c r="AL284" s="21">
        <f t="shared" si="90"/>
        <v>11.321244444444444</v>
      </c>
      <c r="AM284" s="24">
        <f t="shared" si="91"/>
        <v>30</v>
      </c>
      <c r="AN284" s="27" t="str">
        <f t="shared" si="92"/>
        <v>Admis</v>
      </c>
      <c r="AO284" s="17" t="s">
        <v>2</v>
      </c>
      <c r="AP284" s="17">
        <v>2</v>
      </c>
      <c r="AQ284" s="45">
        <v>10</v>
      </c>
      <c r="AR284" s="29">
        <f t="shared" si="106"/>
        <v>6</v>
      </c>
      <c r="AS284" s="17" t="s">
        <v>2</v>
      </c>
      <c r="AT284" s="17">
        <v>1</v>
      </c>
      <c r="AU284" s="45">
        <v>12.434999999999999</v>
      </c>
      <c r="AV284" s="32">
        <f t="shared" si="103"/>
        <v>6</v>
      </c>
      <c r="AW284" s="17" t="s">
        <v>2</v>
      </c>
      <c r="AX284" s="233">
        <v>2</v>
      </c>
      <c r="AY284" s="45">
        <v>14</v>
      </c>
      <c r="AZ284" s="22">
        <f t="shared" si="107"/>
        <v>4</v>
      </c>
      <c r="BA284" s="17" t="s">
        <v>2</v>
      </c>
      <c r="BB284" s="24">
        <v>2</v>
      </c>
      <c r="BC284" s="21">
        <v>7.8826666666666672</v>
      </c>
      <c r="BD284" s="22">
        <f t="shared" si="87"/>
        <v>0</v>
      </c>
      <c r="BE284" s="17" t="s">
        <v>2</v>
      </c>
      <c r="BF284" s="24">
        <v>2</v>
      </c>
      <c r="BG284" s="34">
        <v>11.23</v>
      </c>
      <c r="BH284" s="35">
        <f t="shared" si="88"/>
        <v>4</v>
      </c>
      <c r="BI284" s="36" t="s">
        <v>2</v>
      </c>
      <c r="BJ284" s="37">
        <v>2</v>
      </c>
      <c r="BK284" s="21">
        <v>5.75</v>
      </c>
      <c r="BL284" s="22">
        <f t="shared" si="89"/>
        <v>0</v>
      </c>
      <c r="BM284" s="17" t="s">
        <v>2</v>
      </c>
      <c r="BN284" s="24">
        <v>2</v>
      </c>
      <c r="BO284" s="23">
        <v>14</v>
      </c>
      <c r="BP284" s="22">
        <f t="shared" si="104"/>
        <v>2</v>
      </c>
      <c r="BQ284" s="17" t="s">
        <v>2</v>
      </c>
      <c r="BR284" s="24">
        <v>1</v>
      </c>
      <c r="BS284" s="21">
        <f t="shared" si="97"/>
        <v>10.744200000000001</v>
      </c>
      <c r="BT284" s="24">
        <f t="shared" si="93"/>
        <v>22</v>
      </c>
      <c r="BU284" s="27" t="str">
        <f t="shared" si="94"/>
        <v>Ajourné</v>
      </c>
      <c r="BV284" s="17" t="s">
        <v>2</v>
      </c>
      <c r="BW284" s="38">
        <v>1</v>
      </c>
      <c r="BX284" s="38">
        <f t="shared" si="95"/>
        <v>52</v>
      </c>
      <c r="BY284" s="27" t="str">
        <f t="shared" si="96"/>
        <v>Autorisé</v>
      </c>
    </row>
    <row r="285" spans="1:77" x14ac:dyDescent="0.55000000000000004">
      <c r="A285" s="18">
        <v>272</v>
      </c>
      <c r="B285" s="62" t="s">
        <v>1397</v>
      </c>
      <c r="C285" s="76" t="s">
        <v>1398</v>
      </c>
      <c r="D285" s="62" t="s">
        <v>1387</v>
      </c>
      <c r="E285" s="62" t="s">
        <v>647</v>
      </c>
      <c r="F285" s="63">
        <v>35470</v>
      </c>
      <c r="G285" s="62" t="s">
        <v>1399</v>
      </c>
      <c r="H285" s="62" t="s">
        <v>52</v>
      </c>
      <c r="I285" s="13" t="s">
        <v>72</v>
      </c>
      <c r="J285" s="235">
        <v>10</v>
      </c>
      <c r="K285" s="156">
        <v>4</v>
      </c>
      <c r="L285" s="17" t="s">
        <v>2</v>
      </c>
      <c r="M285" s="69">
        <v>1</v>
      </c>
      <c r="N285" s="57">
        <v>10.548</v>
      </c>
      <c r="O285" s="22">
        <f t="shared" si="98"/>
        <v>5</v>
      </c>
      <c r="P285" s="17" t="s">
        <v>2</v>
      </c>
      <c r="Q285" s="17">
        <v>2</v>
      </c>
      <c r="R285" s="45">
        <v>11.57</v>
      </c>
      <c r="S285" s="22">
        <f t="shared" si="105"/>
        <v>3</v>
      </c>
      <c r="T285" s="17" t="s">
        <v>2</v>
      </c>
      <c r="U285" s="17">
        <v>1</v>
      </c>
      <c r="V285" s="45">
        <v>12.435333333333332</v>
      </c>
      <c r="W285" s="156">
        <f t="shared" si="99"/>
        <v>4</v>
      </c>
      <c r="X285" s="17" t="s">
        <v>2</v>
      </c>
      <c r="Y285" s="17">
        <v>2</v>
      </c>
      <c r="Z285" s="45">
        <v>12.798</v>
      </c>
      <c r="AA285" s="22">
        <f t="shared" si="100"/>
        <v>5</v>
      </c>
      <c r="AB285" s="20" t="s">
        <v>2</v>
      </c>
      <c r="AC285" s="20">
        <v>2</v>
      </c>
      <c r="AD285" s="21">
        <v>10.47</v>
      </c>
      <c r="AE285" s="22">
        <f t="shared" si="101"/>
        <v>6</v>
      </c>
      <c r="AF285" s="17" t="s">
        <v>2</v>
      </c>
      <c r="AG285" s="17">
        <v>1</v>
      </c>
      <c r="AH285" s="21">
        <v>11.234000000000002</v>
      </c>
      <c r="AI285" s="22">
        <f t="shared" si="102"/>
        <v>3</v>
      </c>
      <c r="AJ285" s="17" t="s">
        <v>2</v>
      </c>
      <c r="AK285" s="24">
        <v>2</v>
      </c>
      <c r="AL285" s="21">
        <f t="shared" si="90"/>
        <v>11.25677777777778</v>
      </c>
      <c r="AM285" s="24">
        <f t="shared" si="91"/>
        <v>30</v>
      </c>
      <c r="AN285" s="27" t="str">
        <f t="shared" si="92"/>
        <v>Admis</v>
      </c>
      <c r="AO285" s="17" t="s">
        <v>2</v>
      </c>
      <c r="AP285" s="17">
        <v>2</v>
      </c>
      <c r="AQ285" s="45">
        <v>10.641</v>
      </c>
      <c r="AR285" s="29">
        <f t="shared" si="106"/>
        <v>6</v>
      </c>
      <c r="AS285" s="17" t="s">
        <v>2</v>
      </c>
      <c r="AT285" s="24">
        <v>2</v>
      </c>
      <c r="AU285" s="45">
        <v>11.754999999999999</v>
      </c>
      <c r="AV285" s="32">
        <f t="shared" si="103"/>
        <v>6</v>
      </c>
      <c r="AW285" s="17" t="s">
        <v>2</v>
      </c>
      <c r="AX285" s="233">
        <v>1</v>
      </c>
      <c r="AY285" s="57">
        <v>11.4</v>
      </c>
      <c r="AZ285" s="22">
        <f t="shared" si="107"/>
        <v>4</v>
      </c>
      <c r="BA285" s="17" t="s">
        <v>2</v>
      </c>
      <c r="BB285" s="24">
        <v>1</v>
      </c>
      <c r="BC285" s="21">
        <v>12.059333333333333</v>
      </c>
      <c r="BD285" s="22">
        <f t="shared" si="87"/>
        <v>6</v>
      </c>
      <c r="BE285" s="17" t="s">
        <v>2</v>
      </c>
      <c r="BF285" s="24">
        <v>1</v>
      </c>
      <c r="BG285" s="21">
        <v>10</v>
      </c>
      <c r="BH285" s="22">
        <f t="shared" si="88"/>
        <v>4</v>
      </c>
      <c r="BI285" s="17" t="s">
        <v>2</v>
      </c>
      <c r="BJ285" s="24">
        <v>1</v>
      </c>
      <c r="BK285" s="21">
        <v>10</v>
      </c>
      <c r="BL285" s="22">
        <f t="shared" si="89"/>
        <v>2</v>
      </c>
      <c r="BM285" s="17" t="s">
        <v>2</v>
      </c>
      <c r="BN285" s="24">
        <v>2</v>
      </c>
      <c r="BO285" s="23">
        <v>14</v>
      </c>
      <c r="BP285" s="22">
        <f t="shared" si="104"/>
        <v>2</v>
      </c>
      <c r="BQ285" s="17" t="s">
        <v>2</v>
      </c>
      <c r="BR285" s="24">
        <v>1</v>
      </c>
      <c r="BS285" s="21">
        <f t="shared" si="97"/>
        <v>11.3444</v>
      </c>
      <c r="BT285" s="24">
        <f t="shared" si="93"/>
        <v>30</v>
      </c>
      <c r="BU285" s="27" t="str">
        <f t="shared" si="94"/>
        <v>Admis</v>
      </c>
      <c r="BV285" s="17" t="s">
        <v>2</v>
      </c>
      <c r="BW285" s="38">
        <v>1</v>
      </c>
      <c r="BX285" s="38">
        <f t="shared" si="95"/>
        <v>60</v>
      </c>
      <c r="BY285" s="27" t="str">
        <f t="shared" si="96"/>
        <v>Admis</v>
      </c>
    </row>
    <row r="286" spans="1:77" x14ac:dyDescent="0.55000000000000004">
      <c r="A286" s="18">
        <v>273</v>
      </c>
      <c r="B286" s="62" t="s">
        <v>1400</v>
      </c>
      <c r="C286" s="76" t="s">
        <v>1401</v>
      </c>
      <c r="D286" s="13" t="s">
        <v>1387</v>
      </c>
      <c r="E286" s="13" t="s">
        <v>1402</v>
      </c>
      <c r="F286" s="16">
        <v>35713</v>
      </c>
      <c r="G286" s="13" t="s">
        <v>644</v>
      </c>
      <c r="H286" s="13" t="s">
        <v>59</v>
      </c>
      <c r="I286" s="13" t="s">
        <v>72</v>
      </c>
      <c r="J286" s="45">
        <v>17.5</v>
      </c>
      <c r="K286" s="156">
        <v>4</v>
      </c>
      <c r="L286" s="17" t="s">
        <v>2</v>
      </c>
      <c r="M286" s="69">
        <v>2</v>
      </c>
      <c r="N286" s="23">
        <v>10</v>
      </c>
      <c r="O286" s="22">
        <f t="shared" si="98"/>
        <v>5</v>
      </c>
      <c r="P286" s="17" t="s">
        <v>2</v>
      </c>
      <c r="Q286" s="17">
        <v>1</v>
      </c>
      <c r="R286" s="45">
        <v>12.1</v>
      </c>
      <c r="S286" s="22">
        <f t="shared" si="105"/>
        <v>3</v>
      </c>
      <c r="T286" s="17" t="s">
        <v>2</v>
      </c>
      <c r="U286" s="17">
        <v>1</v>
      </c>
      <c r="V286" s="23">
        <v>10.33</v>
      </c>
      <c r="W286" s="156">
        <f t="shared" si="99"/>
        <v>4</v>
      </c>
      <c r="X286" s="17" t="s">
        <v>2</v>
      </c>
      <c r="Y286" s="17">
        <v>1</v>
      </c>
      <c r="Z286" s="45">
        <v>10</v>
      </c>
      <c r="AA286" s="22">
        <f t="shared" si="100"/>
        <v>5</v>
      </c>
      <c r="AB286" s="20" t="s">
        <v>2</v>
      </c>
      <c r="AC286" s="20">
        <v>1</v>
      </c>
      <c r="AD286" s="21">
        <v>11.47</v>
      </c>
      <c r="AE286" s="22">
        <f t="shared" si="101"/>
        <v>6</v>
      </c>
      <c r="AF286" s="17" t="s">
        <v>2</v>
      </c>
      <c r="AG286" s="17">
        <v>2</v>
      </c>
      <c r="AH286" s="21">
        <v>11.738</v>
      </c>
      <c r="AI286" s="22">
        <f t="shared" si="102"/>
        <v>3</v>
      </c>
      <c r="AJ286" s="17" t="s">
        <v>2</v>
      </c>
      <c r="AK286" s="24">
        <v>1</v>
      </c>
      <c r="AL286" s="21">
        <f t="shared" si="90"/>
        <v>11.7218</v>
      </c>
      <c r="AM286" s="24">
        <f t="shared" si="91"/>
        <v>30</v>
      </c>
      <c r="AN286" s="27" t="str">
        <f t="shared" si="92"/>
        <v>Admis</v>
      </c>
      <c r="AO286" s="17" t="s">
        <v>2</v>
      </c>
      <c r="AP286" s="17">
        <v>2</v>
      </c>
      <c r="AQ286" s="45">
        <v>10.501000000000001</v>
      </c>
      <c r="AR286" s="29">
        <f t="shared" si="106"/>
        <v>6</v>
      </c>
      <c r="AS286" s="17" t="s">
        <v>2</v>
      </c>
      <c r="AT286" s="24">
        <v>1</v>
      </c>
      <c r="AU286" s="45">
        <v>12.219999999999999</v>
      </c>
      <c r="AV286" s="32">
        <f t="shared" si="103"/>
        <v>6</v>
      </c>
      <c r="AW286" s="17" t="s">
        <v>2</v>
      </c>
      <c r="AX286" s="233">
        <v>1</v>
      </c>
      <c r="AY286" s="57">
        <v>12.06</v>
      </c>
      <c r="AZ286" s="22">
        <f t="shared" si="107"/>
        <v>4</v>
      </c>
      <c r="BA286" s="17" t="s">
        <v>2</v>
      </c>
      <c r="BB286" s="24">
        <v>1</v>
      </c>
      <c r="BC286" s="21">
        <v>10.499333333333334</v>
      </c>
      <c r="BD286" s="22">
        <f t="shared" si="87"/>
        <v>6</v>
      </c>
      <c r="BE286" s="17" t="s">
        <v>2</v>
      </c>
      <c r="BF286" s="24">
        <v>1</v>
      </c>
      <c r="BG286" s="21">
        <v>11.95</v>
      </c>
      <c r="BH286" s="22">
        <f t="shared" si="88"/>
        <v>4</v>
      </c>
      <c r="BI286" s="17" t="s">
        <v>2</v>
      </c>
      <c r="BJ286" s="24">
        <v>1</v>
      </c>
      <c r="BK286" s="21">
        <v>11.99</v>
      </c>
      <c r="BL286" s="22">
        <f t="shared" si="89"/>
        <v>2</v>
      </c>
      <c r="BM286" s="17" t="s">
        <v>2</v>
      </c>
      <c r="BN286" s="24">
        <v>1</v>
      </c>
      <c r="BO286" s="23">
        <v>14</v>
      </c>
      <c r="BP286" s="22">
        <f t="shared" si="104"/>
        <v>2</v>
      </c>
      <c r="BQ286" s="17" t="s">
        <v>2</v>
      </c>
      <c r="BR286" s="24">
        <v>1</v>
      </c>
      <c r="BS286" s="21">
        <f t="shared" si="97"/>
        <v>11.578066666666668</v>
      </c>
      <c r="BT286" s="24">
        <f t="shared" si="93"/>
        <v>30</v>
      </c>
      <c r="BU286" s="27" t="str">
        <f t="shared" si="94"/>
        <v>Admis</v>
      </c>
      <c r="BV286" s="17" t="s">
        <v>2</v>
      </c>
      <c r="BW286" s="38">
        <v>2</v>
      </c>
      <c r="BX286" s="38">
        <f t="shared" si="95"/>
        <v>60</v>
      </c>
      <c r="BY286" s="27" t="str">
        <f t="shared" si="96"/>
        <v>Admis</v>
      </c>
    </row>
    <row r="287" spans="1:77" x14ac:dyDescent="0.55000000000000004">
      <c r="A287" s="18">
        <v>274</v>
      </c>
      <c r="B287" s="62" t="s">
        <v>1403</v>
      </c>
      <c r="C287" s="76" t="s">
        <v>1404</v>
      </c>
      <c r="D287" s="13" t="s">
        <v>1387</v>
      </c>
      <c r="E287" s="13" t="s">
        <v>1405</v>
      </c>
      <c r="F287" s="16">
        <v>37255</v>
      </c>
      <c r="G287" s="13" t="s">
        <v>586</v>
      </c>
      <c r="H287" s="13" t="s">
        <v>59</v>
      </c>
      <c r="I287" s="13" t="s">
        <v>72</v>
      </c>
      <c r="J287" s="235">
        <v>13</v>
      </c>
      <c r="K287" s="156">
        <v>4</v>
      </c>
      <c r="L287" s="17" t="s">
        <v>2</v>
      </c>
      <c r="M287" s="69">
        <v>1</v>
      </c>
      <c r="N287" s="57">
        <v>11.082000000000001</v>
      </c>
      <c r="O287" s="22">
        <f t="shared" si="98"/>
        <v>5</v>
      </c>
      <c r="P287" s="17" t="s">
        <v>2</v>
      </c>
      <c r="Q287" s="17">
        <v>2</v>
      </c>
      <c r="R287" s="45">
        <v>12.63</v>
      </c>
      <c r="S287" s="22">
        <f t="shared" si="105"/>
        <v>3</v>
      </c>
      <c r="T287" s="17" t="s">
        <v>2</v>
      </c>
      <c r="U287" s="17">
        <v>1</v>
      </c>
      <c r="V287" s="45">
        <v>11.483333333333334</v>
      </c>
      <c r="W287" s="156">
        <f t="shared" si="99"/>
        <v>4</v>
      </c>
      <c r="X287" s="17" t="s">
        <v>2</v>
      </c>
      <c r="Y287" s="17">
        <v>2</v>
      </c>
      <c r="Z287" s="45">
        <v>11.661999999999999</v>
      </c>
      <c r="AA287" s="22">
        <f t="shared" si="100"/>
        <v>5</v>
      </c>
      <c r="AB287" s="20" t="s">
        <v>2</v>
      </c>
      <c r="AC287" s="20">
        <v>2</v>
      </c>
      <c r="AD287" s="21">
        <v>10</v>
      </c>
      <c r="AE287" s="22">
        <f t="shared" si="101"/>
        <v>6</v>
      </c>
      <c r="AF287" s="17" t="s">
        <v>2</v>
      </c>
      <c r="AG287" s="17">
        <v>1</v>
      </c>
      <c r="AH287" s="21">
        <v>10.856666666666667</v>
      </c>
      <c r="AI287" s="22">
        <f t="shared" si="102"/>
        <v>3</v>
      </c>
      <c r="AJ287" s="17" t="s">
        <v>2</v>
      </c>
      <c r="AK287" s="24">
        <v>1</v>
      </c>
      <c r="AL287" s="21">
        <f t="shared" si="90"/>
        <v>11.403777777777778</v>
      </c>
      <c r="AM287" s="24">
        <f t="shared" si="91"/>
        <v>30</v>
      </c>
      <c r="AN287" s="27" t="str">
        <f t="shared" si="92"/>
        <v>Admis</v>
      </c>
      <c r="AO287" s="17" t="s">
        <v>2</v>
      </c>
      <c r="AP287" s="17">
        <v>2</v>
      </c>
      <c r="AQ287" s="45">
        <v>10.524999999999999</v>
      </c>
      <c r="AR287" s="29">
        <f t="shared" si="106"/>
        <v>6</v>
      </c>
      <c r="AS287" s="17" t="s">
        <v>2</v>
      </c>
      <c r="AT287" s="24">
        <v>1</v>
      </c>
      <c r="AU287" s="45">
        <v>10.809999999999999</v>
      </c>
      <c r="AV287" s="32">
        <f t="shared" si="103"/>
        <v>6</v>
      </c>
      <c r="AW287" s="17" t="s">
        <v>2</v>
      </c>
      <c r="AX287" s="233">
        <v>1</v>
      </c>
      <c r="AY287" s="57">
        <v>10</v>
      </c>
      <c r="AZ287" s="22">
        <f t="shared" si="107"/>
        <v>4</v>
      </c>
      <c r="BA287" s="17" t="s">
        <v>2</v>
      </c>
      <c r="BB287" s="24">
        <v>1</v>
      </c>
      <c r="BC287" s="21">
        <v>10.340666666666666</v>
      </c>
      <c r="BD287" s="22">
        <f t="shared" si="87"/>
        <v>6</v>
      </c>
      <c r="BE287" s="17" t="s">
        <v>2</v>
      </c>
      <c r="BF287" s="24">
        <v>1</v>
      </c>
      <c r="BG287" s="21">
        <v>11.28</v>
      </c>
      <c r="BH287" s="22">
        <f t="shared" si="88"/>
        <v>4</v>
      </c>
      <c r="BI287" s="17" t="s">
        <v>2</v>
      </c>
      <c r="BJ287" s="24">
        <v>1</v>
      </c>
      <c r="BK287" s="21">
        <v>10</v>
      </c>
      <c r="BL287" s="22">
        <f t="shared" si="89"/>
        <v>2</v>
      </c>
      <c r="BM287" s="17" t="s">
        <v>2</v>
      </c>
      <c r="BN287" s="24">
        <v>2</v>
      </c>
      <c r="BO287" s="23">
        <v>15</v>
      </c>
      <c r="BP287" s="22">
        <f t="shared" si="104"/>
        <v>2</v>
      </c>
      <c r="BQ287" s="17" t="s">
        <v>2</v>
      </c>
      <c r="BR287" s="24">
        <v>1</v>
      </c>
      <c r="BS287" s="21">
        <f t="shared" si="97"/>
        <v>10.839133333333333</v>
      </c>
      <c r="BT287" s="24">
        <f t="shared" si="93"/>
        <v>30</v>
      </c>
      <c r="BU287" s="27" t="str">
        <f t="shared" si="94"/>
        <v>Admis</v>
      </c>
      <c r="BV287" s="17" t="s">
        <v>2</v>
      </c>
      <c r="BW287" s="38">
        <v>2</v>
      </c>
      <c r="BX287" s="38">
        <f t="shared" si="95"/>
        <v>60</v>
      </c>
      <c r="BY287" s="27" t="str">
        <f t="shared" si="96"/>
        <v>Admis</v>
      </c>
    </row>
    <row r="288" spans="1:77" x14ac:dyDescent="0.55000000000000004">
      <c r="A288" s="18">
        <v>275</v>
      </c>
      <c r="B288" s="62" t="s">
        <v>1406</v>
      </c>
      <c r="C288" s="96" t="s">
        <v>1407</v>
      </c>
      <c r="D288" s="71" t="s">
        <v>1387</v>
      </c>
      <c r="E288" s="71" t="s">
        <v>1408</v>
      </c>
      <c r="F288" s="63">
        <v>37688</v>
      </c>
      <c r="G288" s="62" t="s">
        <v>473</v>
      </c>
      <c r="H288" s="62" t="s">
        <v>59</v>
      </c>
      <c r="I288" s="13" t="s">
        <v>72</v>
      </c>
      <c r="J288" s="21">
        <v>17.5</v>
      </c>
      <c r="K288" s="156">
        <v>4</v>
      </c>
      <c r="L288" s="17" t="s">
        <v>2</v>
      </c>
      <c r="M288" s="69">
        <v>2</v>
      </c>
      <c r="N288" s="222">
        <v>11.14</v>
      </c>
      <c r="O288" s="22">
        <f t="shared" si="98"/>
        <v>5</v>
      </c>
      <c r="P288" s="17" t="s">
        <v>61</v>
      </c>
      <c r="Q288" s="17">
        <v>1</v>
      </c>
      <c r="R288" s="47">
        <v>10.15</v>
      </c>
      <c r="S288" s="22">
        <f t="shared" si="105"/>
        <v>3</v>
      </c>
      <c r="T288" s="17" t="s">
        <v>61</v>
      </c>
      <c r="U288" s="17">
        <v>1</v>
      </c>
      <c r="V288" s="47">
        <v>10</v>
      </c>
      <c r="W288" s="156">
        <f t="shared" si="99"/>
        <v>4</v>
      </c>
      <c r="X288" s="17" t="s">
        <v>61</v>
      </c>
      <c r="Y288" s="17">
        <v>1</v>
      </c>
      <c r="Z288" s="47">
        <v>10.33</v>
      </c>
      <c r="AA288" s="22">
        <f t="shared" si="100"/>
        <v>5</v>
      </c>
      <c r="AB288" s="20" t="s">
        <v>61</v>
      </c>
      <c r="AC288" s="20">
        <v>1</v>
      </c>
      <c r="AD288" s="50">
        <v>10</v>
      </c>
      <c r="AE288" s="22">
        <f t="shared" si="101"/>
        <v>6</v>
      </c>
      <c r="AF288" s="17" t="s">
        <v>61</v>
      </c>
      <c r="AG288" s="17">
        <v>2</v>
      </c>
      <c r="AH288" s="50">
        <v>11.7</v>
      </c>
      <c r="AI288" s="22">
        <f t="shared" si="102"/>
        <v>3</v>
      </c>
      <c r="AJ288" s="17" t="s">
        <v>61</v>
      </c>
      <c r="AK288" s="24">
        <v>1</v>
      </c>
      <c r="AL288" s="21">
        <f t="shared" si="90"/>
        <v>11.43</v>
      </c>
      <c r="AM288" s="24">
        <f t="shared" si="91"/>
        <v>30</v>
      </c>
      <c r="AN288" s="27" t="str">
        <f t="shared" si="92"/>
        <v>Admis</v>
      </c>
      <c r="AO288" s="17" t="s">
        <v>2</v>
      </c>
      <c r="AP288" s="17">
        <v>2</v>
      </c>
      <c r="AQ288" s="50">
        <v>10.56</v>
      </c>
      <c r="AR288" s="29">
        <f t="shared" si="106"/>
        <v>6</v>
      </c>
      <c r="AS288" s="17" t="s">
        <v>61</v>
      </c>
      <c r="AT288" s="24">
        <v>2</v>
      </c>
      <c r="AU288" s="47">
        <v>10.44</v>
      </c>
      <c r="AV288" s="32">
        <f t="shared" si="103"/>
        <v>6</v>
      </c>
      <c r="AW288" s="17" t="s">
        <v>60</v>
      </c>
      <c r="AX288" s="233">
        <v>2</v>
      </c>
      <c r="AY288" s="50">
        <v>10</v>
      </c>
      <c r="AZ288" s="22">
        <f t="shared" si="107"/>
        <v>4</v>
      </c>
      <c r="BA288" s="17" t="s">
        <v>61</v>
      </c>
      <c r="BB288" s="24">
        <v>2</v>
      </c>
      <c r="BC288" s="50">
        <v>10.84</v>
      </c>
      <c r="BD288" s="22">
        <f t="shared" si="87"/>
        <v>6</v>
      </c>
      <c r="BE288" s="17" t="s">
        <v>61</v>
      </c>
      <c r="BF288" s="24">
        <v>1</v>
      </c>
      <c r="BG288" s="64">
        <v>11.87</v>
      </c>
      <c r="BH288" s="35">
        <f t="shared" si="88"/>
        <v>4</v>
      </c>
      <c r="BI288" s="36" t="s">
        <v>60</v>
      </c>
      <c r="BJ288" s="37">
        <v>2</v>
      </c>
      <c r="BK288" s="50">
        <v>10.66</v>
      </c>
      <c r="BL288" s="22">
        <f t="shared" si="89"/>
        <v>2</v>
      </c>
      <c r="BM288" s="17" t="s">
        <v>61</v>
      </c>
      <c r="BN288" s="24">
        <v>1</v>
      </c>
      <c r="BO288" s="48">
        <v>14.25</v>
      </c>
      <c r="BP288" s="22">
        <f t="shared" si="104"/>
        <v>2</v>
      </c>
      <c r="BQ288" s="17" t="s">
        <v>61</v>
      </c>
      <c r="BR288" s="24">
        <v>1</v>
      </c>
      <c r="BS288" s="21">
        <f t="shared" si="97"/>
        <v>10.944666666666667</v>
      </c>
      <c r="BT288" s="24">
        <f t="shared" si="93"/>
        <v>30</v>
      </c>
      <c r="BU288" s="27" t="str">
        <f t="shared" si="94"/>
        <v>Admis</v>
      </c>
      <c r="BV288" s="17" t="s">
        <v>61</v>
      </c>
      <c r="BW288" s="17"/>
      <c r="BX288" s="38">
        <f t="shared" si="95"/>
        <v>60</v>
      </c>
      <c r="BY288" s="27" t="str">
        <f t="shared" si="96"/>
        <v>Admis</v>
      </c>
    </row>
    <row r="289" spans="1:77" x14ac:dyDescent="0.55000000000000004">
      <c r="A289" s="18">
        <v>276</v>
      </c>
      <c r="B289" s="62" t="s">
        <v>1409</v>
      </c>
      <c r="C289" s="96" t="s">
        <v>1410</v>
      </c>
      <c r="D289" s="42" t="s">
        <v>1387</v>
      </c>
      <c r="E289" s="42" t="s">
        <v>1411</v>
      </c>
      <c r="F289" s="16">
        <v>38004</v>
      </c>
      <c r="G289" s="13" t="s">
        <v>58</v>
      </c>
      <c r="H289" s="13" t="s">
        <v>52</v>
      </c>
      <c r="I289" s="13" t="s">
        <v>72</v>
      </c>
      <c r="J289" s="241">
        <v>10</v>
      </c>
      <c r="K289" s="156">
        <v>4</v>
      </c>
      <c r="L289" s="17" t="s">
        <v>60</v>
      </c>
      <c r="M289" s="69">
        <v>2</v>
      </c>
      <c r="N289" s="49">
        <v>13.5</v>
      </c>
      <c r="O289" s="22">
        <f t="shared" si="98"/>
        <v>5</v>
      </c>
      <c r="P289" s="17" t="s">
        <v>61</v>
      </c>
      <c r="Q289" s="17">
        <v>1</v>
      </c>
      <c r="R289" s="47">
        <v>10.47</v>
      </c>
      <c r="S289" s="22">
        <f t="shared" si="105"/>
        <v>3</v>
      </c>
      <c r="T289" s="17" t="s">
        <v>61</v>
      </c>
      <c r="U289" s="17">
        <v>1</v>
      </c>
      <c r="V289" s="48">
        <v>12.14</v>
      </c>
      <c r="W289" s="156">
        <f t="shared" si="99"/>
        <v>4</v>
      </c>
      <c r="X289" s="17" t="s">
        <v>61</v>
      </c>
      <c r="Y289" s="17">
        <v>2</v>
      </c>
      <c r="Z289" s="47">
        <v>14.54</v>
      </c>
      <c r="AA289" s="22">
        <f t="shared" si="100"/>
        <v>5</v>
      </c>
      <c r="AB289" s="20" t="s">
        <v>61</v>
      </c>
      <c r="AC289" s="20">
        <v>2</v>
      </c>
      <c r="AD289" s="50">
        <v>10.38</v>
      </c>
      <c r="AE289" s="22">
        <f t="shared" si="101"/>
        <v>6</v>
      </c>
      <c r="AF289" s="17" t="s">
        <v>61</v>
      </c>
      <c r="AG289" s="17">
        <v>1</v>
      </c>
      <c r="AH289" s="50">
        <v>10.78</v>
      </c>
      <c r="AI289" s="22">
        <f t="shared" si="102"/>
        <v>3</v>
      </c>
      <c r="AJ289" s="17" t="s">
        <v>61</v>
      </c>
      <c r="AK289" s="24">
        <v>1</v>
      </c>
      <c r="AL289" s="21">
        <f t="shared" si="90"/>
        <v>11.826333333333331</v>
      </c>
      <c r="AM289" s="24">
        <f t="shared" si="91"/>
        <v>30</v>
      </c>
      <c r="AN289" s="27" t="str">
        <f t="shared" si="92"/>
        <v>Admis</v>
      </c>
      <c r="AO289" s="17" t="s">
        <v>61</v>
      </c>
      <c r="AP289" s="17"/>
      <c r="AQ289" s="50">
        <v>10</v>
      </c>
      <c r="AR289" s="29">
        <f t="shared" si="106"/>
        <v>6</v>
      </c>
      <c r="AS289" s="17" t="s">
        <v>61</v>
      </c>
      <c r="AT289" s="24">
        <v>1</v>
      </c>
      <c r="AU289" s="47">
        <v>10.16</v>
      </c>
      <c r="AV289" s="32">
        <f t="shared" si="103"/>
        <v>6</v>
      </c>
      <c r="AW289" s="17" t="s">
        <v>61</v>
      </c>
      <c r="AX289" s="233">
        <v>1</v>
      </c>
      <c r="AY289" s="57">
        <v>13.05</v>
      </c>
      <c r="AZ289" s="22">
        <f t="shared" si="107"/>
        <v>4</v>
      </c>
      <c r="BA289" s="17" t="s">
        <v>2</v>
      </c>
      <c r="BB289" s="24">
        <v>1</v>
      </c>
      <c r="BC289" s="50">
        <v>11.23</v>
      </c>
      <c r="BD289" s="22">
        <f t="shared" si="87"/>
        <v>6</v>
      </c>
      <c r="BE289" s="17" t="s">
        <v>61</v>
      </c>
      <c r="BF289" s="24">
        <v>1</v>
      </c>
      <c r="BG289" s="64">
        <v>11.27</v>
      </c>
      <c r="BH289" s="35">
        <f t="shared" si="88"/>
        <v>4</v>
      </c>
      <c r="BI289" s="36" t="s">
        <v>61</v>
      </c>
      <c r="BJ289" s="37">
        <v>1</v>
      </c>
      <c r="BK289" s="50">
        <v>10.43</v>
      </c>
      <c r="BL289" s="22">
        <f t="shared" si="89"/>
        <v>2</v>
      </c>
      <c r="BM289" s="17" t="s">
        <v>61</v>
      </c>
      <c r="BN289" s="24">
        <v>1</v>
      </c>
      <c r="BO289" s="48">
        <v>14.25</v>
      </c>
      <c r="BP289" s="22">
        <f t="shared" si="104"/>
        <v>2</v>
      </c>
      <c r="BQ289" s="17" t="s">
        <v>61</v>
      </c>
      <c r="BR289" s="24">
        <v>1</v>
      </c>
      <c r="BS289" s="21">
        <f t="shared" si="97"/>
        <v>11.166</v>
      </c>
      <c r="BT289" s="24">
        <f t="shared" si="93"/>
        <v>30</v>
      </c>
      <c r="BU289" s="27" t="str">
        <f t="shared" si="94"/>
        <v>Admis</v>
      </c>
      <c r="BV289" s="17" t="s">
        <v>2</v>
      </c>
      <c r="BW289" s="17"/>
      <c r="BX289" s="38">
        <f t="shared" si="95"/>
        <v>60</v>
      </c>
      <c r="BY289" s="27" t="str">
        <f t="shared" si="96"/>
        <v>Admis</v>
      </c>
    </row>
    <row r="290" spans="1:77" x14ac:dyDescent="0.55000000000000004">
      <c r="A290" s="18">
        <v>277</v>
      </c>
      <c r="B290" s="62" t="s">
        <v>1412</v>
      </c>
      <c r="C290" s="76" t="s">
        <v>1413</v>
      </c>
      <c r="D290" s="13" t="s">
        <v>1387</v>
      </c>
      <c r="E290" s="13" t="s">
        <v>1414</v>
      </c>
      <c r="F290" s="16">
        <v>36558</v>
      </c>
      <c r="G290" s="13" t="s">
        <v>1415</v>
      </c>
      <c r="H290" s="13" t="s">
        <v>59</v>
      </c>
      <c r="I290" s="13" t="s">
        <v>72</v>
      </c>
      <c r="J290" s="327">
        <v>12.87</v>
      </c>
      <c r="K290" s="156">
        <v>4</v>
      </c>
      <c r="L290" s="17" t="s">
        <v>2</v>
      </c>
      <c r="M290" s="69">
        <v>2</v>
      </c>
      <c r="N290" s="226">
        <v>10</v>
      </c>
      <c r="O290" s="22">
        <f t="shared" si="98"/>
        <v>5</v>
      </c>
      <c r="P290" s="17" t="s">
        <v>2</v>
      </c>
      <c r="Q290" s="17">
        <v>2</v>
      </c>
      <c r="R290" s="45">
        <v>10</v>
      </c>
      <c r="S290" s="22">
        <f t="shared" si="105"/>
        <v>3</v>
      </c>
      <c r="T290" s="17" t="s">
        <v>2</v>
      </c>
      <c r="U290" s="17">
        <v>1</v>
      </c>
      <c r="V290" s="23">
        <v>10</v>
      </c>
      <c r="W290" s="156">
        <f t="shared" si="99"/>
        <v>4</v>
      </c>
      <c r="X290" s="17" t="s">
        <v>2</v>
      </c>
      <c r="Y290" s="17">
        <v>2</v>
      </c>
      <c r="Z290" s="45">
        <v>11.66</v>
      </c>
      <c r="AA290" s="22">
        <f t="shared" si="100"/>
        <v>5</v>
      </c>
      <c r="AB290" s="20" t="s">
        <v>2</v>
      </c>
      <c r="AC290" s="20">
        <v>2</v>
      </c>
      <c r="AD290" s="329">
        <v>10</v>
      </c>
      <c r="AE290" s="22">
        <f t="shared" si="101"/>
        <v>6</v>
      </c>
      <c r="AF290" s="17" t="s">
        <v>2</v>
      </c>
      <c r="AG290" s="17">
        <v>2</v>
      </c>
      <c r="AH290" s="21">
        <v>10.534000000000001</v>
      </c>
      <c r="AI290" s="22">
        <f t="shared" si="102"/>
        <v>3</v>
      </c>
      <c r="AJ290" s="17" t="s">
        <v>2</v>
      </c>
      <c r="AK290" s="24">
        <v>1</v>
      </c>
      <c r="AL290" s="21">
        <f t="shared" si="90"/>
        <v>10.712733333333331</v>
      </c>
      <c r="AM290" s="24">
        <f t="shared" si="91"/>
        <v>30</v>
      </c>
      <c r="AN290" s="27" t="str">
        <f t="shared" si="92"/>
        <v>Admis</v>
      </c>
      <c r="AO290" s="17" t="s">
        <v>2</v>
      </c>
      <c r="AP290" s="17"/>
      <c r="AQ290" s="45">
        <v>10</v>
      </c>
      <c r="AR290" s="29">
        <f t="shared" si="106"/>
        <v>6</v>
      </c>
      <c r="AS290" s="17" t="s">
        <v>2</v>
      </c>
      <c r="AT290" s="24">
        <v>2</v>
      </c>
      <c r="AU290" s="45">
        <v>11.286999999999999</v>
      </c>
      <c r="AV290" s="32">
        <f t="shared" si="103"/>
        <v>6</v>
      </c>
      <c r="AW290" s="17" t="s">
        <v>2</v>
      </c>
      <c r="AX290" s="17">
        <v>1</v>
      </c>
      <c r="AY290" s="45">
        <v>12.5</v>
      </c>
      <c r="AZ290" s="22">
        <f t="shared" si="107"/>
        <v>4</v>
      </c>
      <c r="BA290" s="17" t="s">
        <v>2</v>
      </c>
      <c r="BB290" s="17">
        <v>2</v>
      </c>
      <c r="BC290" s="327">
        <v>8.25</v>
      </c>
      <c r="BD290" s="22">
        <f t="shared" si="87"/>
        <v>0</v>
      </c>
      <c r="BE290" s="17" t="s">
        <v>2</v>
      </c>
      <c r="BF290" s="24">
        <v>2</v>
      </c>
      <c r="BG290" s="45">
        <v>10</v>
      </c>
      <c r="BH290" s="22">
        <f t="shared" si="88"/>
        <v>4</v>
      </c>
      <c r="BI290" s="17" t="s">
        <v>2</v>
      </c>
      <c r="BJ290" s="24">
        <v>1</v>
      </c>
      <c r="BK290" s="21">
        <v>10</v>
      </c>
      <c r="BL290" s="22">
        <f t="shared" si="89"/>
        <v>2</v>
      </c>
      <c r="BM290" s="17" t="s">
        <v>2</v>
      </c>
      <c r="BN290" s="24">
        <v>1</v>
      </c>
      <c r="BO290" s="23">
        <v>14</v>
      </c>
      <c r="BP290" s="22">
        <f t="shared" si="104"/>
        <v>2</v>
      </c>
      <c r="BQ290" s="17" t="s">
        <v>2</v>
      </c>
      <c r="BR290" s="24">
        <v>1</v>
      </c>
      <c r="BS290" s="21">
        <f t="shared" si="97"/>
        <v>10.507399999999999</v>
      </c>
      <c r="BT290" s="24">
        <f t="shared" si="93"/>
        <v>24</v>
      </c>
      <c r="BU290" s="27" t="str">
        <f t="shared" si="94"/>
        <v>Ajourné</v>
      </c>
      <c r="BV290" s="17" t="s">
        <v>2</v>
      </c>
      <c r="BW290" s="17"/>
      <c r="BX290" s="38">
        <f t="shared" si="95"/>
        <v>54</v>
      </c>
      <c r="BY290" s="27" t="str">
        <f t="shared" si="96"/>
        <v>Autorisé</v>
      </c>
    </row>
    <row r="291" spans="1:77" x14ac:dyDescent="0.55000000000000004">
      <c r="A291" s="18">
        <v>278</v>
      </c>
      <c r="B291" s="62" t="s">
        <v>1416</v>
      </c>
      <c r="C291" s="96" t="s">
        <v>1417</v>
      </c>
      <c r="D291" s="42" t="s">
        <v>1387</v>
      </c>
      <c r="E291" s="42" t="s">
        <v>1418</v>
      </c>
      <c r="F291" s="66">
        <v>37783</v>
      </c>
      <c r="G291" s="13" t="s">
        <v>837</v>
      </c>
      <c r="H291" s="13" t="s">
        <v>52</v>
      </c>
      <c r="I291" s="13" t="s">
        <v>72</v>
      </c>
      <c r="J291" s="45">
        <v>19</v>
      </c>
      <c r="K291" s="156">
        <v>4</v>
      </c>
      <c r="L291" s="17" t="s">
        <v>2</v>
      </c>
      <c r="M291" s="69">
        <v>2</v>
      </c>
      <c r="N291" s="290">
        <v>10</v>
      </c>
      <c r="O291" s="22">
        <f t="shared" si="98"/>
        <v>5</v>
      </c>
      <c r="P291" s="17" t="s">
        <v>61</v>
      </c>
      <c r="Q291" s="17">
        <v>2</v>
      </c>
      <c r="R291" s="47">
        <v>13.96</v>
      </c>
      <c r="S291" s="22">
        <f t="shared" si="105"/>
        <v>3</v>
      </c>
      <c r="T291" s="17" t="s">
        <v>61</v>
      </c>
      <c r="U291" s="17">
        <v>1</v>
      </c>
      <c r="V291" s="48">
        <v>12.24</v>
      </c>
      <c r="W291" s="156">
        <f t="shared" si="99"/>
        <v>4</v>
      </c>
      <c r="X291" s="17" t="s">
        <v>61</v>
      </c>
      <c r="Y291" s="17">
        <v>2</v>
      </c>
      <c r="Z291" s="47">
        <v>10.72</v>
      </c>
      <c r="AA291" s="22">
        <f t="shared" si="100"/>
        <v>5</v>
      </c>
      <c r="AB291" s="20" t="s">
        <v>61</v>
      </c>
      <c r="AC291" s="20">
        <v>1</v>
      </c>
      <c r="AD291" s="47">
        <v>10.029999999999999</v>
      </c>
      <c r="AE291" s="22">
        <f t="shared" si="101"/>
        <v>6</v>
      </c>
      <c r="AF291" s="17" t="s">
        <v>61</v>
      </c>
      <c r="AG291" s="17">
        <v>1</v>
      </c>
      <c r="AH291" s="50">
        <v>10</v>
      </c>
      <c r="AI291" s="22">
        <f t="shared" si="102"/>
        <v>3</v>
      </c>
      <c r="AJ291" s="17" t="s">
        <v>60</v>
      </c>
      <c r="AK291" s="17">
        <v>2</v>
      </c>
      <c r="AL291" s="21">
        <f t="shared" si="90"/>
        <v>12.020666666666667</v>
      </c>
      <c r="AM291" s="24">
        <f t="shared" si="91"/>
        <v>30</v>
      </c>
      <c r="AN291" s="27" t="str">
        <f t="shared" si="92"/>
        <v>Admis</v>
      </c>
      <c r="AO291" s="17" t="s">
        <v>2</v>
      </c>
      <c r="AP291" s="17">
        <v>2</v>
      </c>
      <c r="AQ291" s="47">
        <v>10.28</v>
      </c>
      <c r="AR291" s="29">
        <f t="shared" si="106"/>
        <v>6</v>
      </c>
      <c r="AS291" s="17" t="s">
        <v>61</v>
      </c>
      <c r="AT291" s="17">
        <v>1</v>
      </c>
      <c r="AU291" s="47">
        <v>10</v>
      </c>
      <c r="AV291" s="32">
        <f t="shared" si="103"/>
        <v>6</v>
      </c>
      <c r="AW291" s="17" t="s">
        <v>61</v>
      </c>
      <c r="AX291" s="233">
        <v>1</v>
      </c>
      <c r="AY291" s="47">
        <v>12.16</v>
      </c>
      <c r="AZ291" s="22">
        <f t="shared" si="107"/>
        <v>4</v>
      </c>
      <c r="BA291" s="17" t="s">
        <v>61</v>
      </c>
      <c r="BB291" s="17">
        <v>1</v>
      </c>
      <c r="BC291" s="50">
        <v>11.1</v>
      </c>
      <c r="BD291" s="22">
        <f t="shared" si="87"/>
        <v>6</v>
      </c>
      <c r="BE291" s="17" t="s">
        <v>61</v>
      </c>
      <c r="BF291" s="17">
        <v>1</v>
      </c>
      <c r="BG291" s="49">
        <v>11.52</v>
      </c>
      <c r="BH291" s="35">
        <f t="shared" si="88"/>
        <v>4</v>
      </c>
      <c r="BI291" s="36" t="s">
        <v>61</v>
      </c>
      <c r="BJ291" s="37">
        <v>1</v>
      </c>
      <c r="BK291" s="50">
        <v>11.43</v>
      </c>
      <c r="BL291" s="22">
        <f t="shared" si="89"/>
        <v>2</v>
      </c>
      <c r="BM291" s="17" t="s">
        <v>60</v>
      </c>
      <c r="BN291" s="24">
        <v>2</v>
      </c>
      <c r="BO291" s="48">
        <v>14.5</v>
      </c>
      <c r="BP291" s="22">
        <f t="shared" si="104"/>
        <v>2</v>
      </c>
      <c r="BQ291" s="17" t="s">
        <v>61</v>
      </c>
      <c r="BR291" s="17">
        <v>1</v>
      </c>
      <c r="BS291" s="21">
        <f t="shared" si="97"/>
        <v>11.162000000000001</v>
      </c>
      <c r="BT291" s="24">
        <f t="shared" si="93"/>
        <v>30</v>
      </c>
      <c r="BU291" s="27" t="str">
        <f t="shared" si="94"/>
        <v>Admis</v>
      </c>
      <c r="BV291" s="17" t="s">
        <v>61</v>
      </c>
      <c r="BW291" s="38">
        <v>2</v>
      </c>
      <c r="BX291" s="38">
        <f t="shared" si="95"/>
        <v>60</v>
      </c>
      <c r="BY291" s="27" t="str">
        <f t="shared" si="96"/>
        <v>Admis</v>
      </c>
    </row>
    <row r="292" spans="1:77" x14ac:dyDescent="0.55000000000000004">
      <c r="A292" s="18">
        <v>279</v>
      </c>
      <c r="B292" s="62" t="s">
        <v>1419</v>
      </c>
      <c r="C292" s="76" t="s">
        <v>1420</v>
      </c>
      <c r="D292" s="13" t="s">
        <v>1421</v>
      </c>
      <c r="E292" s="13" t="s">
        <v>1422</v>
      </c>
      <c r="F292" s="16">
        <v>37114</v>
      </c>
      <c r="G292" s="13" t="s">
        <v>71</v>
      </c>
      <c r="H292" s="13" t="s">
        <v>59</v>
      </c>
      <c r="I292" s="13" t="s">
        <v>72</v>
      </c>
      <c r="J292" s="235">
        <v>15</v>
      </c>
      <c r="K292" s="156">
        <v>4</v>
      </c>
      <c r="L292" s="17" t="s">
        <v>2</v>
      </c>
      <c r="M292" s="69">
        <v>2</v>
      </c>
      <c r="N292" s="230">
        <v>10</v>
      </c>
      <c r="O292" s="22">
        <f t="shared" si="98"/>
        <v>5</v>
      </c>
      <c r="P292" s="17" t="s">
        <v>2</v>
      </c>
      <c r="Q292" s="17">
        <v>2</v>
      </c>
      <c r="R292" s="45">
        <v>11.57</v>
      </c>
      <c r="S292" s="22">
        <f t="shared" si="105"/>
        <v>3</v>
      </c>
      <c r="T292" s="17" t="s">
        <v>2</v>
      </c>
      <c r="U292" s="17">
        <v>1</v>
      </c>
      <c r="V292" s="45">
        <v>12.01</v>
      </c>
      <c r="W292" s="156">
        <f t="shared" si="99"/>
        <v>4</v>
      </c>
      <c r="X292" s="17" t="s">
        <v>2</v>
      </c>
      <c r="Y292" s="17">
        <v>2</v>
      </c>
      <c r="Z292" s="45">
        <v>10.3</v>
      </c>
      <c r="AA292" s="22">
        <f t="shared" si="100"/>
        <v>5</v>
      </c>
      <c r="AB292" s="20" t="s">
        <v>2</v>
      </c>
      <c r="AC292" s="20">
        <v>2</v>
      </c>
      <c r="AD292" s="45">
        <v>11.23</v>
      </c>
      <c r="AE292" s="22">
        <f t="shared" si="101"/>
        <v>6</v>
      </c>
      <c r="AF292" s="17" t="s">
        <v>2</v>
      </c>
      <c r="AG292" s="17">
        <v>2</v>
      </c>
      <c r="AH292" s="21">
        <v>13.64</v>
      </c>
      <c r="AI292" s="22">
        <f t="shared" si="102"/>
        <v>3</v>
      </c>
      <c r="AJ292" s="17" t="s">
        <v>2</v>
      </c>
      <c r="AK292" s="24">
        <v>2</v>
      </c>
      <c r="AL292" s="21">
        <f t="shared" si="90"/>
        <v>11.751666666666667</v>
      </c>
      <c r="AM292" s="24">
        <f t="shared" si="91"/>
        <v>30</v>
      </c>
      <c r="AN292" s="27" t="str">
        <f t="shared" si="92"/>
        <v>Admis</v>
      </c>
      <c r="AO292" s="17" t="s">
        <v>2</v>
      </c>
      <c r="AP292" s="17">
        <v>2</v>
      </c>
      <c r="AQ292" s="45">
        <v>10.924999700000001</v>
      </c>
      <c r="AR292" s="29">
        <f t="shared" si="106"/>
        <v>6</v>
      </c>
      <c r="AS292" s="17" t="s">
        <v>2</v>
      </c>
      <c r="AT292" s="24">
        <v>1</v>
      </c>
      <c r="AU292" s="45">
        <v>10.097999999999999</v>
      </c>
      <c r="AV292" s="32">
        <f t="shared" si="103"/>
        <v>6</v>
      </c>
      <c r="AW292" s="17" t="s">
        <v>2</v>
      </c>
      <c r="AX292" s="233">
        <v>1</v>
      </c>
      <c r="AY292" s="45">
        <v>10.33</v>
      </c>
      <c r="AZ292" s="22">
        <f t="shared" si="107"/>
        <v>4</v>
      </c>
      <c r="BA292" s="17" t="s">
        <v>2</v>
      </c>
      <c r="BB292" s="17">
        <v>2</v>
      </c>
      <c r="BC292" s="21">
        <v>10.140666666666666</v>
      </c>
      <c r="BD292" s="22">
        <f t="shared" si="87"/>
        <v>6</v>
      </c>
      <c r="BE292" s="17" t="s">
        <v>2</v>
      </c>
      <c r="BF292" s="24">
        <v>1</v>
      </c>
      <c r="BG292" s="45">
        <v>10</v>
      </c>
      <c r="BH292" s="22">
        <f t="shared" si="88"/>
        <v>4</v>
      </c>
      <c r="BI292" s="17" t="s">
        <v>2</v>
      </c>
      <c r="BJ292" s="24">
        <v>1</v>
      </c>
      <c r="BK292" s="21">
        <v>10</v>
      </c>
      <c r="BL292" s="22">
        <f t="shared" si="89"/>
        <v>2</v>
      </c>
      <c r="BM292" s="17" t="s">
        <v>2</v>
      </c>
      <c r="BN292" s="24">
        <v>1</v>
      </c>
      <c r="BO292" s="23">
        <v>14</v>
      </c>
      <c r="BP292" s="22">
        <f t="shared" si="104"/>
        <v>2</v>
      </c>
      <c r="BQ292" s="17" t="s">
        <v>2</v>
      </c>
      <c r="BR292" s="24">
        <v>1</v>
      </c>
      <c r="BS292" s="21">
        <f t="shared" si="97"/>
        <v>10.543399939999999</v>
      </c>
      <c r="BT292" s="24">
        <f t="shared" si="93"/>
        <v>30</v>
      </c>
      <c r="BU292" s="27" t="str">
        <f t="shared" si="94"/>
        <v>Admis</v>
      </c>
      <c r="BV292" s="17" t="s">
        <v>2</v>
      </c>
      <c r="BW292" s="38">
        <v>2</v>
      </c>
      <c r="BX292" s="38">
        <f t="shared" si="95"/>
        <v>60</v>
      </c>
      <c r="BY292" s="27" t="str">
        <f t="shared" si="96"/>
        <v>Admis</v>
      </c>
    </row>
    <row r="293" spans="1:77" x14ac:dyDescent="0.55000000000000004">
      <c r="A293" s="18">
        <v>280</v>
      </c>
      <c r="B293" s="62" t="s">
        <v>1423</v>
      </c>
      <c r="C293" s="96" t="s">
        <v>1424</v>
      </c>
      <c r="D293" s="42" t="s">
        <v>1425</v>
      </c>
      <c r="E293" s="42" t="s">
        <v>1426</v>
      </c>
      <c r="F293" s="66">
        <v>36415</v>
      </c>
      <c r="G293" s="13" t="s">
        <v>1427</v>
      </c>
      <c r="H293" s="13" t="s">
        <v>59</v>
      </c>
      <c r="I293" s="13" t="s">
        <v>72</v>
      </c>
      <c r="J293" s="50">
        <v>10</v>
      </c>
      <c r="K293" s="156">
        <v>4</v>
      </c>
      <c r="L293" s="17" t="s">
        <v>60</v>
      </c>
      <c r="M293" s="69">
        <v>2</v>
      </c>
      <c r="N293" s="122">
        <v>11.08</v>
      </c>
      <c r="O293" s="22">
        <f t="shared" si="98"/>
        <v>5</v>
      </c>
      <c r="P293" s="17" t="s">
        <v>60</v>
      </c>
      <c r="Q293" s="17">
        <v>2</v>
      </c>
      <c r="R293" s="47">
        <v>15.58</v>
      </c>
      <c r="S293" s="22">
        <f t="shared" si="105"/>
        <v>3</v>
      </c>
      <c r="T293" s="17" t="s">
        <v>60</v>
      </c>
      <c r="U293" s="17">
        <v>2</v>
      </c>
      <c r="V293" s="339">
        <v>8.75</v>
      </c>
      <c r="W293" s="156">
        <f t="shared" si="99"/>
        <v>0</v>
      </c>
      <c r="X293" s="17" t="s">
        <v>2</v>
      </c>
      <c r="Y293" s="17">
        <v>2</v>
      </c>
      <c r="Z293" s="47">
        <v>10.94</v>
      </c>
      <c r="AA293" s="22">
        <f t="shared" si="100"/>
        <v>5</v>
      </c>
      <c r="AB293" s="20" t="s">
        <v>60</v>
      </c>
      <c r="AC293" s="20">
        <v>2</v>
      </c>
      <c r="AD293" s="50">
        <v>11.21</v>
      </c>
      <c r="AE293" s="22">
        <f t="shared" si="101"/>
        <v>6</v>
      </c>
      <c r="AF293" s="17" t="s">
        <v>61</v>
      </c>
      <c r="AG293" s="17">
        <v>2</v>
      </c>
      <c r="AH293" s="50">
        <v>11.56</v>
      </c>
      <c r="AI293" s="22">
        <f t="shared" si="102"/>
        <v>3</v>
      </c>
      <c r="AJ293" s="17" t="s">
        <v>60</v>
      </c>
      <c r="AK293" s="24">
        <v>2</v>
      </c>
      <c r="AL293" s="21">
        <f t="shared" si="90"/>
        <v>11.126000000000001</v>
      </c>
      <c r="AM293" s="24">
        <f t="shared" si="91"/>
        <v>26</v>
      </c>
      <c r="AN293" s="27" t="str">
        <f t="shared" si="92"/>
        <v>Ajourné</v>
      </c>
      <c r="AO293" s="17" t="s">
        <v>2</v>
      </c>
      <c r="AP293" s="17">
        <v>2</v>
      </c>
      <c r="AQ293" s="50">
        <v>10.5</v>
      </c>
      <c r="AR293" s="29">
        <f t="shared" si="106"/>
        <v>6</v>
      </c>
      <c r="AS293" s="17" t="s">
        <v>60</v>
      </c>
      <c r="AT293" s="24">
        <v>2</v>
      </c>
      <c r="AU293" s="47">
        <v>10.83</v>
      </c>
      <c r="AV293" s="32">
        <f t="shared" si="103"/>
        <v>6</v>
      </c>
      <c r="AW293" s="17" t="s">
        <v>60</v>
      </c>
      <c r="AX293" s="233">
        <v>2</v>
      </c>
      <c r="AY293" s="50">
        <v>13.06</v>
      </c>
      <c r="AZ293" s="22">
        <f t="shared" si="107"/>
        <v>4</v>
      </c>
      <c r="BA293" s="17" t="s">
        <v>60</v>
      </c>
      <c r="BB293" s="24">
        <v>2</v>
      </c>
      <c r="BC293" s="50">
        <v>18.03</v>
      </c>
      <c r="BD293" s="22">
        <f t="shared" ref="BD293:BD351" si="108">IF(BC293&gt;=10,6,0)</f>
        <v>6</v>
      </c>
      <c r="BE293" s="17" t="s">
        <v>60</v>
      </c>
      <c r="BF293" s="24">
        <v>2</v>
      </c>
      <c r="BG293" s="64">
        <v>10</v>
      </c>
      <c r="BH293" s="35">
        <f t="shared" ref="BH293:BH347" si="109">IF(BG293&gt;=10,4,0)</f>
        <v>4</v>
      </c>
      <c r="BI293" s="36" t="s">
        <v>60</v>
      </c>
      <c r="BJ293" s="37">
        <v>2</v>
      </c>
      <c r="BK293" s="327">
        <v>7.75</v>
      </c>
      <c r="BL293" s="22">
        <f t="shared" ref="BL293:BL351" si="110">IF(BK293&gt;=10,2,0)</f>
        <v>0</v>
      </c>
      <c r="BM293" s="17" t="s">
        <v>2</v>
      </c>
      <c r="BN293" s="24">
        <v>2</v>
      </c>
      <c r="BO293" s="48">
        <v>12</v>
      </c>
      <c r="BP293" s="22">
        <f t="shared" si="104"/>
        <v>2</v>
      </c>
      <c r="BQ293" s="17" t="s">
        <v>60</v>
      </c>
      <c r="BR293" s="24">
        <v>2</v>
      </c>
      <c r="BS293" s="21">
        <f t="shared" si="97"/>
        <v>12.263333333333332</v>
      </c>
      <c r="BT293" s="24">
        <f t="shared" si="93"/>
        <v>28</v>
      </c>
      <c r="BU293" s="27" t="str">
        <f t="shared" si="94"/>
        <v>Ajourné</v>
      </c>
      <c r="BV293" s="17" t="s">
        <v>2</v>
      </c>
      <c r="BW293" s="38">
        <v>2</v>
      </c>
      <c r="BX293" s="38">
        <f t="shared" si="95"/>
        <v>54</v>
      </c>
      <c r="BY293" s="27" t="str">
        <f t="shared" si="96"/>
        <v>Autorisé</v>
      </c>
    </row>
    <row r="294" spans="1:77" x14ac:dyDescent="0.55000000000000004">
      <c r="A294" s="18">
        <v>281</v>
      </c>
      <c r="B294" s="62" t="s">
        <v>1433</v>
      </c>
      <c r="C294" s="76" t="s">
        <v>1434</v>
      </c>
      <c r="D294" s="13" t="s">
        <v>1435</v>
      </c>
      <c r="E294" s="13" t="s">
        <v>1436</v>
      </c>
      <c r="F294" s="16">
        <v>37245</v>
      </c>
      <c r="G294" s="13" t="s">
        <v>1437</v>
      </c>
      <c r="H294" s="13" t="s">
        <v>59</v>
      </c>
      <c r="I294" s="13" t="s">
        <v>72</v>
      </c>
      <c r="J294" s="45">
        <v>19</v>
      </c>
      <c r="K294" s="156">
        <v>4</v>
      </c>
      <c r="L294" s="17" t="s">
        <v>2</v>
      </c>
      <c r="M294" s="69">
        <v>2</v>
      </c>
      <c r="N294" s="23">
        <v>10</v>
      </c>
      <c r="O294" s="22">
        <f t="shared" si="98"/>
        <v>5</v>
      </c>
      <c r="P294" s="17" t="s">
        <v>2</v>
      </c>
      <c r="Q294" s="17">
        <v>2</v>
      </c>
      <c r="R294" s="45">
        <v>12.63</v>
      </c>
      <c r="S294" s="22">
        <f t="shared" si="105"/>
        <v>3</v>
      </c>
      <c r="T294" s="17" t="s">
        <v>2</v>
      </c>
      <c r="U294" s="17">
        <v>1</v>
      </c>
      <c r="V294" s="45">
        <v>12.37</v>
      </c>
      <c r="W294" s="156">
        <f t="shared" si="99"/>
        <v>4</v>
      </c>
      <c r="X294" s="17" t="s">
        <v>2</v>
      </c>
      <c r="Y294" s="17">
        <v>2</v>
      </c>
      <c r="Z294" s="45">
        <v>12.25</v>
      </c>
      <c r="AA294" s="22">
        <f t="shared" si="100"/>
        <v>5</v>
      </c>
      <c r="AB294" s="20" t="s">
        <v>2</v>
      </c>
      <c r="AC294" s="20">
        <v>1</v>
      </c>
      <c r="AD294" s="21">
        <v>10</v>
      </c>
      <c r="AE294" s="22">
        <f t="shared" si="101"/>
        <v>6</v>
      </c>
      <c r="AF294" s="17" t="s">
        <v>2</v>
      </c>
      <c r="AG294" s="17">
        <v>2</v>
      </c>
      <c r="AH294" s="21">
        <v>12.993333333333332</v>
      </c>
      <c r="AI294" s="22">
        <f t="shared" si="102"/>
        <v>3</v>
      </c>
      <c r="AJ294" s="17" t="s">
        <v>2</v>
      </c>
      <c r="AK294" s="24">
        <v>2</v>
      </c>
      <c r="AL294" s="21">
        <f t="shared" ref="AL294:AL352" si="111">(J294*4+N294*5+R294*3+V294*4+Z294*5+AD294*6+AH294*3)/30</f>
        <v>12.453333333333335</v>
      </c>
      <c r="AM294" s="24">
        <f t="shared" ref="AM294:AM352" si="112">AI294+AE294+AA294+W294+S294+O294+K294</f>
        <v>30</v>
      </c>
      <c r="AN294" s="27" t="str">
        <f t="shared" ref="AN294:AN352" si="113">IF(AM294&gt;=30,"Admis","Ajourné")</f>
        <v>Admis</v>
      </c>
      <c r="AO294" s="17" t="s">
        <v>2</v>
      </c>
      <c r="AP294" s="17">
        <v>2</v>
      </c>
      <c r="AQ294" s="45">
        <v>10</v>
      </c>
      <c r="AR294" s="29">
        <f t="shared" si="106"/>
        <v>6</v>
      </c>
      <c r="AS294" s="17" t="s">
        <v>2</v>
      </c>
      <c r="AT294" s="24">
        <v>1</v>
      </c>
      <c r="AU294" s="45">
        <v>10.24</v>
      </c>
      <c r="AV294" s="32">
        <f t="shared" si="103"/>
        <v>6</v>
      </c>
      <c r="AW294" s="17" t="s">
        <v>2</v>
      </c>
      <c r="AX294" s="233">
        <v>2</v>
      </c>
      <c r="AY294" s="45">
        <v>13.5</v>
      </c>
      <c r="AZ294" s="22">
        <f t="shared" si="107"/>
        <v>4</v>
      </c>
      <c r="BA294" s="17" t="s">
        <v>2</v>
      </c>
      <c r="BB294" s="24">
        <v>2</v>
      </c>
      <c r="BC294" s="21">
        <v>10</v>
      </c>
      <c r="BD294" s="22">
        <f t="shared" si="108"/>
        <v>6</v>
      </c>
      <c r="BE294" s="17" t="s">
        <v>2</v>
      </c>
      <c r="BF294" s="24">
        <v>1</v>
      </c>
      <c r="BG294" s="21">
        <v>10</v>
      </c>
      <c r="BH294" s="22">
        <f t="shared" si="109"/>
        <v>4</v>
      </c>
      <c r="BI294" s="17" t="s">
        <v>2</v>
      </c>
      <c r="BJ294" s="24">
        <v>1</v>
      </c>
      <c r="BK294" s="327">
        <v>10</v>
      </c>
      <c r="BL294" s="22">
        <f t="shared" si="110"/>
        <v>2</v>
      </c>
      <c r="BM294" s="17" t="s">
        <v>2</v>
      </c>
      <c r="BN294" s="24">
        <v>2</v>
      </c>
      <c r="BO294" s="333">
        <v>13.69</v>
      </c>
      <c r="BP294" s="22">
        <f t="shared" si="104"/>
        <v>2</v>
      </c>
      <c r="BQ294" s="17" t="s">
        <v>2</v>
      </c>
      <c r="BR294" s="24">
        <v>1</v>
      </c>
      <c r="BS294" s="21">
        <f t="shared" si="97"/>
        <v>10.760666666666667</v>
      </c>
      <c r="BT294" s="24">
        <f t="shared" ref="BT294:BT354" si="114">BP294+BL294+BH294+BD294+AZ294+AV294+AR294</f>
        <v>30</v>
      </c>
      <c r="BU294" s="27" t="str">
        <f t="shared" ref="BU294:BU352" si="115">IF(BT294&gt;=30,"Admis","Ajourné")</f>
        <v>Admis</v>
      </c>
      <c r="BV294" s="17" t="s">
        <v>2</v>
      </c>
      <c r="BW294" s="38">
        <v>1</v>
      </c>
      <c r="BX294" s="38">
        <f t="shared" ref="BX294:BX352" si="116">AM294+BT294</f>
        <v>60</v>
      </c>
      <c r="BY294" s="27" t="str">
        <f t="shared" ref="BY294:BY352" si="117">IF(BX294&gt;=60,"Admis",IF(BX294&gt;=48,"Autorisé","Ajourné"))</f>
        <v>Admis</v>
      </c>
    </row>
    <row r="295" spans="1:77" x14ac:dyDescent="0.55000000000000004">
      <c r="A295" s="18">
        <v>282</v>
      </c>
      <c r="B295" s="62" t="s">
        <v>1438</v>
      </c>
      <c r="C295" s="76" t="s">
        <v>1439</v>
      </c>
      <c r="D295" s="13" t="s">
        <v>1435</v>
      </c>
      <c r="E295" s="13" t="s">
        <v>1440</v>
      </c>
      <c r="F295" s="16">
        <v>38229</v>
      </c>
      <c r="G295" s="13" t="s">
        <v>135</v>
      </c>
      <c r="H295" s="13" t="s">
        <v>59</v>
      </c>
      <c r="I295" s="13" t="s">
        <v>72</v>
      </c>
      <c r="J295" s="235">
        <v>16</v>
      </c>
      <c r="K295" s="156">
        <v>4</v>
      </c>
      <c r="L295" s="17" t="s">
        <v>2</v>
      </c>
      <c r="M295" s="69">
        <v>2</v>
      </c>
      <c r="N295" s="226">
        <v>14.14</v>
      </c>
      <c r="O295" s="22">
        <f t="shared" si="98"/>
        <v>5</v>
      </c>
      <c r="P295" s="17" t="s">
        <v>2</v>
      </c>
      <c r="Q295" s="17">
        <v>2</v>
      </c>
      <c r="R295" s="45">
        <v>13.63</v>
      </c>
      <c r="S295" s="22">
        <f t="shared" si="105"/>
        <v>3</v>
      </c>
      <c r="T295" s="17" t="s">
        <v>2</v>
      </c>
      <c r="U295" s="17">
        <v>1</v>
      </c>
      <c r="V295" s="23">
        <v>14.96</v>
      </c>
      <c r="W295" s="156">
        <f t="shared" si="99"/>
        <v>4</v>
      </c>
      <c r="X295" s="17" t="s">
        <v>2</v>
      </c>
      <c r="Y295" s="17">
        <v>2</v>
      </c>
      <c r="Z295" s="45">
        <v>10</v>
      </c>
      <c r="AA295" s="22">
        <f t="shared" si="100"/>
        <v>5</v>
      </c>
      <c r="AB295" s="20" t="s">
        <v>2</v>
      </c>
      <c r="AC295" s="20">
        <v>1</v>
      </c>
      <c r="AD295" s="21">
        <v>10.17</v>
      </c>
      <c r="AE295" s="22">
        <f t="shared" si="101"/>
        <v>6</v>
      </c>
      <c r="AF295" s="17" t="s">
        <v>2</v>
      </c>
      <c r="AG295" s="17">
        <v>1</v>
      </c>
      <c r="AH295" s="21">
        <v>10.730666666666666</v>
      </c>
      <c r="AI295" s="22">
        <f t="shared" si="102"/>
        <v>3</v>
      </c>
      <c r="AJ295" s="17" t="s">
        <v>2</v>
      </c>
      <c r="AK295" s="24">
        <v>1</v>
      </c>
      <c r="AL295" s="21">
        <f t="shared" si="111"/>
        <v>12.621399999999998</v>
      </c>
      <c r="AM295" s="24">
        <f t="shared" si="112"/>
        <v>30</v>
      </c>
      <c r="AN295" s="27" t="str">
        <f t="shared" si="113"/>
        <v>Admis</v>
      </c>
      <c r="AO295" s="17" t="s">
        <v>2</v>
      </c>
      <c r="AP295" s="17">
        <v>2</v>
      </c>
      <c r="AQ295" s="45">
        <v>11.738</v>
      </c>
      <c r="AR295" s="29">
        <f t="shared" si="106"/>
        <v>6</v>
      </c>
      <c r="AS295" s="17" t="s">
        <v>2</v>
      </c>
      <c r="AT295" s="24">
        <v>1</v>
      </c>
      <c r="AU295" s="45">
        <v>12.584</v>
      </c>
      <c r="AV295" s="32">
        <f t="shared" si="103"/>
        <v>6</v>
      </c>
      <c r="AW295" s="17" t="s">
        <v>2</v>
      </c>
      <c r="AX295" s="17">
        <v>1</v>
      </c>
      <c r="AY295" s="45">
        <v>14.83</v>
      </c>
      <c r="AZ295" s="22">
        <f t="shared" si="107"/>
        <v>4</v>
      </c>
      <c r="BA295" s="17" t="s">
        <v>2</v>
      </c>
      <c r="BB295" s="24">
        <v>2</v>
      </c>
      <c r="BC295" s="21">
        <v>10</v>
      </c>
      <c r="BD295" s="22">
        <f t="shared" si="108"/>
        <v>6</v>
      </c>
      <c r="BE295" s="17" t="s">
        <v>2</v>
      </c>
      <c r="BF295" s="24">
        <v>1</v>
      </c>
      <c r="BG295" s="21">
        <v>10.65</v>
      </c>
      <c r="BH295" s="22">
        <f t="shared" si="109"/>
        <v>4</v>
      </c>
      <c r="BI295" s="17" t="s">
        <v>2</v>
      </c>
      <c r="BJ295" s="24">
        <v>1</v>
      </c>
      <c r="BK295" s="21">
        <v>10.56</v>
      </c>
      <c r="BL295" s="22">
        <f t="shared" si="110"/>
        <v>2</v>
      </c>
      <c r="BM295" s="17" t="s">
        <v>2</v>
      </c>
      <c r="BN295" s="24">
        <v>2</v>
      </c>
      <c r="BO295" s="23">
        <v>14</v>
      </c>
      <c r="BP295" s="22">
        <f t="shared" si="104"/>
        <v>2</v>
      </c>
      <c r="BQ295" s="17" t="s">
        <v>2</v>
      </c>
      <c r="BR295" s="24">
        <v>1</v>
      </c>
      <c r="BS295" s="21">
        <f t="shared" si="97"/>
        <v>11.899066666666666</v>
      </c>
      <c r="BT295" s="24">
        <f t="shared" si="114"/>
        <v>30</v>
      </c>
      <c r="BU295" s="27" t="str">
        <f t="shared" si="115"/>
        <v>Admis</v>
      </c>
      <c r="BV295" s="17" t="s">
        <v>2</v>
      </c>
      <c r="BW295" s="38">
        <v>2</v>
      </c>
      <c r="BX295" s="38">
        <f t="shared" si="116"/>
        <v>60</v>
      </c>
      <c r="BY295" s="27" t="str">
        <f t="shared" si="117"/>
        <v>Admis</v>
      </c>
    </row>
    <row r="296" spans="1:77" x14ac:dyDescent="0.55000000000000004">
      <c r="A296" s="18">
        <v>283</v>
      </c>
      <c r="B296" s="62" t="s">
        <v>1441</v>
      </c>
      <c r="C296" s="96" t="s">
        <v>1442</v>
      </c>
      <c r="D296" s="13" t="s">
        <v>1435</v>
      </c>
      <c r="E296" s="13" t="s">
        <v>1443</v>
      </c>
      <c r="F296" s="16">
        <v>36845</v>
      </c>
      <c r="G296" s="13" t="s">
        <v>575</v>
      </c>
      <c r="H296" s="13" t="s">
        <v>59</v>
      </c>
      <c r="I296" s="13" t="s">
        <v>72</v>
      </c>
      <c r="J296" s="50">
        <v>12.61</v>
      </c>
      <c r="K296" s="156">
        <v>4</v>
      </c>
      <c r="L296" s="122" t="s">
        <v>60</v>
      </c>
      <c r="M296" s="69">
        <v>2</v>
      </c>
      <c r="N296" s="291">
        <v>10.07</v>
      </c>
      <c r="O296" s="22">
        <f t="shared" si="98"/>
        <v>5</v>
      </c>
      <c r="P296" s="122" t="s">
        <v>60</v>
      </c>
      <c r="Q296" s="17">
        <v>2</v>
      </c>
      <c r="R296" s="47">
        <v>15.45</v>
      </c>
      <c r="S296" s="22">
        <f t="shared" si="105"/>
        <v>3</v>
      </c>
      <c r="T296" s="122" t="s">
        <v>60</v>
      </c>
      <c r="U296" s="17">
        <v>2</v>
      </c>
      <c r="V296" s="47">
        <v>12.54</v>
      </c>
      <c r="W296" s="156">
        <f t="shared" si="99"/>
        <v>4</v>
      </c>
      <c r="X296" s="122" t="s">
        <v>60</v>
      </c>
      <c r="Y296" s="17">
        <v>2</v>
      </c>
      <c r="Z296" s="47">
        <v>10.55</v>
      </c>
      <c r="AA296" s="22">
        <f t="shared" si="100"/>
        <v>5</v>
      </c>
      <c r="AB296" s="122" t="s">
        <v>60</v>
      </c>
      <c r="AC296" s="17">
        <v>2</v>
      </c>
      <c r="AD296" s="50">
        <v>10</v>
      </c>
      <c r="AE296" s="22">
        <f t="shared" si="101"/>
        <v>6</v>
      </c>
      <c r="AF296" s="122" t="s">
        <v>60</v>
      </c>
      <c r="AG296" s="17">
        <v>2</v>
      </c>
      <c r="AH296" s="50">
        <v>11.07</v>
      </c>
      <c r="AI296" s="22">
        <f t="shared" si="102"/>
        <v>3</v>
      </c>
      <c r="AJ296" s="122" t="s">
        <v>60</v>
      </c>
      <c r="AK296" s="17">
        <v>2</v>
      </c>
      <c r="AL296" s="21">
        <f t="shared" si="111"/>
        <v>11.441999999999998</v>
      </c>
      <c r="AM296" s="24">
        <f t="shared" si="112"/>
        <v>30</v>
      </c>
      <c r="AN296" s="27" t="str">
        <f t="shared" si="113"/>
        <v>Admis</v>
      </c>
      <c r="AO296" s="122" t="s">
        <v>60</v>
      </c>
      <c r="AP296" s="17">
        <v>2</v>
      </c>
      <c r="AQ296" s="45">
        <v>10</v>
      </c>
      <c r="AR296" s="29">
        <f t="shared" si="106"/>
        <v>6</v>
      </c>
      <c r="AS296" s="17" t="s">
        <v>2</v>
      </c>
      <c r="AT296" s="24">
        <v>2</v>
      </c>
      <c r="AU296" s="47">
        <v>10.7</v>
      </c>
      <c r="AV296" s="32">
        <f t="shared" si="103"/>
        <v>6</v>
      </c>
      <c r="AW296" s="122" t="s">
        <v>60</v>
      </c>
      <c r="AX296" s="17">
        <v>2</v>
      </c>
      <c r="AY296" s="50">
        <v>10.63</v>
      </c>
      <c r="AZ296" s="22">
        <f t="shared" si="107"/>
        <v>4</v>
      </c>
      <c r="BA296" s="122" t="s">
        <v>60</v>
      </c>
      <c r="BB296" s="17">
        <v>2</v>
      </c>
      <c r="BC296" s="50">
        <v>11.46</v>
      </c>
      <c r="BD296" s="22">
        <f t="shared" si="108"/>
        <v>6</v>
      </c>
      <c r="BE296" s="122" t="s">
        <v>60</v>
      </c>
      <c r="BF296" s="17">
        <v>2</v>
      </c>
      <c r="BG296" s="64">
        <v>10</v>
      </c>
      <c r="BH296" s="35">
        <f t="shared" si="109"/>
        <v>4</v>
      </c>
      <c r="BI296" s="122" t="s">
        <v>60</v>
      </c>
      <c r="BJ296" s="17">
        <v>2</v>
      </c>
      <c r="BK296" s="50">
        <v>11.38</v>
      </c>
      <c r="BL296" s="22">
        <f t="shared" si="110"/>
        <v>2</v>
      </c>
      <c r="BM296" s="122" t="s">
        <v>60</v>
      </c>
      <c r="BN296" s="17">
        <v>2</v>
      </c>
      <c r="BO296" s="48">
        <v>14</v>
      </c>
      <c r="BP296" s="22">
        <f t="shared" si="104"/>
        <v>2</v>
      </c>
      <c r="BQ296" s="122" t="s">
        <v>61</v>
      </c>
      <c r="BR296" s="24">
        <v>1</v>
      </c>
      <c r="BS296" s="21">
        <f t="shared" si="97"/>
        <v>10.874666666666666</v>
      </c>
      <c r="BT296" s="24">
        <f t="shared" si="114"/>
        <v>30</v>
      </c>
      <c r="BU296" s="27" t="str">
        <f t="shared" si="115"/>
        <v>Admis</v>
      </c>
      <c r="BV296" s="17" t="s">
        <v>2</v>
      </c>
      <c r="BW296" s="38">
        <v>2</v>
      </c>
      <c r="BX296" s="38">
        <f t="shared" si="116"/>
        <v>60</v>
      </c>
      <c r="BY296" s="27" t="str">
        <f t="shared" si="117"/>
        <v>Admis</v>
      </c>
    </row>
    <row r="297" spans="1:77" x14ac:dyDescent="0.55000000000000004">
      <c r="A297" s="18">
        <v>284</v>
      </c>
      <c r="B297" s="62" t="s">
        <v>1444</v>
      </c>
      <c r="C297" s="96" t="s">
        <v>1445</v>
      </c>
      <c r="D297" s="42" t="s">
        <v>1435</v>
      </c>
      <c r="E297" s="42" t="s">
        <v>1446</v>
      </c>
      <c r="F297" s="16">
        <v>35793</v>
      </c>
      <c r="G297" s="13" t="s">
        <v>1447</v>
      </c>
      <c r="H297" s="13" t="s">
        <v>59</v>
      </c>
      <c r="I297" s="13" t="s">
        <v>72</v>
      </c>
      <c r="J297" s="50">
        <v>11.62</v>
      </c>
      <c r="K297" s="156">
        <v>4</v>
      </c>
      <c r="L297" s="17" t="s">
        <v>60</v>
      </c>
      <c r="M297" s="69">
        <v>2</v>
      </c>
      <c r="N297" s="49">
        <v>10</v>
      </c>
      <c r="O297" s="22">
        <f t="shared" si="98"/>
        <v>5</v>
      </c>
      <c r="P297" s="17" t="s">
        <v>60</v>
      </c>
      <c r="Q297" s="17">
        <v>2</v>
      </c>
      <c r="R297" s="47">
        <v>15.45</v>
      </c>
      <c r="S297" s="22">
        <f t="shared" si="105"/>
        <v>3</v>
      </c>
      <c r="T297" s="17" t="s">
        <v>60</v>
      </c>
      <c r="U297" s="17">
        <v>2</v>
      </c>
      <c r="V297" s="47">
        <v>10.61</v>
      </c>
      <c r="W297" s="156">
        <f t="shared" si="99"/>
        <v>4</v>
      </c>
      <c r="X297" s="17" t="s">
        <v>60</v>
      </c>
      <c r="Y297" s="17">
        <v>2</v>
      </c>
      <c r="Z297" s="47">
        <v>10.67</v>
      </c>
      <c r="AA297" s="22">
        <f t="shared" si="100"/>
        <v>5</v>
      </c>
      <c r="AB297" s="20" t="s">
        <v>60</v>
      </c>
      <c r="AC297" s="20">
        <v>2</v>
      </c>
      <c r="AD297" s="50">
        <v>0</v>
      </c>
      <c r="AE297" s="22">
        <f t="shared" si="101"/>
        <v>0</v>
      </c>
      <c r="AF297" s="17" t="s">
        <v>60</v>
      </c>
      <c r="AG297" s="17">
        <v>2</v>
      </c>
      <c r="AH297" s="50">
        <v>14.22</v>
      </c>
      <c r="AI297" s="22">
        <f t="shared" si="102"/>
        <v>3</v>
      </c>
      <c r="AJ297" s="17" t="s">
        <v>60</v>
      </c>
      <c r="AK297" s="24">
        <v>2</v>
      </c>
      <c r="AL297" s="21">
        <f t="shared" si="111"/>
        <v>9.3759999999999994</v>
      </c>
      <c r="AM297" s="24">
        <f t="shared" si="112"/>
        <v>24</v>
      </c>
      <c r="AN297" s="27" t="str">
        <f t="shared" si="113"/>
        <v>Ajourné</v>
      </c>
      <c r="AO297" s="17" t="s">
        <v>2</v>
      </c>
      <c r="AP297" s="17">
        <v>2</v>
      </c>
      <c r="AQ297" s="50">
        <v>11.26</v>
      </c>
      <c r="AR297" s="29">
        <f t="shared" si="106"/>
        <v>6</v>
      </c>
      <c r="AS297" s="17" t="s">
        <v>60</v>
      </c>
      <c r="AT297" s="24">
        <v>2</v>
      </c>
      <c r="AU297" s="47">
        <v>10</v>
      </c>
      <c r="AV297" s="32">
        <f t="shared" si="103"/>
        <v>6</v>
      </c>
      <c r="AW297" s="17" t="s">
        <v>60</v>
      </c>
      <c r="AX297" s="233">
        <v>2</v>
      </c>
      <c r="AY297" s="50">
        <v>11.48</v>
      </c>
      <c r="AZ297" s="22">
        <f t="shared" si="107"/>
        <v>4</v>
      </c>
      <c r="BA297" s="17" t="s">
        <v>60</v>
      </c>
      <c r="BB297" s="24">
        <v>2</v>
      </c>
      <c r="BC297" s="50">
        <v>12.07</v>
      </c>
      <c r="BD297" s="22">
        <f t="shared" si="108"/>
        <v>6</v>
      </c>
      <c r="BE297" s="17" t="s">
        <v>60</v>
      </c>
      <c r="BF297" s="24">
        <v>2</v>
      </c>
      <c r="BG297" s="64">
        <v>10.31</v>
      </c>
      <c r="BH297" s="35">
        <f t="shared" si="109"/>
        <v>4</v>
      </c>
      <c r="BI297" s="36" t="s">
        <v>60</v>
      </c>
      <c r="BJ297" s="37">
        <v>2</v>
      </c>
      <c r="BK297" s="50">
        <v>11</v>
      </c>
      <c r="BL297" s="22">
        <f t="shared" si="110"/>
        <v>2</v>
      </c>
      <c r="BM297" s="17" t="s">
        <v>60</v>
      </c>
      <c r="BN297" s="24">
        <v>2</v>
      </c>
      <c r="BO297" s="48">
        <v>12</v>
      </c>
      <c r="BP297" s="22">
        <f t="shared" si="104"/>
        <v>2</v>
      </c>
      <c r="BQ297" s="17" t="s">
        <v>60</v>
      </c>
      <c r="BR297" s="24">
        <v>2</v>
      </c>
      <c r="BS297" s="21">
        <f t="shared" si="97"/>
        <v>11.104666666666668</v>
      </c>
      <c r="BT297" s="24">
        <f t="shared" si="114"/>
        <v>30</v>
      </c>
      <c r="BU297" s="27" t="str">
        <f t="shared" si="115"/>
        <v>Admis</v>
      </c>
      <c r="BV297" s="17" t="s">
        <v>61</v>
      </c>
      <c r="BW297" s="38">
        <v>2</v>
      </c>
      <c r="BX297" s="38">
        <f t="shared" si="116"/>
        <v>54</v>
      </c>
      <c r="BY297" s="27" t="str">
        <f t="shared" si="117"/>
        <v>Autorisé</v>
      </c>
    </row>
    <row r="298" spans="1:77" x14ac:dyDescent="0.55000000000000004">
      <c r="A298" s="18">
        <v>285</v>
      </c>
      <c r="B298" s="62" t="s">
        <v>1448</v>
      </c>
      <c r="C298" s="76" t="s">
        <v>1449</v>
      </c>
      <c r="D298" s="13" t="s">
        <v>1435</v>
      </c>
      <c r="E298" s="13" t="s">
        <v>1450</v>
      </c>
      <c r="F298" s="16">
        <v>38183</v>
      </c>
      <c r="G298" s="13" t="s">
        <v>169</v>
      </c>
      <c r="H298" s="13" t="s">
        <v>52</v>
      </c>
      <c r="I298" s="13" t="s">
        <v>72</v>
      </c>
      <c r="J298" s="45">
        <v>10.5</v>
      </c>
      <c r="K298" s="156">
        <v>4</v>
      </c>
      <c r="L298" s="17" t="s">
        <v>2</v>
      </c>
      <c r="M298" s="69">
        <v>2</v>
      </c>
      <c r="N298" s="226">
        <v>11.17</v>
      </c>
      <c r="O298" s="22">
        <f t="shared" si="98"/>
        <v>5</v>
      </c>
      <c r="P298" s="17" t="s">
        <v>2</v>
      </c>
      <c r="Q298" s="17">
        <v>2</v>
      </c>
      <c r="R298" s="45">
        <v>12.52</v>
      </c>
      <c r="S298" s="22">
        <f t="shared" si="105"/>
        <v>3</v>
      </c>
      <c r="T298" s="17" t="s">
        <v>2</v>
      </c>
      <c r="U298" s="17">
        <v>1</v>
      </c>
      <c r="V298" s="23">
        <v>11.16</v>
      </c>
      <c r="W298" s="156">
        <f t="shared" si="99"/>
        <v>4</v>
      </c>
      <c r="X298" s="17" t="s">
        <v>2</v>
      </c>
      <c r="Y298" s="17">
        <v>1</v>
      </c>
      <c r="Z298" s="45">
        <v>10</v>
      </c>
      <c r="AA298" s="22">
        <f t="shared" si="100"/>
        <v>5</v>
      </c>
      <c r="AB298" s="20" t="s">
        <v>2</v>
      </c>
      <c r="AC298" s="20">
        <v>1</v>
      </c>
      <c r="AD298" s="21">
        <v>10</v>
      </c>
      <c r="AE298" s="22">
        <f t="shared" si="101"/>
        <v>6</v>
      </c>
      <c r="AF298" s="17" t="s">
        <v>2</v>
      </c>
      <c r="AG298" s="17">
        <v>1</v>
      </c>
      <c r="AH298" s="21">
        <v>13.712666666666665</v>
      </c>
      <c r="AI298" s="22">
        <f t="shared" si="102"/>
        <v>3</v>
      </c>
      <c r="AJ298" s="17" t="s">
        <v>2</v>
      </c>
      <c r="AK298" s="24">
        <v>2</v>
      </c>
      <c r="AL298" s="21">
        <f t="shared" si="111"/>
        <v>11.0396</v>
      </c>
      <c r="AM298" s="24">
        <f t="shared" si="112"/>
        <v>30</v>
      </c>
      <c r="AN298" s="27" t="str">
        <f t="shared" si="113"/>
        <v>Admis</v>
      </c>
      <c r="AO298" s="17" t="s">
        <v>2</v>
      </c>
      <c r="AP298" s="17">
        <v>2</v>
      </c>
      <c r="AQ298" s="45">
        <v>10.646000000000001</v>
      </c>
      <c r="AR298" s="29">
        <f t="shared" si="106"/>
        <v>6</v>
      </c>
      <c r="AS298" s="17" t="s">
        <v>2</v>
      </c>
      <c r="AT298" s="24">
        <v>2</v>
      </c>
      <c r="AU298" s="45">
        <v>12.816000000000001</v>
      </c>
      <c r="AV298" s="32">
        <f t="shared" si="103"/>
        <v>6</v>
      </c>
      <c r="AW298" s="17" t="s">
        <v>2</v>
      </c>
      <c r="AX298" s="233">
        <v>1</v>
      </c>
      <c r="AY298" s="57">
        <v>11.5</v>
      </c>
      <c r="AZ298" s="22">
        <f t="shared" si="107"/>
        <v>4</v>
      </c>
      <c r="BA298" s="17" t="s">
        <v>2</v>
      </c>
      <c r="BB298" s="24">
        <v>1</v>
      </c>
      <c r="BC298" s="21">
        <v>10</v>
      </c>
      <c r="BD298" s="22">
        <f t="shared" si="108"/>
        <v>6</v>
      </c>
      <c r="BE298" s="17" t="s">
        <v>2</v>
      </c>
      <c r="BF298" s="24">
        <v>1</v>
      </c>
      <c r="BG298" s="21">
        <v>12.56</v>
      </c>
      <c r="BH298" s="22">
        <f t="shared" si="109"/>
        <v>4</v>
      </c>
      <c r="BI298" s="17" t="s">
        <v>2</v>
      </c>
      <c r="BJ298" s="24">
        <v>1</v>
      </c>
      <c r="BK298" s="21">
        <v>10</v>
      </c>
      <c r="BL298" s="22">
        <f t="shared" si="110"/>
        <v>2</v>
      </c>
      <c r="BM298" s="17" t="s">
        <v>2</v>
      </c>
      <c r="BN298" s="24">
        <v>1</v>
      </c>
      <c r="BO298" s="23">
        <v>14</v>
      </c>
      <c r="BP298" s="22">
        <f t="shared" si="104"/>
        <v>2</v>
      </c>
      <c r="BQ298" s="17" t="s">
        <v>2</v>
      </c>
      <c r="BR298" s="24">
        <v>1</v>
      </c>
      <c r="BS298" s="21">
        <f t="shared" si="97"/>
        <v>11.500400000000001</v>
      </c>
      <c r="BT298" s="24">
        <f t="shared" si="114"/>
        <v>30</v>
      </c>
      <c r="BU298" s="27" t="str">
        <f t="shared" si="115"/>
        <v>Admis</v>
      </c>
      <c r="BV298" s="17" t="s">
        <v>2</v>
      </c>
      <c r="BW298" s="38">
        <v>2</v>
      </c>
      <c r="BX298" s="38">
        <f t="shared" si="116"/>
        <v>60</v>
      </c>
      <c r="BY298" s="27" t="str">
        <f t="shared" si="117"/>
        <v>Admis</v>
      </c>
    </row>
    <row r="299" spans="1:77" x14ac:dyDescent="0.55000000000000004">
      <c r="A299" s="18">
        <v>286</v>
      </c>
      <c r="B299" s="62" t="s">
        <v>1451</v>
      </c>
      <c r="C299" s="96" t="s">
        <v>1452</v>
      </c>
      <c r="D299" s="71" t="s">
        <v>1435</v>
      </c>
      <c r="E299" s="71" t="s">
        <v>1453</v>
      </c>
      <c r="F299" s="63">
        <v>36840</v>
      </c>
      <c r="G299" s="62" t="s">
        <v>1454</v>
      </c>
      <c r="H299" s="62" t="s">
        <v>52</v>
      </c>
      <c r="I299" s="13" t="s">
        <v>72</v>
      </c>
      <c r="J299" s="47">
        <v>10</v>
      </c>
      <c r="K299" s="156">
        <v>4</v>
      </c>
      <c r="L299" s="17" t="s">
        <v>60</v>
      </c>
      <c r="M299" s="69">
        <v>2</v>
      </c>
      <c r="N299" s="48">
        <v>11.38</v>
      </c>
      <c r="O299" s="22">
        <f t="shared" si="98"/>
        <v>5</v>
      </c>
      <c r="P299" s="17" t="s">
        <v>61</v>
      </c>
      <c r="Q299" s="17">
        <v>1</v>
      </c>
      <c r="R299" s="47">
        <v>11.42</v>
      </c>
      <c r="S299" s="22">
        <f t="shared" si="105"/>
        <v>3</v>
      </c>
      <c r="T299" s="17" t="s">
        <v>61</v>
      </c>
      <c r="U299" s="17">
        <v>1</v>
      </c>
      <c r="V299" s="48">
        <v>11.95</v>
      </c>
      <c r="W299" s="156">
        <f t="shared" si="99"/>
        <v>4</v>
      </c>
      <c r="X299" s="17" t="s">
        <v>61</v>
      </c>
      <c r="Y299" s="17">
        <v>2</v>
      </c>
      <c r="Z299" s="47">
        <v>10</v>
      </c>
      <c r="AA299" s="22">
        <f t="shared" si="100"/>
        <v>5</v>
      </c>
      <c r="AB299" s="20" t="s">
        <v>61</v>
      </c>
      <c r="AC299" s="20">
        <v>1</v>
      </c>
      <c r="AD299" s="50">
        <v>10.69</v>
      </c>
      <c r="AE299" s="22">
        <f t="shared" si="101"/>
        <v>6</v>
      </c>
      <c r="AF299" s="17" t="s">
        <v>61</v>
      </c>
      <c r="AG299" s="17">
        <v>1</v>
      </c>
      <c r="AH299" s="50">
        <v>11.13</v>
      </c>
      <c r="AI299" s="22">
        <f t="shared" si="102"/>
        <v>3</v>
      </c>
      <c r="AJ299" s="17" t="s">
        <v>61</v>
      </c>
      <c r="AK299" s="24">
        <v>1</v>
      </c>
      <c r="AL299" s="21">
        <f t="shared" si="111"/>
        <v>10.882999999999999</v>
      </c>
      <c r="AM299" s="24">
        <f t="shared" si="112"/>
        <v>30</v>
      </c>
      <c r="AN299" s="27" t="str">
        <f t="shared" si="113"/>
        <v>Admis</v>
      </c>
      <c r="AO299" s="17" t="s">
        <v>61</v>
      </c>
      <c r="AP299" s="69">
        <v>2</v>
      </c>
      <c r="AQ299" s="50">
        <v>10</v>
      </c>
      <c r="AR299" s="29">
        <f t="shared" si="106"/>
        <v>6</v>
      </c>
      <c r="AS299" s="17" t="s">
        <v>61</v>
      </c>
      <c r="AT299" s="24">
        <v>1</v>
      </c>
      <c r="AU299" s="47">
        <v>10</v>
      </c>
      <c r="AV299" s="32">
        <f t="shared" si="103"/>
        <v>6</v>
      </c>
      <c r="AW299" s="17" t="s">
        <v>61</v>
      </c>
      <c r="AX299" s="233">
        <v>1</v>
      </c>
      <c r="AY299" s="50">
        <v>11.57</v>
      </c>
      <c r="AZ299" s="22">
        <f t="shared" si="107"/>
        <v>4</v>
      </c>
      <c r="BA299" s="17" t="s">
        <v>61</v>
      </c>
      <c r="BB299" s="24">
        <v>2</v>
      </c>
      <c r="BC299" s="50">
        <v>12</v>
      </c>
      <c r="BD299" s="22">
        <f t="shared" si="108"/>
        <v>6</v>
      </c>
      <c r="BE299" s="17" t="s">
        <v>61</v>
      </c>
      <c r="BF299" s="24">
        <v>1</v>
      </c>
      <c r="BG299" s="21">
        <v>12.68</v>
      </c>
      <c r="BH299" s="22">
        <f t="shared" si="109"/>
        <v>4</v>
      </c>
      <c r="BI299" s="17" t="s">
        <v>2</v>
      </c>
      <c r="BJ299" s="24">
        <v>1</v>
      </c>
      <c r="BK299" s="50">
        <v>11.94</v>
      </c>
      <c r="BL299" s="22">
        <f t="shared" si="110"/>
        <v>2</v>
      </c>
      <c r="BM299" s="17" t="s">
        <v>61</v>
      </c>
      <c r="BN299" s="24">
        <v>1</v>
      </c>
      <c r="BO299" s="48">
        <v>14.5</v>
      </c>
      <c r="BP299" s="22">
        <f t="shared" si="104"/>
        <v>2</v>
      </c>
      <c r="BQ299" s="17" t="s">
        <v>61</v>
      </c>
      <c r="BR299" s="24">
        <v>1</v>
      </c>
      <c r="BS299" s="21">
        <f t="shared" si="97"/>
        <v>11.395999999999999</v>
      </c>
      <c r="BT299" s="24">
        <f t="shared" si="114"/>
        <v>30</v>
      </c>
      <c r="BU299" s="27" t="str">
        <f t="shared" si="115"/>
        <v>Admis</v>
      </c>
      <c r="BV299" s="17" t="s">
        <v>2</v>
      </c>
      <c r="BW299" s="38">
        <v>2</v>
      </c>
      <c r="BX299" s="38">
        <f t="shared" si="116"/>
        <v>60</v>
      </c>
      <c r="BY299" s="27" t="str">
        <f t="shared" si="117"/>
        <v>Admis</v>
      </c>
    </row>
    <row r="300" spans="1:77" x14ac:dyDescent="0.55000000000000004">
      <c r="A300" s="18">
        <v>287</v>
      </c>
      <c r="B300" s="62" t="s">
        <v>1455</v>
      </c>
      <c r="C300" s="76" t="s">
        <v>1456</v>
      </c>
      <c r="D300" s="13" t="s">
        <v>1435</v>
      </c>
      <c r="E300" s="13" t="s">
        <v>1457</v>
      </c>
      <c r="F300" s="16">
        <v>37003</v>
      </c>
      <c r="G300" s="13" t="s">
        <v>1458</v>
      </c>
      <c r="H300" s="13" t="s">
        <v>52</v>
      </c>
      <c r="I300" s="13" t="s">
        <v>72</v>
      </c>
      <c r="J300" s="21">
        <v>10.5</v>
      </c>
      <c r="K300" s="156">
        <v>4</v>
      </c>
      <c r="L300" s="17" t="s">
        <v>2</v>
      </c>
      <c r="M300" s="69">
        <v>2</v>
      </c>
      <c r="N300" s="230">
        <v>11.173999999999999</v>
      </c>
      <c r="O300" s="22">
        <f t="shared" si="98"/>
        <v>5</v>
      </c>
      <c r="P300" s="17" t="s">
        <v>2</v>
      </c>
      <c r="Q300" s="17">
        <v>2</v>
      </c>
      <c r="R300" s="45">
        <v>10.52</v>
      </c>
      <c r="S300" s="22">
        <f t="shared" si="105"/>
        <v>3</v>
      </c>
      <c r="T300" s="17" t="s">
        <v>2</v>
      </c>
      <c r="U300" s="17">
        <v>1</v>
      </c>
      <c r="V300" s="45">
        <v>11.161999999999999</v>
      </c>
      <c r="W300" s="156">
        <f t="shared" si="99"/>
        <v>4</v>
      </c>
      <c r="X300" s="17" t="s">
        <v>2</v>
      </c>
      <c r="Y300" s="17">
        <v>1</v>
      </c>
      <c r="Z300" s="45">
        <v>10</v>
      </c>
      <c r="AA300" s="22">
        <f t="shared" si="100"/>
        <v>5</v>
      </c>
      <c r="AB300" s="20" t="s">
        <v>2</v>
      </c>
      <c r="AC300" s="20">
        <v>1</v>
      </c>
      <c r="AD300" s="21">
        <v>10</v>
      </c>
      <c r="AE300" s="22">
        <f t="shared" si="101"/>
        <v>6</v>
      </c>
      <c r="AF300" s="17" t="s">
        <v>2</v>
      </c>
      <c r="AG300" s="17">
        <v>1</v>
      </c>
      <c r="AH300" s="21">
        <v>11.454000000000001</v>
      </c>
      <c r="AI300" s="22">
        <f t="shared" si="102"/>
        <v>3</v>
      </c>
      <c r="AJ300" s="17" t="s">
        <v>2</v>
      </c>
      <c r="AK300" s="24">
        <v>1</v>
      </c>
      <c r="AL300" s="21">
        <f t="shared" si="111"/>
        <v>10.614666666666666</v>
      </c>
      <c r="AM300" s="24">
        <f t="shared" si="112"/>
        <v>30</v>
      </c>
      <c r="AN300" s="27" t="str">
        <f t="shared" si="113"/>
        <v>Admis</v>
      </c>
      <c r="AO300" s="17" t="s">
        <v>2</v>
      </c>
      <c r="AP300" s="17">
        <v>2</v>
      </c>
      <c r="AQ300" s="45">
        <v>10.617000000000001</v>
      </c>
      <c r="AR300" s="29">
        <f t="shared" si="106"/>
        <v>6</v>
      </c>
      <c r="AS300" s="17" t="s">
        <v>2</v>
      </c>
      <c r="AT300" s="17">
        <v>1</v>
      </c>
      <c r="AU300" s="45">
        <v>10.112</v>
      </c>
      <c r="AV300" s="32">
        <f t="shared" si="103"/>
        <v>6</v>
      </c>
      <c r="AW300" s="17" t="s">
        <v>2</v>
      </c>
      <c r="AX300" s="233">
        <v>1</v>
      </c>
      <c r="AY300" s="45">
        <v>11.66</v>
      </c>
      <c r="AZ300" s="22">
        <f t="shared" si="107"/>
        <v>4</v>
      </c>
      <c r="BA300" s="17" t="s">
        <v>2</v>
      </c>
      <c r="BB300" s="24">
        <v>2</v>
      </c>
      <c r="BC300" s="21">
        <v>10.437333333333333</v>
      </c>
      <c r="BD300" s="22">
        <f t="shared" si="108"/>
        <v>6</v>
      </c>
      <c r="BE300" s="17" t="s">
        <v>2</v>
      </c>
      <c r="BF300" s="24">
        <v>1</v>
      </c>
      <c r="BG300" s="21">
        <v>10.56</v>
      </c>
      <c r="BH300" s="22">
        <f t="shared" si="109"/>
        <v>4</v>
      </c>
      <c r="BI300" s="17" t="s">
        <v>2</v>
      </c>
      <c r="BJ300" s="24">
        <v>1</v>
      </c>
      <c r="BK300" s="21">
        <v>11.31</v>
      </c>
      <c r="BL300" s="22">
        <f t="shared" si="110"/>
        <v>2</v>
      </c>
      <c r="BM300" s="17" t="s">
        <v>2</v>
      </c>
      <c r="BN300" s="24">
        <v>2</v>
      </c>
      <c r="BO300" s="23">
        <v>15</v>
      </c>
      <c r="BP300" s="22">
        <f t="shared" si="104"/>
        <v>2</v>
      </c>
      <c r="BQ300" s="17" t="s">
        <v>2</v>
      </c>
      <c r="BR300" s="24">
        <v>1</v>
      </c>
      <c r="BS300" s="21">
        <f t="shared" ref="BS300:BS358" si="118">(AQ300*6+AU300*6+AY300*4+BC300*6+BG300*4+BK300*2+BO300*2)/30</f>
        <v>10.949933333333332</v>
      </c>
      <c r="BT300" s="24">
        <f t="shared" si="114"/>
        <v>30</v>
      </c>
      <c r="BU300" s="27" t="str">
        <f t="shared" si="115"/>
        <v>Admis</v>
      </c>
      <c r="BV300" s="17" t="s">
        <v>2</v>
      </c>
      <c r="BW300" s="38">
        <v>2</v>
      </c>
      <c r="BX300" s="38">
        <f t="shared" si="116"/>
        <v>60</v>
      </c>
      <c r="BY300" s="27" t="str">
        <f t="shared" si="117"/>
        <v>Admis</v>
      </c>
    </row>
    <row r="301" spans="1:77" x14ac:dyDescent="0.55000000000000004">
      <c r="A301" s="18">
        <v>288</v>
      </c>
      <c r="B301" s="62" t="s">
        <v>1459</v>
      </c>
      <c r="C301" s="76" t="s">
        <v>1460</v>
      </c>
      <c r="D301" s="42" t="s">
        <v>1435</v>
      </c>
      <c r="E301" s="42" t="s">
        <v>1461</v>
      </c>
      <c r="F301" s="16">
        <v>36149</v>
      </c>
      <c r="G301" s="13" t="s">
        <v>1462</v>
      </c>
      <c r="H301" s="13" t="s">
        <v>52</v>
      </c>
      <c r="I301" s="13" t="s">
        <v>72</v>
      </c>
      <c r="J301" s="45">
        <v>10</v>
      </c>
      <c r="K301" s="156">
        <v>4</v>
      </c>
      <c r="L301" s="17" t="s">
        <v>2</v>
      </c>
      <c r="M301" s="69">
        <v>1</v>
      </c>
      <c r="N301" s="48">
        <v>10</v>
      </c>
      <c r="O301" s="22">
        <f t="shared" si="98"/>
        <v>5</v>
      </c>
      <c r="P301" s="17" t="s">
        <v>61</v>
      </c>
      <c r="Q301" s="17">
        <v>2</v>
      </c>
      <c r="R301" s="47">
        <v>11.11</v>
      </c>
      <c r="S301" s="22">
        <f t="shared" si="105"/>
        <v>3</v>
      </c>
      <c r="T301" s="17" t="s">
        <v>61</v>
      </c>
      <c r="U301" s="17">
        <v>1</v>
      </c>
      <c r="V301" s="23">
        <v>10.98</v>
      </c>
      <c r="W301" s="156">
        <f t="shared" si="99"/>
        <v>4</v>
      </c>
      <c r="X301" s="17" t="s">
        <v>2</v>
      </c>
      <c r="Y301" s="17">
        <v>1</v>
      </c>
      <c r="Z301" s="47">
        <v>10.41</v>
      </c>
      <c r="AA301" s="22">
        <f t="shared" si="100"/>
        <v>5</v>
      </c>
      <c r="AB301" s="20" t="s">
        <v>61</v>
      </c>
      <c r="AC301" s="20">
        <v>1</v>
      </c>
      <c r="AD301" s="21">
        <v>10.89</v>
      </c>
      <c r="AE301" s="22">
        <f t="shared" si="101"/>
        <v>6</v>
      </c>
      <c r="AF301" s="17" t="s">
        <v>2</v>
      </c>
      <c r="AG301" s="17">
        <v>1</v>
      </c>
      <c r="AH301" s="50">
        <v>10.66</v>
      </c>
      <c r="AI301" s="22">
        <f t="shared" si="102"/>
        <v>3</v>
      </c>
      <c r="AJ301" s="17" t="s">
        <v>61</v>
      </c>
      <c r="AK301" s="24">
        <v>2</v>
      </c>
      <c r="AL301" s="21">
        <f t="shared" si="111"/>
        <v>10.554</v>
      </c>
      <c r="AM301" s="24">
        <f t="shared" si="112"/>
        <v>30</v>
      </c>
      <c r="AN301" s="27" t="str">
        <f t="shared" si="113"/>
        <v>Admis</v>
      </c>
      <c r="AO301" s="17" t="s">
        <v>2</v>
      </c>
      <c r="AP301" s="17">
        <v>2</v>
      </c>
      <c r="AQ301" s="50">
        <v>10</v>
      </c>
      <c r="AR301" s="29">
        <f t="shared" si="106"/>
        <v>6</v>
      </c>
      <c r="AS301" s="17" t="s">
        <v>61</v>
      </c>
      <c r="AT301" s="24">
        <v>1</v>
      </c>
      <c r="AU301" s="47">
        <v>10</v>
      </c>
      <c r="AV301" s="32">
        <f t="shared" si="103"/>
        <v>6</v>
      </c>
      <c r="AW301" s="17" t="s">
        <v>61</v>
      </c>
      <c r="AX301" s="233">
        <v>1</v>
      </c>
      <c r="AY301" s="50">
        <v>10</v>
      </c>
      <c r="AZ301" s="22">
        <f t="shared" si="107"/>
        <v>4</v>
      </c>
      <c r="BA301" s="17" t="s">
        <v>61</v>
      </c>
      <c r="BB301" s="24">
        <v>2</v>
      </c>
      <c r="BC301" s="50">
        <v>10</v>
      </c>
      <c r="BD301" s="22">
        <f t="shared" si="108"/>
        <v>6</v>
      </c>
      <c r="BE301" s="17" t="s">
        <v>61</v>
      </c>
      <c r="BF301" s="24">
        <v>1</v>
      </c>
      <c r="BG301" s="64">
        <v>10.45</v>
      </c>
      <c r="BH301" s="35">
        <f t="shared" si="109"/>
        <v>4</v>
      </c>
      <c r="BI301" s="36" t="s">
        <v>61</v>
      </c>
      <c r="BJ301" s="37">
        <v>1</v>
      </c>
      <c r="BK301" s="50">
        <v>11.69</v>
      </c>
      <c r="BL301" s="22">
        <f t="shared" si="110"/>
        <v>2</v>
      </c>
      <c r="BM301" s="17" t="s">
        <v>60</v>
      </c>
      <c r="BN301" s="24">
        <v>2</v>
      </c>
      <c r="BO301" s="48">
        <v>14.25</v>
      </c>
      <c r="BP301" s="22">
        <f t="shared" si="104"/>
        <v>2</v>
      </c>
      <c r="BQ301" s="17" t="s">
        <v>61</v>
      </c>
      <c r="BR301" s="24">
        <v>2</v>
      </c>
      <c r="BS301" s="21">
        <f t="shared" si="118"/>
        <v>10.456</v>
      </c>
      <c r="BT301" s="24">
        <f t="shared" si="114"/>
        <v>30</v>
      </c>
      <c r="BU301" s="27" t="str">
        <f t="shared" si="115"/>
        <v>Admis</v>
      </c>
      <c r="BV301" s="17" t="s">
        <v>61</v>
      </c>
      <c r="BW301" s="38">
        <v>2</v>
      </c>
      <c r="BX301" s="38">
        <f t="shared" si="116"/>
        <v>60</v>
      </c>
      <c r="BY301" s="27" t="str">
        <f t="shared" si="117"/>
        <v>Admis</v>
      </c>
    </row>
    <row r="302" spans="1:77" x14ac:dyDescent="0.55000000000000004">
      <c r="A302" s="18">
        <v>289</v>
      </c>
      <c r="B302" s="62" t="s">
        <v>1463</v>
      </c>
      <c r="C302" s="76" t="s">
        <v>1463</v>
      </c>
      <c r="D302" s="62" t="s">
        <v>1435</v>
      </c>
      <c r="E302" s="62" t="s">
        <v>1464</v>
      </c>
      <c r="F302" s="63">
        <v>36881</v>
      </c>
      <c r="G302" s="62" t="s">
        <v>1465</v>
      </c>
      <c r="H302" s="62" t="s">
        <v>52</v>
      </c>
      <c r="I302" s="13" t="s">
        <v>72</v>
      </c>
      <c r="J302" s="21">
        <v>17</v>
      </c>
      <c r="K302" s="156">
        <v>4</v>
      </c>
      <c r="L302" s="17" t="s">
        <v>2</v>
      </c>
      <c r="M302" s="69">
        <v>2</v>
      </c>
      <c r="N302" s="230">
        <v>10.58</v>
      </c>
      <c r="O302" s="22">
        <f t="shared" si="98"/>
        <v>5</v>
      </c>
      <c r="P302" s="17" t="s">
        <v>2</v>
      </c>
      <c r="Q302" s="17">
        <v>2</v>
      </c>
      <c r="R302" s="45">
        <v>10.78</v>
      </c>
      <c r="S302" s="22">
        <f t="shared" si="105"/>
        <v>3</v>
      </c>
      <c r="T302" s="17" t="s">
        <v>2</v>
      </c>
      <c r="U302" s="17">
        <v>2</v>
      </c>
      <c r="V302" s="45">
        <v>15.856</v>
      </c>
      <c r="W302" s="156">
        <f t="shared" si="99"/>
        <v>4</v>
      </c>
      <c r="X302" s="17" t="s">
        <v>2</v>
      </c>
      <c r="Y302" s="17">
        <v>2</v>
      </c>
      <c r="Z302" s="45">
        <v>12.024000000000001</v>
      </c>
      <c r="AA302" s="22">
        <f t="shared" si="100"/>
        <v>5</v>
      </c>
      <c r="AB302" s="20" t="s">
        <v>2</v>
      </c>
      <c r="AC302" s="20">
        <v>2</v>
      </c>
      <c r="AD302" s="45">
        <v>10.17</v>
      </c>
      <c r="AE302" s="22">
        <f t="shared" si="101"/>
        <v>6</v>
      </c>
      <c r="AF302" s="17" t="s">
        <v>2</v>
      </c>
      <c r="AG302" s="17">
        <v>1</v>
      </c>
      <c r="AH302" s="21">
        <v>10.661333333333333</v>
      </c>
      <c r="AI302" s="22">
        <f t="shared" si="102"/>
        <v>3</v>
      </c>
      <c r="AJ302" s="17" t="s">
        <v>2</v>
      </c>
      <c r="AK302" s="24">
        <v>1</v>
      </c>
      <c r="AL302" s="21">
        <f t="shared" si="111"/>
        <v>12.326266666666665</v>
      </c>
      <c r="AM302" s="24">
        <f t="shared" si="112"/>
        <v>30</v>
      </c>
      <c r="AN302" s="27" t="str">
        <f t="shared" si="113"/>
        <v>Admis</v>
      </c>
      <c r="AO302" s="17" t="s">
        <v>2</v>
      </c>
      <c r="AP302" s="17"/>
      <c r="AQ302" s="45">
        <v>10.117000000000001</v>
      </c>
      <c r="AR302" s="29">
        <f t="shared" si="106"/>
        <v>6</v>
      </c>
      <c r="AS302" s="17" t="s">
        <v>2</v>
      </c>
      <c r="AT302" s="24">
        <v>1</v>
      </c>
      <c r="AU302" s="45">
        <v>8.6</v>
      </c>
      <c r="AV302" s="32">
        <f t="shared" si="103"/>
        <v>0</v>
      </c>
      <c r="AW302" s="17" t="s">
        <v>2</v>
      </c>
      <c r="AX302" s="233">
        <v>2</v>
      </c>
      <c r="AY302" s="45">
        <v>13</v>
      </c>
      <c r="AZ302" s="22">
        <f t="shared" si="107"/>
        <v>4</v>
      </c>
      <c r="BA302" s="17" t="s">
        <v>2</v>
      </c>
      <c r="BB302" s="17">
        <v>2</v>
      </c>
      <c r="BC302" s="21">
        <v>10</v>
      </c>
      <c r="BD302" s="22">
        <f t="shared" si="108"/>
        <v>6</v>
      </c>
      <c r="BE302" s="17" t="s">
        <v>2</v>
      </c>
      <c r="BF302" s="24">
        <v>2</v>
      </c>
      <c r="BG302" s="57">
        <v>11.2</v>
      </c>
      <c r="BH302" s="35">
        <f t="shared" si="109"/>
        <v>4</v>
      </c>
      <c r="BI302" s="36" t="s">
        <v>2</v>
      </c>
      <c r="BJ302" s="37">
        <v>2</v>
      </c>
      <c r="BK302" s="21">
        <v>6.37</v>
      </c>
      <c r="BL302" s="22">
        <f t="shared" si="110"/>
        <v>0</v>
      </c>
      <c r="BM302" s="17" t="s">
        <v>2</v>
      </c>
      <c r="BN302" s="24">
        <v>2</v>
      </c>
      <c r="BO302" s="23">
        <v>16</v>
      </c>
      <c r="BP302" s="22">
        <f t="shared" si="104"/>
        <v>2</v>
      </c>
      <c r="BQ302" s="17" t="s">
        <v>2</v>
      </c>
      <c r="BR302" s="24">
        <v>1</v>
      </c>
      <c r="BS302" s="21">
        <f t="shared" si="118"/>
        <v>10.461399999999999</v>
      </c>
      <c r="BT302" s="24">
        <f t="shared" si="114"/>
        <v>22</v>
      </c>
      <c r="BU302" s="27" t="str">
        <f t="shared" si="115"/>
        <v>Ajourné</v>
      </c>
      <c r="BV302" s="17" t="s">
        <v>2</v>
      </c>
      <c r="BW302" s="17"/>
      <c r="BX302" s="38">
        <f t="shared" si="116"/>
        <v>52</v>
      </c>
      <c r="BY302" s="27" t="str">
        <f t="shared" si="117"/>
        <v>Autorisé</v>
      </c>
    </row>
    <row r="303" spans="1:77" x14ac:dyDescent="0.55000000000000004">
      <c r="A303" s="18">
        <v>290</v>
      </c>
      <c r="B303" s="62" t="s">
        <v>1466</v>
      </c>
      <c r="C303" s="76" t="s">
        <v>1467</v>
      </c>
      <c r="D303" s="13" t="s">
        <v>1435</v>
      </c>
      <c r="E303" s="13" t="s">
        <v>1468</v>
      </c>
      <c r="F303" s="16">
        <v>36202</v>
      </c>
      <c r="G303" s="13" t="s">
        <v>1469</v>
      </c>
      <c r="H303" s="13" t="s">
        <v>52</v>
      </c>
      <c r="I303" s="13" t="s">
        <v>72</v>
      </c>
      <c r="J303" s="21">
        <v>15.5</v>
      </c>
      <c r="K303" s="156">
        <v>4</v>
      </c>
      <c r="L303" s="17" t="s">
        <v>2</v>
      </c>
      <c r="M303" s="69">
        <v>2</v>
      </c>
      <c r="N303" s="230">
        <v>10</v>
      </c>
      <c r="O303" s="22">
        <f t="shared" si="98"/>
        <v>5</v>
      </c>
      <c r="P303" s="17" t="s">
        <v>2</v>
      </c>
      <c r="Q303" s="17">
        <v>2</v>
      </c>
      <c r="R303" s="45">
        <v>12.63</v>
      </c>
      <c r="S303" s="22">
        <f t="shared" si="105"/>
        <v>3</v>
      </c>
      <c r="T303" s="17" t="s">
        <v>2</v>
      </c>
      <c r="U303" s="17">
        <v>1</v>
      </c>
      <c r="V303" s="45">
        <v>11.826666666666668</v>
      </c>
      <c r="W303" s="156">
        <f t="shared" si="99"/>
        <v>4</v>
      </c>
      <c r="X303" s="17" t="s">
        <v>2</v>
      </c>
      <c r="Y303" s="17">
        <v>2</v>
      </c>
      <c r="Z303" s="45">
        <v>11.891999999999999</v>
      </c>
      <c r="AA303" s="22">
        <f t="shared" si="100"/>
        <v>5</v>
      </c>
      <c r="AB303" s="20" t="s">
        <v>2</v>
      </c>
      <c r="AC303" s="20">
        <v>2</v>
      </c>
      <c r="AD303" s="21">
        <v>10</v>
      </c>
      <c r="AE303" s="22">
        <f t="shared" si="101"/>
        <v>6</v>
      </c>
      <c r="AF303" s="17" t="s">
        <v>2</v>
      </c>
      <c r="AG303" s="17">
        <v>1</v>
      </c>
      <c r="AH303" s="21">
        <v>10.239333333333333</v>
      </c>
      <c r="AI303" s="22">
        <f t="shared" si="102"/>
        <v>3</v>
      </c>
      <c r="AJ303" s="17" t="s">
        <v>2</v>
      </c>
      <c r="AK303" s="24">
        <v>1</v>
      </c>
      <c r="AL303" s="21">
        <f t="shared" si="111"/>
        <v>11.579155555555555</v>
      </c>
      <c r="AM303" s="24">
        <f t="shared" si="112"/>
        <v>30</v>
      </c>
      <c r="AN303" s="27" t="str">
        <f t="shared" si="113"/>
        <v>Admis</v>
      </c>
      <c r="AO303" s="17" t="s">
        <v>2</v>
      </c>
      <c r="AP303" s="17">
        <v>2</v>
      </c>
      <c r="AQ303" s="45">
        <v>10.931000000000001</v>
      </c>
      <c r="AR303" s="29">
        <f t="shared" si="106"/>
        <v>6</v>
      </c>
      <c r="AS303" s="17" t="s">
        <v>2</v>
      </c>
      <c r="AT303" s="24">
        <v>2</v>
      </c>
      <c r="AU303" s="45">
        <v>11.84</v>
      </c>
      <c r="AV303" s="32">
        <f t="shared" si="103"/>
        <v>6</v>
      </c>
      <c r="AW303" s="17" t="s">
        <v>2</v>
      </c>
      <c r="AX303" s="233">
        <v>2</v>
      </c>
      <c r="AY303" s="45">
        <v>14.33</v>
      </c>
      <c r="AZ303" s="22">
        <f t="shared" si="107"/>
        <v>4</v>
      </c>
      <c r="BA303" s="17" t="s">
        <v>2</v>
      </c>
      <c r="BB303" s="24">
        <v>2</v>
      </c>
      <c r="BC303" s="21">
        <v>10.402666666666667</v>
      </c>
      <c r="BD303" s="22">
        <f t="shared" si="108"/>
        <v>6</v>
      </c>
      <c r="BE303" s="17" t="s">
        <v>2</v>
      </c>
      <c r="BF303" s="24">
        <v>1</v>
      </c>
      <c r="BG303" s="34">
        <v>10.94</v>
      </c>
      <c r="BH303" s="35">
        <f t="shared" si="109"/>
        <v>4</v>
      </c>
      <c r="BI303" s="36" t="s">
        <v>2</v>
      </c>
      <c r="BJ303" s="37">
        <v>2</v>
      </c>
      <c r="BK303" s="21">
        <v>10</v>
      </c>
      <c r="BL303" s="22">
        <f t="shared" si="110"/>
        <v>2</v>
      </c>
      <c r="BM303" s="17" t="s">
        <v>2</v>
      </c>
      <c r="BN303" s="24">
        <v>2</v>
      </c>
      <c r="BO303" s="23">
        <v>14</v>
      </c>
      <c r="BP303" s="22">
        <f t="shared" si="104"/>
        <v>2</v>
      </c>
      <c r="BQ303" s="17" t="s">
        <v>2</v>
      </c>
      <c r="BR303" s="24">
        <v>1</v>
      </c>
      <c r="BS303" s="21">
        <f t="shared" si="118"/>
        <v>11.604066666666665</v>
      </c>
      <c r="BT303" s="24">
        <f t="shared" si="114"/>
        <v>30</v>
      </c>
      <c r="BU303" s="27" t="str">
        <f t="shared" si="115"/>
        <v>Admis</v>
      </c>
      <c r="BV303" s="17" t="s">
        <v>2</v>
      </c>
      <c r="BW303" s="38">
        <v>2</v>
      </c>
      <c r="BX303" s="38">
        <f t="shared" si="116"/>
        <v>60</v>
      </c>
      <c r="BY303" s="27" t="str">
        <f t="shared" si="117"/>
        <v>Admis</v>
      </c>
    </row>
    <row r="304" spans="1:77" x14ac:dyDescent="0.55000000000000004">
      <c r="A304" s="18">
        <v>291</v>
      </c>
      <c r="B304" s="62" t="s">
        <v>1470</v>
      </c>
      <c r="C304" s="76" t="s">
        <v>1471</v>
      </c>
      <c r="D304" s="42" t="s">
        <v>1435</v>
      </c>
      <c r="E304" s="42" t="s">
        <v>1472</v>
      </c>
      <c r="F304" s="65">
        <v>36666</v>
      </c>
      <c r="G304" s="13" t="s">
        <v>1473</v>
      </c>
      <c r="H304" s="13" t="s">
        <v>59</v>
      </c>
      <c r="I304" s="13" t="s">
        <v>72</v>
      </c>
      <c r="J304" s="327">
        <v>13.95</v>
      </c>
      <c r="K304" s="156">
        <v>4</v>
      </c>
      <c r="L304" s="17" t="s">
        <v>2</v>
      </c>
      <c r="M304" s="69">
        <v>2</v>
      </c>
      <c r="N304" s="340">
        <v>10</v>
      </c>
      <c r="O304" s="22">
        <f t="shared" si="98"/>
        <v>5</v>
      </c>
      <c r="P304" s="17" t="s">
        <v>2</v>
      </c>
      <c r="Q304" s="17">
        <v>2</v>
      </c>
      <c r="R304" s="47">
        <v>10.15</v>
      </c>
      <c r="S304" s="22">
        <f t="shared" si="105"/>
        <v>3</v>
      </c>
      <c r="T304" s="17" t="s">
        <v>61</v>
      </c>
      <c r="U304" s="17">
        <v>1</v>
      </c>
      <c r="V304" s="329">
        <v>13.5</v>
      </c>
      <c r="W304" s="156">
        <f t="shared" si="99"/>
        <v>4</v>
      </c>
      <c r="X304" s="17" t="s">
        <v>2</v>
      </c>
      <c r="Y304" s="17">
        <v>2</v>
      </c>
      <c r="Z304" s="45">
        <v>10</v>
      </c>
      <c r="AA304" s="22">
        <f t="shared" si="100"/>
        <v>5</v>
      </c>
      <c r="AB304" s="20" t="s">
        <v>2</v>
      </c>
      <c r="AC304" s="20">
        <v>2</v>
      </c>
      <c r="AD304" s="21">
        <v>10</v>
      </c>
      <c r="AE304" s="22">
        <f t="shared" si="101"/>
        <v>6</v>
      </c>
      <c r="AF304" s="17" t="s">
        <v>2</v>
      </c>
      <c r="AG304" s="17">
        <v>2</v>
      </c>
      <c r="AH304" s="50">
        <v>10.6</v>
      </c>
      <c r="AI304" s="22">
        <f t="shared" si="102"/>
        <v>3</v>
      </c>
      <c r="AJ304" s="17" t="s">
        <v>61</v>
      </c>
      <c r="AK304" s="24">
        <v>2</v>
      </c>
      <c r="AL304" s="21">
        <f t="shared" si="111"/>
        <v>11.068333333333333</v>
      </c>
      <c r="AM304" s="24">
        <f t="shared" si="112"/>
        <v>30</v>
      </c>
      <c r="AN304" s="27" t="str">
        <f t="shared" si="113"/>
        <v>Admis</v>
      </c>
      <c r="AO304" s="17" t="s">
        <v>2</v>
      </c>
      <c r="AP304" s="17">
        <v>2</v>
      </c>
      <c r="AQ304" s="50">
        <v>10.02</v>
      </c>
      <c r="AR304" s="29">
        <f t="shared" si="106"/>
        <v>6</v>
      </c>
      <c r="AS304" s="17" t="s">
        <v>61</v>
      </c>
      <c r="AT304" s="24">
        <v>2</v>
      </c>
      <c r="AU304" s="47">
        <v>11.5</v>
      </c>
      <c r="AV304" s="32">
        <f t="shared" si="103"/>
        <v>6</v>
      </c>
      <c r="AW304" s="17" t="s">
        <v>61</v>
      </c>
      <c r="AX304" s="233">
        <v>2</v>
      </c>
      <c r="AY304" s="329">
        <v>11.35</v>
      </c>
      <c r="AZ304" s="22">
        <f t="shared" si="107"/>
        <v>4</v>
      </c>
      <c r="BA304" s="17" t="s">
        <v>2</v>
      </c>
      <c r="BB304" s="24">
        <v>2</v>
      </c>
      <c r="BC304" s="50">
        <v>11.15</v>
      </c>
      <c r="BD304" s="22">
        <f t="shared" si="108"/>
        <v>6</v>
      </c>
      <c r="BE304" s="17" t="s">
        <v>61</v>
      </c>
      <c r="BF304" s="24">
        <v>2</v>
      </c>
      <c r="BG304" s="21">
        <v>10</v>
      </c>
      <c r="BH304" s="22">
        <f t="shared" si="109"/>
        <v>4</v>
      </c>
      <c r="BI304" s="17" t="s">
        <v>2</v>
      </c>
      <c r="BJ304" s="24">
        <v>1</v>
      </c>
      <c r="BK304" s="327">
        <v>10</v>
      </c>
      <c r="BL304" s="22">
        <f t="shared" si="110"/>
        <v>2</v>
      </c>
      <c r="BM304" s="17" t="s">
        <v>2</v>
      </c>
      <c r="BN304" s="24">
        <v>2</v>
      </c>
      <c r="BO304" s="48">
        <v>14.25</v>
      </c>
      <c r="BP304" s="22">
        <f t="shared" si="104"/>
        <v>2</v>
      </c>
      <c r="BQ304" s="17" t="s">
        <v>61</v>
      </c>
      <c r="BR304" s="24">
        <v>1</v>
      </c>
      <c r="BS304" s="21">
        <f t="shared" si="118"/>
        <v>10.997333333333334</v>
      </c>
      <c r="BT304" s="24">
        <f t="shared" si="114"/>
        <v>30</v>
      </c>
      <c r="BU304" s="27" t="str">
        <f t="shared" si="115"/>
        <v>Admis</v>
      </c>
      <c r="BV304" s="17" t="s">
        <v>2</v>
      </c>
      <c r="BW304" s="38">
        <v>2</v>
      </c>
      <c r="BX304" s="38">
        <f t="shared" si="116"/>
        <v>60</v>
      </c>
      <c r="BY304" s="27" t="str">
        <f t="shared" si="117"/>
        <v>Admis</v>
      </c>
    </row>
    <row r="305" spans="1:77" x14ac:dyDescent="0.55000000000000004">
      <c r="A305" s="18">
        <v>292</v>
      </c>
      <c r="B305" s="62" t="s">
        <v>1474</v>
      </c>
      <c r="C305" s="76" t="s">
        <v>1475</v>
      </c>
      <c r="D305" s="13" t="s">
        <v>1435</v>
      </c>
      <c r="E305" s="13" t="s">
        <v>1476</v>
      </c>
      <c r="F305" s="16">
        <v>35484</v>
      </c>
      <c r="G305" s="13" t="s">
        <v>1477</v>
      </c>
      <c r="H305" s="13" t="s">
        <v>52</v>
      </c>
      <c r="I305" s="13" t="s">
        <v>72</v>
      </c>
      <c r="J305" s="235">
        <v>11</v>
      </c>
      <c r="K305" s="156">
        <v>4</v>
      </c>
      <c r="L305" s="17" t="s">
        <v>2</v>
      </c>
      <c r="M305" s="69">
        <v>1</v>
      </c>
      <c r="N305" s="57">
        <v>11.04</v>
      </c>
      <c r="O305" s="22">
        <f t="shared" si="98"/>
        <v>5</v>
      </c>
      <c r="P305" s="17" t="s">
        <v>2</v>
      </c>
      <c r="Q305" s="17">
        <v>2</v>
      </c>
      <c r="R305" s="45">
        <v>11.57</v>
      </c>
      <c r="S305" s="22">
        <f t="shared" si="105"/>
        <v>3</v>
      </c>
      <c r="T305" s="17" t="s">
        <v>2</v>
      </c>
      <c r="U305" s="17">
        <v>2</v>
      </c>
      <c r="V305" s="45">
        <v>13.024000000000001</v>
      </c>
      <c r="W305" s="156">
        <f t="shared" si="99"/>
        <v>4</v>
      </c>
      <c r="X305" s="17" t="s">
        <v>2</v>
      </c>
      <c r="Y305" s="17">
        <v>2</v>
      </c>
      <c r="Z305" s="45">
        <v>10.716000000000001</v>
      </c>
      <c r="AA305" s="22">
        <f t="shared" si="100"/>
        <v>5</v>
      </c>
      <c r="AB305" s="20" t="s">
        <v>2</v>
      </c>
      <c r="AC305" s="20">
        <v>1</v>
      </c>
      <c r="AD305" s="21">
        <v>10</v>
      </c>
      <c r="AE305" s="22">
        <f t="shared" si="101"/>
        <v>6</v>
      </c>
      <c r="AF305" s="17" t="s">
        <v>2</v>
      </c>
      <c r="AG305" s="17">
        <v>2</v>
      </c>
      <c r="AH305" s="21">
        <v>13.417333333333334</v>
      </c>
      <c r="AI305" s="22">
        <f t="shared" si="102"/>
        <v>3</v>
      </c>
      <c r="AJ305" s="17" t="s">
        <v>2</v>
      </c>
      <c r="AK305" s="24">
        <v>2</v>
      </c>
      <c r="AL305" s="21">
        <f t="shared" si="111"/>
        <v>11.327933333333334</v>
      </c>
      <c r="AM305" s="24">
        <f t="shared" si="112"/>
        <v>30</v>
      </c>
      <c r="AN305" s="27" t="str">
        <f t="shared" si="113"/>
        <v>Admis</v>
      </c>
      <c r="AO305" s="17" t="s">
        <v>2</v>
      </c>
      <c r="AP305" s="17">
        <v>2</v>
      </c>
      <c r="AQ305" s="45">
        <v>10</v>
      </c>
      <c r="AR305" s="29">
        <f t="shared" si="106"/>
        <v>6</v>
      </c>
      <c r="AS305" s="17" t="s">
        <v>2</v>
      </c>
      <c r="AT305" s="24">
        <v>1</v>
      </c>
      <c r="AU305" s="45">
        <v>10.053999999999998</v>
      </c>
      <c r="AV305" s="32">
        <f t="shared" si="103"/>
        <v>6</v>
      </c>
      <c r="AW305" s="17" t="s">
        <v>2</v>
      </c>
      <c r="AX305" s="233">
        <v>1</v>
      </c>
      <c r="AY305" s="57">
        <v>10</v>
      </c>
      <c r="AZ305" s="22">
        <f t="shared" si="107"/>
        <v>4</v>
      </c>
      <c r="BA305" s="17" t="s">
        <v>2</v>
      </c>
      <c r="BB305" s="24">
        <v>1</v>
      </c>
      <c r="BC305" s="21">
        <v>10.382666666666667</v>
      </c>
      <c r="BD305" s="22">
        <f t="shared" si="108"/>
        <v>6</v>
      </c>
      <c r="BE305" s="17" t="s">
        <v>2</v>
      </c>
      <c r="BF305" s="24">
        <v>1</v>
      </c>
      <c r="BG305" s="21">
        <v>10</v>
      </c>
      <c r="BH305" s="22">
        <f t="shared" si="109"/>
        <v>4</v>
      </c>
      <c r="BI305" s="17" t="s">
        <v>2</v>
      </c>
      <c r="BJ305" s="24">
        <v>1</v>
      </c>
      <c r="BK305" s="21">
        <v>10</v>
      </c>
      <c r="BL305" s="22">
        <f t="shared" si="110"/>
        <v>2</v>
      </c>
      <c r="BM305" s="17" t="s">
        <v>2</v>
      </c>
      <c r="BN305" s="24">
        <v>2</v>
      </c>
      <c r="BO305" s="23">
        <v>15</v>
      </c>
      <c r="BP305" s="22">
        <f t="shared" si="104"/>
        <v>2</v>
      </c>
      <c r="BQ305" s="17" t="s">
        <v>2</v>
      </c>
      <c r="BR305" s="24">
        <v>1</v>
      </c>
      <c r="BS305" s="21">
        <f t="shared" si="118"/>
        <v>10.420666666666667</v>
      </c>
      <c r="BT305" s="24">
        <f t="shared" si="114"/>
        <v>30</v>
      </c>
      <c r="BU305" s="27" t="str">
        <f t="shared" si="115"/>
        <v>Admis</v>
      </c>
      <c r="BV305" s="17" t="s">
        <v>2</v>
      </c>
      <c r="BW305" s="38">
        <v>2</v>
      </c>
      <c r="BX305" s="38">
        <f t="shared" si="116"/>
        <v>60</v>
      </c>
      <c r="BY305" s="27" t="str">
        <f t="shared" si="117"/>
        <v>Admis</v>
      </c>
    </row>
    <row r="306" spans="1:77" x14ac:dyDescent="0.55000000000000004">
      <c r="A306" s="18">
        <v>293</v>
      </c>
      <c r="B306" s="62" t="s">
        <v>1478</v>
      </c>
      <c r="C306" s="76" t="s">
        <v>1479</v>
      </c>
      <c r="D306" s="13" t="s">
        <v>1480</v>
      </c>
      <c r="E306" s="13" t="s">
        <v>1481</v>
      </c>
      <c r="F306" s="16">
        <v>36928</v>
      </c>
      <c r="G306" s="13" t="s">
        <v>1014</v>
      </c>
      <c r="H306" s="13" t="s">
        <v>52</v>
      </c>
      <c r="I306" s="13" t="s">
        <v>72</v>
      </c>
      <c r="J306" s="235">
        <v>14</v>
      </c>
      <c r="K306" s="156">
        <v>4</v>
      </c>
      <c r="L306" s="17" t="s">
        <v>2</v>
      </c>
      <c r="M306" s="69">
        <v>1</v>
      </c>
      <c r="N306" s="57">
        <v>10</v>
      </c>
      <c r="O306" s="22">
        <f t="shared" si="98"/>
        <v>5</v>
      </c>
      <c r="P306" s="17" t="s">
        <v>2</v>
      </c>
      <c r="Q306" s="17">
        <v>2</v>
      </c>
      <c r="R306" s="45">
        <v>11.57</v>
      </c>
      <c r="S306" s="22">
        <f t="shared" si="105"/>
        <v>3</v>
      </c>
      <c r="T306" s="17" t="s">
        <v>2</v>
      </c>
      <c r="U306" s="17">
        <v>1</v>
      </c>
      <c r="V306" s="45">
        <v>12.576000000000001</v>
      </c>
      <c r="W306" s="156">
        <f t="shared" si="99"/>
        <v>4</v>
      </c>
      <c r="X306" s="17" t="s">
        <v>2</v>
      </c>
      <c r="Y306" s="17">
        <v>2</v>
      </c>
      <c r="Z306" s="45">
        <v>10.504000000000001</v>
      </c>
      <c r="AA306" s="22">
        <f t="shared" si="100"/>
        <v>5</v>
      </c>
      <c r="AB306" s="20" t="s">
        <v>2</v>
      </c>
      <c r="AC306" s="20">
        <v>2</v>
      </c>
      <c r="AD306" s="21">
        <v>10</v>
      </c>
      <c r="AE306" s="22">
        <f t="shared" si="101"/>
        <v>6</v>
      </c>
      <c r="AF306" s="17" t="s">
        <v>2</v>
      </c>
      <c r="AG306" s="17">
        <v>2</v>
      </c>
      <c r="AH306" s="21">
        <v>11.014666666666665</v>
      </c>
      <c r="AI306" s="22">
        <f t="shared" si="102"/>
        <v>3</v>
      </c>
      <c r="AJ306" s="17" t="s">
        <v>2</v>
      </c>
      <c r="AK306" s="24">
        <v>1</v>
      </c>
      <c r="AL306" s="21">
        <f t="shared" si="111"/>
        <v>11.219266666666666</v>
      </c>
      <c r="AM306" s="24">
        <f t="shared" si="112"/>
        <v>30</v>
      </c>
      <c r="AN306" s="27" t="str">
        <f t="shared" si="113"/>
        <v>Admis</v>
      </c>
      <c r="AO306" s="17" t="s">
        <v>2</v>
      </c>
      <c r="AP306" s="17">
        <v>2</v>
      </c>
      <c r="AQ306" s="45">
        <v>12.219999999999999</v>
      </c>
      <c r="AR306" s="29">
        <f t="shared" si="106"/>
        <v>6</v>
      </c>
      <c r="AS306" s="17" t="s">
        <v>2</v>
      </c>
      <c r="AT306" s="24">
        <v>1</v>
      </c>
      <c r="AU306" s="45">
        <v>11.48</v>
      </c>
      <c r="AV306" s="32">
        <f t="shared" si="103"/>
        <v>6</v>
      </c>
      <c r="AW306" s="17" t="s">
        <v>2</v>
      </c>
      <c r="AX306" s="233">
        <v>2</v>
      </c>
      <c r="AY306" s="45">
        <v>15.5</v>
      </c>
      <c r="AZ306" s="22">
        <f t="shared" si="107"/>
        <v>4</v>
      </c>
      <c r="BA306" s="17" t="s">
        <v>2</v>
      </c>
      <c r="BB306" s="24">
        <v>2</v>
      </c>
      <c r="BC306" s="21">
        <v>10.437333333333333</v>
      </c>
      <c r="BD306" s="22">
        <f t="shared" si="108"/>
        <v>6</v>
      </c>
      <c r="BE306" s="17" t="s">
        <v>2</v>
      </c>
      <c r="BF306" s="24">
        <v>1</v>
      </c>
      <c r="BG306" s="21">
        <v>10.51</v>
      </c>
      <c r="BH306" s="22">
        <f t="shared" si="109"/>
        <v>4</v>
      </c>
      <c r="BI306" s="17" t="s">
        <v>2</v>
      </c>
      <c r="BJ306" s="24">
        <v>1</v>
      </c>
      <c r="BK306" s="327">
        <v>10</v>
      </c>
      <c r="BL306" s="22">
        <f t="shared" si="110"/>
        <v>2</v>
      </c>
      <c r="BM306" s="17" t="s">
        <v>2</v>
      </c>
      <c r="BN306" s="24">
        <v>2</v>
      </c>
      <c r="BO306" s="333">
        <v>11.75</v>
      </c>
      <c r="BP306" s="22">
        <f t="shared" si="104"/>
        <v>2</v>
      </c>
      <c r="BQ306" s="17" t="s">
        <v>2</v>
      </c>
      <c r="BR306" s="24">
        <v>1</v>
      </c>
      <c r="BS306" s="21">
        <f t="shared" si="118"/>
        <v>11.745466666666665</v>
      </c>
      <c r="BT306" s="24">
        <f t="shared" si="114"/>
        <v>30</v>
      </c>
      <c r="BU306" s="27" t="str">
        <f t="shared" si="115"/>
        <v>Admis</v>
      </c>
      <c r="BV306" s="17" t="s">
        <v>2</v>
      </c>
      <c r="BW306" s="38">
        <v>2</v>
      </c>
      <c r="BX306" s="38">
        <f t="shared" si="116"/>
        <v>60</v>
      </c>
      <c r="BY306" s="27" t="str">
        <f t="shared" si="117"/>
        <v>Admis</v>
      </c>
    </row>
    <row r="307" spans="1:77" x14ac:dyDescent="0.55000000000000004">
      <c r="A307" s="18">
        <v>294</v>
      </c>
      <c r="B307" s="62" t="s">
        <v>1482</v>
      </c>
      <c r="C307" s="76" t="s">
        <v>1483</v>
      </c>
      <c r="D307" s="13" t="s">
        <v>1484</v>
      </c>
      <c r="E307" s="13" t="s">
        <v>1485</v>
      </c>
      <c r="F307" s="16">
        <v>37635</v>
      </c>
      <c r="G307" s="13" t="s">
        <v>1486</v>
      </c>
      <c r="H307" s="13" t="s">
        <v>59</v>
      </c>
      <c r="I307" s="13" t="s">
        <v>72</v>
      </c>
      <c r="J307" s="235">
        <v>11</v>
      </c>
      <c r="K307" s="156">
        <v>4</v>
      </c>
      <c r="L307" s="17" t="s">
        <v>2</v>
      </c>
      <c r="M307" s="69">
        <v>1</v>
      </c>
      <c r="N307" s="57">
        <v>12.058</v>
      </c>
      <c r="O307" s="22">
        <f t="shared" si="98"/>
        <v>5</v>
      </c>
      <c r="P307" s="17" t="s">
        <v>2</v>
      </c>
      <c r="Q307" s="17">
        <v>2</v>
      </c>
      <c r="R307" s="45">
        <v>10</v>
      </c>
      <c r="S307" s="22">
        <f t="shared" si="105"/>
        <v>3</v>
      </c>
      <c r="T307" s="17" t="s">
        <v>2</v>
      </c>
      <c r="U307" s="17">
        <v>1</v>
      </c>
      <c r="V307" s="45">
        <v>11.086</v>
      </c>
      <c r="W307" s="156">
        <f t="shared" si="99"/>
        <v>4</v>
      </c>
      <c r="X307" s="17" t="s">
        <v>2</v>
      </c>
      <c r="Y307" s="17">
        <v>1</v>
      </c>
      <c r="Z307" s="45">
        <v>10.634</v>
      </c>
      <c r="AA307" s="22">
        <f t="shared" si="100"/>
        <v>5</v>
      </c>
      <c r="AB307" s="20" t="s">
        <v>2</v>
      </c>
      <c r="AC307" s="20">
        <v>1</v>
      </c>
      <c r="AD307" s="21">
        <v>10.31</v>
      </c>
      <c r="AE307" s="22">
        <f t="shared" si="101"/>
        <v>6</v>
      </c>
      <c r="AF307" s="17" t="s">
        <v>2</v>
      </c>
      <c r="AG307" s="17">
        <v>2</v>
      </c>
      <c r="AH307" s="21">
        <v>11.374000000000001</v>
      </c>
      <c r="AI307" s="22">
        <f t="shared" si="102"/>
        <v>3</v>
      </c>
      <c r="AJ307" s="17" t="s">
        <v>2</v>
      </c>
      <c r="AK307" s="24">
        <v>1</v>
      </c>
      <c r="AL307" s="21">
        <f t="shared" si="111"/>
        <v>10.9262</v>
      </c>
      <c r="AM307" s="24">
        <f t="shared" si="112"/>
        <v>30</v>
      </c>
      <c r="AN307" s="27" t="str">
        <f t="shared" si="113"/>
        <v>Admis</v>
      </c>
      <c r="AO307" s="17" t="s">
        <v>2</v>
      </c>
      <c r="AP307" s="17">
        <v>2</v>
      </c>
      <c r="AQ307" s="45">
        <v>10</v>
      </c>
      <c r="AR307" s="29">
        <f t="shared" si="106"/>
        <v>6</v>
      </c>
      <c r="AS307" s="17" t="s">
        <v>2</v>
      </c>
      <c r="AT307" s="24">
        <v>1</v>
      </c>
      <c r="AU307" s="45">
        <v>11.603999999999999</v>
      </c>
      <c r="AV307" s="32">
        <f t="shared" si="103"/>
        <v>6</v>
      </c>
      <c r="AW307" s="17" t="s">
        <v>2</v>
      </c>
      <c r="AX307" s="233">
        <v>1</v>
      </c>
      <c r="AY307" s="45">
        <v>16.5</v>
      </c>
      <c r="AZ307" s="22">
        <f t="shared" si="107"/>
        <v>4</v>
      </c>
      <c r="BA307" s="17" t="s">
        <v>2</v>
      </c>
      <c r="BB307" s="24">
        <v>2</v>
      </c>
      <c r="BC307" s="21">
        <v>12.914666666666665</v>
      </c>
      <c r="BD307" s="22">
        <f t="shared" si="108"/>
        <v>6</v>
      </c>
      <c r="BE307" s="17" t="s">
        <v>2</v>
      </c>
      <c r="BF307" s="24">
        <v>2</v>
      </c>
      <c r="BG307" s="21">
        <v>10.52</v>
      </c>
      <c r="BH307" s="22">
        <f t="shared" si="109"/>
        <v>4</v>
      </c>
      <c r="BI307" s="17" t="s">
        <v>2</v>
      </c>
      <c r="BJ307" s="24">
        <v>1</v>
      </c>
      <c r="BK307" s="21">
        <v>10.220000000000001</v>
      </c>
      <c r="BL307" s="22">
        <f t="shared" si="110"/>
        <v>2</v>
      </c>
      <c r="BM307" s="17" t="s">
        <v>2</v>
      </c>
      <c r="BN307" s="24">
        <v>1</v>
      </c>
      <c r="BO307" s="23">
        <v>14</v>
      </c>
      <c r="BP307" s="22">
        <f t="shared" si="104"/>
        <v>2</v>
      </c>
      <c r="BQ307" s="17" t="s">
        <v>2</v>
      </c>
      <c r="BR307" s="24">
        <v>1</v>
      </c>
      <c r="BS307" s="21">
        <f t="shared" si="118"/>
        <v>12.121066666666666</v>
      </c>
      <c r="BT307" s="24">
        <f t="shared" si="114"/>
        <v>30</v>
      </c>
      <c r="BU307" s="27" t="str">
        <f t="shared" si="115"/>
        <v>Admis</v>
      </c>
      <c r="BV307" s="17" t="s">
        <v>2</v>
      </c>
      <c r="BW307" s="38">
        <v>2</v>
      </c>
      <c r="BX307" s="38">
        <f t="shared" si="116"/>
        <v>60</v>
      </c>
      <c r="BY307" s="27" t="str">
        <f t="shared" si="117"/>
        <v>Admis</v>
      </c>
    </row>
    <row r="308" spans="1:77" x14ac:dyDescent="0.55000000000000004">
      <c r="A308" s="18">
        <v>295</v>
      </c>
      <c r="B308" s="62" t="s">
        <v>1487</v>
      </c>
      <c r="C308" s="96" t="s">
        <v>1488</v>
      </c>
      <c r="D308" s="42" t="s">
        <v>1489</v>
      </c>
      <c r="E308" s="42" t="s">
        <v>1490</v>
      </c>
      <c r="F308" s="16">
        <v>35739</v>
      </c>
      <c r="G308" s="13" t="s">
        <v>544</v>
      </c>
      <c r="H308" s="13" t="s">
        <v>59</v>
      </c>
      <c r="I308" s="13" t="s">
        <v>72</v>
      </c>
      <c r="J308" s="235">
        <v>10</v>
      </c>
      <c r="K308" s="156">
        <v>4</v>
      </c>
      <c r="L308" s="17" t="s">
        <v>2</v>
      </c>
      <c r="M308" s="69">
        <v>1</v>
      </c>
      <c r="N308" s="48">
        <v>10.77</v>
      </c>
      <c r="O308" s="22">
        <f t="shared" si="98"/>
        <v>5</v>
      </c>
      <c r="P308" s="17" t="s">
        <v>61</v>
      </c>
      <c r="Q308" s="17">
        <v>1</v>
      </c>
      <c r="R308" s="47">
        <v>10.79</v>
      </c>
      <c r="S308" s="22">
        <f t="shared" si="105"/>
        <v>3</v>
      </c>
      <c r="T308" s="17" t="s">
        <v>61</v>
      </c>
      <c r="U308" s="17">
        <v>1</v>
      </c>
      <c r="V308" s="23">
        <v>10.65</v>
      </c>
      <c r="W308" s="156">
        <f t="shared" si="99"/>
        <v>4</v>
      </c>
      <c r="X308" s="17" t="s">
        <v>2</v>
      </c>
      <c r="Y308" s="17">
        <v>1</v>
      </c>
      <c r="Z308" s="47">
        <v>10</v>
      </c>
      <c r="AA308" s="22">
        <f t="shared" si="100"/>
        <v>5</v>
      </c>
      <c r="AB308" s="20" t="s">
        <v>61</v>
      </c>
      <c r="AC308" s="20">
        <v>1</v>
      </c>
      <c r="AD308" s="50">
        <v>10</v>
      </c>
      <c r="AE308" s="22">
        <f t="shared" si="101"/>
        <v>6</v>
      </c>
      <c r="AF308" s="17" t="s">
        <v>61</v>
      </c>
      <c r="AG308" s="17">
        <v>1</v>
      </c>
      <c r="AH308" s="50">
        <v>11.48</v>
      </c>
      <c r="AI308" s="22">
        <f t="shared" si="102"/>
        <v>3</v>
      </c>
      <c r="AJ308" s="17" t="s">
        <v>61</v>
      </c>
      <c r="AK308" s="24">
        <v>1</v>
      </c>
      <c r="AL308" s="21">
        <f t="shared" si="111"/>
        <v>10.442</v>
      </c>
      <c r="AM308" s="24">
        <f t="shared" si="112"/>
        <v>30</v>
      </c>
      <c r="AN308" s="27" t="str">
        <f t="shared" si="113"/>
        <v>Admis</v>
      </c>
      <c r="AO308" s="17" t="s">
        <v>2</v>
      </c>
      <c r="AP308" s="17">
        <v>2</v>
      </c>
      <c r="AQ308" s="50">
        <v>11.06</v>
      </c>
      <c r="AR308" s="29">
        <f t="shared" si="106"/>
        <v>6</v>
      </c>
      <c r="AS308" s="17" t="s">
        <v>61</v>
      </c>
      <c r="AT308" s="24">
        <v>2</v>
      </c>
      <c r="AU308" s="47">
        <v>10</v>
      </c>
      <c r="AV308" s="32">
        <f t="shared" si="103"/>
        <v>6</v>
      </c>
      <c r="AW308" s="17" t="s">
        <v>61</v>
      </c>
      <c r="AX308" s="233">
        <v>1</v>
      </c>
      <c r="AY308" s="329">
        <v>5.83</v>
      </c>
      <c r="AZ308" s="22">
        <f t="shared" si="107"/>
        <v>0</v>
      </c>
      <c r="BA308" s="17" t="s">
        <v>2</v>
      </c>
      <c r="BB308" s="24">
        <v>2</v>
      </c>
      <c r="BC308" s="50">
        <v>13.12</v>
      </c>
      <c r="BD308" s="22">
        <f t="shared" si="108"/>
        <v>6</v>
      </c>
      <c r="BE308" s="17" t="s">
        <v>61</v>
      </c>
      <c r="BF308" s="24">
        <v>2</v>
      </c>
      <c r="BG308" s="34">
        <v>10</v>
      </c>
      <c r="BH308" s="35">
        <f t="shared" si="109"/>
        <v>4</v>
      </c>
      <c r="BI308" s="36" t="s">
        <v>2</v>
      </c>
      <c r="BJ308" s="37">
        <v>2</v>
      </c>
      <c r="BK308" s="50">
        <v>10</v>
      </c>
      <c r="BL308" s="22">
        <f t="shared" si="110"/>
        <v>2</v>
      </c>
      <c r="BM308" s="17" t="s">
        <v>60</v>
      </c>
      <c r="BN308" s="24">
        <v>2</v>
      </c>
      <c r="BO308" s="48">
        <v>14.25</v>
      </c>
      <c r="BP308" s="22">
        <f t="shared" si="104"/>
        <v>2</v>
      </c>
      <c r="BQ308" s="17" t="s">
        <v>61</v>
      </c>
      <c r="BR308" s="24">
        <v>1</v>
      </c>
      <c r="BS308" s="21">
        <f t="shared" si="118"/>
        <v>10.563333333333333</v>
      </c>
      <c r="BT308" s="24">
        <f t="shared" si="114"/>
        <v>26</v>
      </c>
      <c r="BU308" s="27" t="str">
        <f t="shared" si="115"/>
        <v>Ajourné</v>
      </c>
      <c r="BV308" s="17" t="s">
        <v>2</v>
      </c>
      <c r="BW308" s="38">
        <v>2</v>
      </c>
      <c r="BX308" s="38">
        <f t="shared" si="116"/>
        <v>56</v>
      </c>
      <c r="BY308" s="27" t="str">
        <f t="shared" si="117"/>
        <v>Autorisé</v>
      </c>
    </row>
    <row r="309" spans="1:77" x14ac:dyDescent="0.55000000000000004">
      <c r="A309" s="18">
        <v>296</v>
      </c>
      <c r="B309" s="62" t="s">
        <v>1491</v>
      </c>
      <c r="C309" s="76" t="s">
        <v>1492</v>
      </c>
      <c r="D309" s="42" t="s">
        <v>1493</v>
      </c>
      <c r="E309" s="42" t="s">
        <v>1494</v>
      </c>
      <c r="F309" s="16">
        <v>37243</v>
      </c>
      <c r="G309" s="13" t="s">
        <v>1495</v>
      </c>
      <c r="H309" s="13" t="s">
        <v>59</v>
      </c>
      <c r="I309" s="13" t="s">
        <v>72</v>
      </c>
      <c r="J309" s="235">
        <v>12</v>
      </c>
      <c r="K309" s="156">
        <v>4</v>
      </c>
      <c r="L309" s="17" t="s">
        <v>2</v>
      </c>
      <c r="M309" s="69">
        <v>1</v>
      </c>
      <c r="N309" s="49">
        <v>10</v>
      </c>
      <c r="O309" s="22">
        <f t="shared" si="98"/>
        <v>5</v>
      </c>
      <c r="P309" s="17" t="s">
        <v>61</v>
      </c>
      <c r="Q309" s="17">
        <v>1</v>
      </c>
      <c r="R309" s="47">
        <v>10.47</v>
      </c>
      <c r="S309" s="22">
        <f t="shared" si="105"/>
        <v>3</v>
      </c>
      <c r="T309" s="17" t="s">
        <v>61</v>
      </c>
      <c r="U309" s="17">
        <v>1</v>
      </c>
      <c r="V309" s="47">
        <v>11.33</v>
      </c>
      <c r="W309" s="156">
        <f t="shared" si="99"/>
        <v>4</v>
      </c>
      <c r="X309" s="17" t="s">
        <v>61</v>
      </c>
      <c r="Y309" s="17">
        <v>2</v>
      </c>
      <c r="Z309" s="47">
        <v>10.94</v>
      </c>
      <c r="AA309" s="22">
        <f t="shared" si="100"/>
        <v>5</v>
      </c>
      <c r="AB309" s="20" t="s">
        <v>61</v>
      </c>
      <c r="AC309" s="20">
        <v>1</v>
      </c>
      <c r="AD309" s="21">
        <v>10</v>
      </c>
      <c r="AE309" s="22">
        <f t="shared" si="101"/>
        <v>6</v>
      </c>
      <c r="AF309" s="17" t="s">
        <v>2</v>
      </c>
      <c r="AG309" s="17">
        <v>2</v>
      </c>
      <c r="AH309" s="50">
        <v>12</v>
      </c>
      <c r="AI309" s="22">
        <f t="shared" si="102"/>
        <v>3</v>
      </c>
      <c r="AJ309" s="17" t="s">
        <v>61</v>
      </c>
      <c r="AK309" s="24">
        <v>2</v>
      </c>
      <c r="AL309" s="21">
        <f t="shared" si="111"/>
        <v>10.847666666666665</v>
      </c>
      <c r="AM309" s="24">
        <f t="shared" si="112"/>
        <v>30</v>
      </c>
      <c r="AN309" s="27" t="str">
        <f t="shared" si="113"/>
        <v>Admis</v>
      </c>
      <c r="AO309" s="17" t="s">
        <v>2</v>
      </c>
      <c r="AP309" s="17">
        <v>2</v>
      </c>
      <c r="AQ309" s="50">
        <v>10.26</v>
      </c>
      <c r="AR309" s="29">
        <f t="shared" si="106"/>
        <v>6</v>
      </c>
      <c r="AS309" s="17" t="s">
        <v>61</v>
      </c>
      <c r="AT309" s="24">
        <v>2</v>
      </c>
      <c r="AU309" s="47">
        <v>10</v>
      </c>
      <c r="AV309" s="32">
        <f t="shared" si="103"/>
        <v>6</v>
      </c>
      <c r="AW309" s="17" t="s">
        <v>61</v>
      </c>
      <c r="AX309" s="233">
        <v>1</v>
      </c>
      <c r="AY309" s="50">
        <v>12</v>
      </c>
      <c r="AZ309" s="22">
        <f t="shared" si="107"/>
        <v>4</v>
      </c>
      <c r="BA309" s="17" t="s">
        <v>60</v>
      </c>
      <c r="BB309" s="24">
        <v>2</v>
      </c>
      <c r="BC309" s="50">
        <v>10.33</v>
      </c>
      <c r="BD309" s="22">
        <f t="shared" si="108"/>
        <v>6</v>
      </c>
      <c r="BE309" s="17" t="s">
        <v>60</v>
      </c>
      <c r="BF309" s="24">
        <v>2</v>
      </c>
      <c r="BG309" s="64">
        <v>11.06</v>
      </c>
      <c r="BH309" s="35">
        <f t="shared" si="109"/>
        <v>4</v>
      </c>
      <c r="BI309" s="36" t="s">
        <v>60</v>
      </c>
      <c r="BJ309" s="37">
        <v>2</v>
      </c>
      <c r="BK309" s="50">
        <v>10</v>
      </c>
      <c r="BL309" s="22">
        <f t="shared" si="110"/>
        <v>2</v>
      </c>
      <c r="BM309" s="17" t="s">
        <v>60</v>
      </c>
      <c r="BN309" s="24">
        <v>2</v>
      </c>
      <c r="BO309" s="48">
        <v>12.45</v>
      </c>
      <c r="BP309" s="22">
        <f t="shared" si="104"/>
        <v>2</v>
      </c>
      <c r="BQ309" s="17" t="s">
        <v>60</v>
      </c>
      <c r="BR309" s="24">
        <v>1</v>
      </c>
      <c r="BS309" s="21">
        <f t="shared" si="118"/>
        <v>10.689333333333334</v>
      </c>
      <c r="BT309" s="24">
        <f t="shared" si="114"/>
        <v>30</v>
      </c>
      <c r="BU309" s="27" t="str">
        <f t="shared" si="115"/>
        <v>Admis</v>
      </c>
      <c r="BV309" s="17" t="s">
        <v>61</v>
      </c>
      <c r="BW309" s="38">
        <v>2</v>
      </c>
      <c r="BX309" s="38">
        <f t="shared" si="116"/>
        <v>60</v>
      </c>
      <c r="BY309" s="27" t="str">
        <f t="shared" si="117"/>
        <v>Admis</v>
      </c>
    </row>
    <row r="310" spans="1:77" x14ac:dyDescent="0.55000000000000004">
      <c r="A310" s="18">
        <v>297</v>
      </c>
      <c r="B310" s="62" t="s">
        <v>1496</v>
      </c>
      <c r="C310" s="76" t="s">
        <v>1497</v>
      </c>
      <c r="D310" s="13" t="s">
        <v>1493</v>
      </c>
      <c r="E310" s="13" t="s">
        <v>1498</v>
      </c>
      <c r="F310" s="16">
        <v>38172</v>
      </c>
      <c r="G310" s="13" t="s">
        <v>1499</v>
      </c>
      <c r="H310" s="13" t="s">
        <v>59</v>
      </c>
      <c r="I310" s="13" t="s">
        <v>72</v>
      </c>
      <c r="J310" s="21">
        <v>14</v>
      </c>
      <c r="K310" s="156">
        <v>4</v>
      </c>
      <c r="L310" s="17" t="s">
        <v>2</v>
      </c>
      <c r="M310" s="69">
        <v>2</v>
      </c>
      <c r="N310" s="227">
        <v>11.1</v>
      </c>
      <c r="O310" s="22">
        <f t="shared" si="98"/>
        <v>5</v>
      </c>
      <c r="P310" s="17" t="s">
        <v>2</v>
      </c>
      <c r="Q310" s="17">
        <v>2</v>
      </c>
      <c r="R310" s="45">
        <v>11.05</v>
      </c>
      <c r="S310" s="22">
        <f t="shared" si="105"/>
        <v>3</v>
      </c>
      <c r="T310" s="17" t="s">
        <v>2</v>
      </c>
      <c r="U310" s="17">
        <v>1</v>
      </c>
      <c r="V310" s="240">
        <v>14.2</v>
      </c>
      <c r="W310" s="156">
        <f t="shared" si="99"/>
        <v>4</v>
      </c>
      <c r="X310" s="17" t="s">
        <v>2</v>
      </c>
      <c r="Y310" s="17">
        <v>2</v>
      </c>
      <c r="Z310" s="45">
        <v>10</v>
      </c>
      <c r="AA310" s="22">
        <f t="shared" si="100"/>
        <v>5</v>
      </c>
      <c r="AB310" s="20" t="s">
        <v>2</v>
      </c>
      <c r="AC310" s="20">
        <v>1</v>
      </c>
      <c r="AD310" s="45">
        <v>10</v>
      </c>
      <c r="AE310" s="22">
        <f t="shared" si="101"/>
        <v>6</v>
      </c>
      <c r="AF310" s="17" t="s">
        <v>2</v>
      </c>
      <c r="AG310" s="17">
        <v>1</v>
      </c>
      <c r="AH310" s="21">
        <v>12.782000000000002</v>
      </c>
      <c r="AI310" s="22">
        <f t="shared" si="102"/>
        <v>3</v>
      </c>
      <c r="AJ310" s="17" t="s">
        <v>2</v>
      </c>
      <c r="AK310" s="24">
        <v>2</v>
      </c>
      <c r="AL310" s="21">
        <f t="shared" si="111"/>
        <v>11.659866666666666</v>
      </c>
      <c r="AM310" s="24">
        <f t="shared" si="112"/>
        <v>30</v>
      </c>
      <c r="AN310" s="27" t="str">
        <f t="shared" si="113"/>
        <v>Admis</v>
      </c>
      <c r="AO310" s="17" t="s">
        <v>2</v>
      </c>
      <c r="AP310" s="17"/>
      <c r="AQ310" s="45">
        <v>10</v>
      </c>
      <c r="AR310" s="29">
        <f t="shared" si="106"/>
        <v>6</v>
      </c>
      <c r="AS310" s="17" t="s">
        <v>2</v>
      </c>
      <c r="AT310" s="24">
        <v>2</v>
      </c>
      <c r="AU310" s="45">
        <v>11.8</v>
      </c>
      <c r="AV310" s="32">
        <f t="shared" si="103"/>
        <v>6</v>
      </c>
      <c r="AW310" s="17" t="s">
        <v>2</v>
      </c>
      <c r="AX310" s="233">
        <v>2</v>
      </c>
      <c r="AY310" s="45">
        <v>16.66</v>
      </c>
      <c r="AZ310" s="22">
        <f t="shared" si="107"/>
        <v>4</v>
      </c>
      <c r="BA310" s="17" t="s">
        <v>2</v>
      </c>
      <c r="BB310" s="17">
        <v>2</v>
      </c>
      <c r="BC310" s="21">
        <v>10.9</v>
      </c>
      <c r="BD310" s="22">
        <f t="shared" si="108"/>
        <v>6</v>
      </c>
      <c r="BE310" s="17" t="s">
        <v>2</v>
      </c>
      <c r="BF310" s="17">
        <v>1</v>
      </c>
      <c r="BG310" s="45">
        <v>10</v>
      </c>
      <c r="BH310" s="22">
        <f t="shared" si="109"/>
        <v>4</v>
      </c>
      <c r="BI310" s="17" t="s">
        <v>2</v>
      </c>
      <c r="BJ310" s="24">
        <v>1</v>
      </c>
      <c r="BK310" s="21">
        <v>10</v>
      </c>
      <c r="BL310" s="22">
        <f t="shared" si="110"/>
        <v>2</v>
      </c>
      <c r="BM310" s="17" t="s">
        <v>2</v>
      </c>
      <c r="BN310" s="24">
        <v>2</v>
      </c>
      <c r="BO310" s="23">
        <v>15</v>
      </c>
      <c r="BP310" s="22">
        <f t="shared" si="104"/>
        <v>2</v>
      </c>
      <c r="BQ310" s="17" t="s">
        <v>2</v>
      </c>
      <c r="BR310" s="24">
        <v>1</v>
      </c>
      <c r="BS310" s="21">
        <f t="shared" si="118"/>
        <v>11.761333333333335</v>
      </c>
      <c r="BT310" s="24">
        <f t="shared" si="114"/>
        <v>30</v>
      </c>
      <c r="BU310" s="27" t="str">
        <f t="shared" si="115"/>
        <v>Admis</v>
      </c>
      <c r="BV310" s="17" t="s">
        <v>2</v>
      </c>
      <c r="BW310" s="17"/>
      <c r="BX310" s="38">
        <f t="shared" si="116"/>
        <v>60</v>
      </c>
      <c r="BY310" s="27" t="str">
        <f t="shared" si="117"/>
        <v>Admis</v>
      </c>
    </row>
    <row r="311" spans="1:77" x14ac:dyDescent="0.55000000000000004">
      <c r="A311" s="18">
        <v>298</v>
      </c>
      <c r="B311" s="62" t="s">
        <v>1500</v>
      </c>
      <c r="C311" s="96" t="s">
        <v>1501</v>
      </c>
      <c r="D311" s="42" t="s">
        <v>1493</v>
      </c>
      <c r="E311" s="42" t="s">
        <v>1502</v>
      </c>
      <c r="F311" s="65">
        <v>36156</v>
      </c>
      <c r="G311" s="13" t="s">
        <v>440</v>
      </c>
      <c r="H311" s="13" t="s">
        <v>52</v>
      </c>
      <c r="I311" s="13" t="s">
        <v>72</v>
      </c>
      <c r="J311" s="47">
        <v>10</v>
      </c>
      <c r="K311" s="156">
        <v>4</v>
      </c>
      <c r="L311" s="17" t="s">
        <v>60</v>
      </c>
      <c r="M311" s="69">
        <v>2</v>
      </c>
      <c r="N311" s="48">
        <v>11.72</v>
      </c>
      <c r="O311" s="22">
        <f t="shared" si="98"/>
        <v>5</v>
      </c>
      <c r="P311" s="17" t="s">
        <v>60</v>
      </c>
      <c r="Q311" s="17">
        <v>2</v>
      </c>
      <c r="R311" s="47">
        <v>16.59</v>
      </c>
      <c r="S311" s="22">
        <f t="shared" si="105"/>
        <v>3</v>
      </c>
      <c r="T311" s="17" t="s">
        <v>60</v>
      </c>
      <c r="U311" s="17">
        <v>1</v>
      </c>
      <c r="V311" s="48">
        <v>10.65</v>
      </c>
      <c r="W311" s="156">
        <f t="shared" si="99"/>
        <v>4</v>
      </c>
      <c r="X311" s="17" t="s">
        <v>61</v>
      </c>
      <c r="Y311" s="17">
        <v>1</v>
      </c>
      <c r="Z311" s="47">
        <v>11.2</v>
      </c>
      <c r="AA311" s="22">
        <f t="shared" si="100"/>
        <v>5</v>
      </c>
      <c r="AB311" s="20" t="s">
        <v>60</v>
      </c>
      <c r="AC311" s="20">
        <v>2</v>
      </c>
      <c r="AD311" s="50">
        <v>10.119999999999999</v>
      </c>
      <c r="AE311" s="22">
        <f t="shared" si="101"/>
        <v>6</v>
      </c>
      <c r="AF311" s="17" t="s">
        <v>60</v>
      </c>
      <c r="AG311" s="17">
        <v>2</v>
      </c>
      <c r="AH311" s="50">
        <v>10.86</v>
      </c>
      <c r="AI311" s="22">
        <f t="shared" si="102"/>
        <v>3</v>
      </c>
      <c r="AJ311" s="17" t="s">
        <v>60</v>
      </c>
      <c r="AK311" s="24">
        <v>2</v>
      </c>
      <c r="AL311" s="21">
        <f t="shared" si="111"/>
        <v>11.342333333333332</v>
      </c>
      <c r="AM311" s="24">
        <f t="shared" si="112"/>
        <v>30</v>
      </c>
      <c r="AN311" s="27" t="str">
        <f t="shared" si="113"/>
        <v>Admis</v>
      </c>
      <c r="AO311" s="17" t="s">
        <v>61</v>
      </c>
      <c r="AP311" s="17">
        <v>2</v>
      </c>
      <c r="AQ311" s="50">
        <v>11.02</v>
      </c>
      <c r="AR311" s="29">
        <f t="shared" si="106"/>
        <v>6</v>
      </c>
      <c r="AS311" s="17" t="s">
        <v>60</v>
      </c>
      <c r="AT311" s="24">
        <v>2</v>
      </c>
      <c r="AU311" s="47">
        <v>11.27</v>
      </c>
      <c r="AV311" s="32">
        <f t="shared" si="103"/>
        <v>6</v>
      </c>
      <c r="AW311" s="17" t="s">
        <v>61</v>
      </c>
      <c r="AX311" s="233">
        <v>2</v>
      </c>
      <c r="AY311" s="50">
        <v>10.84</v>
      </c>
      <c r="AZ311" s="22">
        <f t="shared" si="107"/>
        <v>4</v>
      </c>
      <c r="BA311" s="17" t="s">
        <v>60</v>
      </c>
      <c r="BB311" s="24">
        <v>2</v>
      </c>
      <c r="BC311" s="50">
        <v>10.41</v>
      </c>
      <c r="BD311" s="22">
        <f t="shared" si="108"/>
        <v>6</v>
      </c>
      <c r="BE311" s="17" t="s">
        <v>60</v>
      </c>
      <c r="BF311" s="24">
        <v>2</v>
      </c>
      <c r="BG311" s="34">
        <v>10</v>
      </c>
      <c r="BH311" s="35">
        <f t="shared" si="109"/>
        <v>4</v>
      </c>
      <c r="BI311" s="36" t="s">
        <v>2</v>
      </c>
      <c r="BJ311" s="37">
        <v>2</v>
      </c>
      <c r="BK311" s="50">
        <v>12.25</v>
      </c>
      <c r="BL311" s="22">
        <f t="shared" si="110"/>
        <v>2</v>
      </c>
      <c r="BM311" s="17" t="s">
        <v>60</v>
      </c>
      <c r="BN311" s="24">
        <v>2</v>
      </c>
      <c r="BO311" s="48">
        <v>12</v>
      </c>
      <c r="BP311" s="22">
        <f t="shared" si="104"/>
        <v>2</v>
      </c>
      <c r="BQ311" s="17" t="s">
        <v>60</v>
      </c>
      <c r="BR311" s="24">
        <v>2</v>
      </c>
      <c r="BS311" s="21">
        <f t="shared" si="118"/>
        <v>10.935333333333336</v>
      </c>
      <c r="BT311" s="24">
        <f t="shared" si="114"/>
        <v>30</v>
      </c>
      <c r="BU311" s="27" t="str">
        <f t="shared" si="115"/>
        <v>Admis</v>
      </c>
      <c r="BV311" s="17" t="s">
        <v>2</v>
      </c>
      <c r="BW311" s="38">
        <v>2</v>
      </c>
      <c r="BX311" s="38">
        <f t="shared" si="116"/>
        <v>60</v>
      </c>
      <c r="BY311" s="27" t="str">
        <f t="shared" si="117"/>
        <v>Admis</v>
      </c>
    </row>
    <row r="312" spans="1:77" x14ac:dyDescent="0.55000000000000004">
      <c r="A312" s="18">
        <v>299</v>
      </c>
      <c r="B312" s="62" t="s">
        <v>1503</v>
      </c>
      <c r="C312" s="76" t="s">
        <v>1504</v>
      </c>
      <c r="D312" s="42" t="s">
        <v>1493</v>
      </c>
      <c r="E312" s="42" t="s">
        <v>1505</v>
      </c>
      <c r="F312" s="65">
        <v>35787</v>
      </c>
      <c r="G312" s="13" t="s">
        <v>116</v>
      </c>
      <c r="H312" s="13" t="s">
        <v>52</v>
      </c>
      <c r="I312" s="13" t="s">
        <v>72</v>
      </c>
      <c r="J312" s="45">
        <v>0</v>
      </c>
      <c r="K312" s="156">
        <v>4</v>
      </c>
      <c r="L312" s="17" t="s">
        <v>2</v>
      </c>
      <c r="M312" s="69">
        <v>2</v>
      </c>
      <c r="N312" s="290">
        <v>10</v>
      </c>
      <c r="O312" s="22">
        <f t="shared" si="98"/>
        <v>5</v>
      </c>
      <c r="P312" s="17" t="s">
        <v>60</v>
      </c>
      <c r="Q312" s="17">
        <v>2</v>
      </c>
      <c r="R312" s="47">
        <v>11.36</v>
      </c>
      <c r="S312" s="22">
        <f t="shared" si="105"/>
        <v>3</v>
      </c>
      <c r="T312" s="17" t="s">
        <v>60</v>
      </c>
      <c r="U312" s="17">
        <v>2</v>
      </c>
      <c r="V312" s="48">
        <v>12.63</v>
      </c>
      <c r="W312" s="156">
        <f t="shared" si="99"/>
        <v>4</v>
      </c>
      <c r="X312" s="17" t="s">
        <v>60</v>
      </c>
      <c r="Y312" s="17">
        <v>2</v>
      </c>
      <c r="Z312" s="47">
        <v>10.14</v>
      </c>
      <c r="AA312" s="22">
        <f t="shared" si="100"/>
        <v>5</v>
      </c>
      <c r="AB312" s="20" t="s">
        <v>61</v>
      </c>
      <c r="AC312" s="20">
        <v>1</v>
      </c>
      <c r="AD312" s="21">
        <v>4.78</v>
      </c>
      <c r="AE312" s="22">
        <f t="shared" si="101"/>
        <v>0</v>
      </c>
      <c r="AF312" s="17" t="s">
        <v>2</v>
      </c>
      <c r="AG312" s="17">
        <v>1</v>
      </c>
      <c r="AH312" s="50">
        <v>10</v>
      </c>
      <c r="AI312" s="22">
        <f t="shared" si="102"/>
        <v>3</v>
      </c>
      <c r="AJ312" s="17" t="s">
        <v>60</v>
      </c>
      <c r="AK312" s="24">
        <v>2</v>
      </c>
      <c r="AL312" s="21">
        <f t="shared" si="111"/>
        <v>8.1326666666666672</v>
      </c>
      <c r="AM312" s="24">
        <f t="shared" si="112"/>
        <v>24</v>
      </c>
      <c r="AN312" s="27" t="str">
        <f t="shared" si="113"/>
        <v>Ajourné</v>
      </c>
      <c r="AO312" s="17" t="s">
        <v>2</v>
      </c>
      <c r="AP312" s="17">
        <v>2</v>
      </c>
      <c r="AQ312" s="50">
        <v>10</v>
      </c>
      <c r="AR312" s="29">
        <f t="shared" si="106"/>
        <v>6</v>
      </c>
      <c r="AS312" s="17" t="s">
        <v>60</v>
      </c>
      <c r="AT312" s="24">
        <v>2</v>
      </c>
      <c r="AU312" s="47">
        <v>11.36</v>
      </c>
      <c r="AV312" s="32">
        <f t="shared" si="103"/>
        <v>6</v>
      </c>
      <c r="AW312" s="17" t="s">
        <v>60</v>
      </c>
      <c r="AX312" s="233">
        <v>2</v>
      </c>
      <c r="AY312" s="50">
        <v>10</v>
      </c>
      <c r="AZ312" s="22">
        <f t="shared" si="107"/>
        <v>4</v>
      </c>
      <c r="BA312" s="17" t="s">
        <v>61</v>
      </c>
      <c r="BB312" s="24">
        <v>2</v>
      </c>
      <c r="BC312" s="50">
        <v>13.25</v>
      </c>
      <c r="BD312" s="22">
        <f t="shared" si="108"/>
        <v>6</v>
      </c>
      <c r="BE312" s="17" t="s">
        <v>61</v>
      </c>
      <c r="BF312" s="24">
        <v>2</v>
      </c>
      <c r="BG312" s="64">
        <v>10</v>
      </c>
      <c r="BH312" s="35">
        <f t="shared" si="109"/>
        <v>4</v>
      </c>
      <c r="BI312" s="36" t="s">
        <v>60</v>
      </c>
      <c r="BJ312" s="37">
        <v>2</v>
      </c>
      <c r="BK312" s="50">
        <v>10.14</v>
      </c>
      <c r="BL312" s="22">
        <f t="shared" si="110"/>
        <v>2</v>
      </c>
      <c r="BM312" s="17" t="s">
        <v>60</v>
      </c>
      <c r="BN312" s="24">
        <v>2</v>
      </c>
      <c r="BO312" s="48">
        <v>12</v>
      </c>
      <c r="BP312" s="22">
        <f t="shared" si="104"/>
        <v>2</v>
      </c>
      <c r="BQ312" s="17" t="s">
        <v>60</v>
      </c>
      <c r="BR312" s="24">
        <v>2</v>
      </c>
      <c r="BS312" s="21">
        <f t="shared" si="118"/>
        <v>11.064666666666664</v>
      </c>
      <c r="BT312" s="24">
        <f t="shared" si="114"/>
        <v>30</v>
      </c>
      <c r="BU312" s="27" t="str">
        <f t="shared" si="115"/>
        <v>Admis</v>
      </c>
      <c r="BV312" s="17" t="s">
        <v>61</v>
      </c>
      <c r="BW312" s="38">
        <v>2</v>
      </c>
      <c r="BX312" s="38">
        <f t="shared" si="116"/>
        <v>54</v>
      </c>
      <c r="BY312" s="27" t="str">
        <f t="shared" si="117"/>
        <v>Autorisé</v>
      </c>
    </row>
    <row r="313" spans="1:77" x14ac:dyDescent="0.55000000000000004">
      <c r="A313" s="18">
        <v>300</v>
      </c>
      <c r="B313" s="62" t="s">
        <v>1506</v>
      </c>
      <c r="C313" s="76" t="s">
        <v>1507</v>
      </c>
      <c r="D313" s="13" t="s">
        <v>1493</v>
      </c>
      <c r="E313" s="13" t="s">
        <v>1508</v>
      </c>
      <c r="F313" s="16">
        <v>38713</v>
      </c>
      <c r="G313" s="13" t="s">
        <v>1509</v>
      </c>
      <c r="H313" s="13" t="s">
        <v>52</v>
      </c>
      <c r="I313" s="13" t="s">
        <v>72</v>
      </c>
      <c r="J313" s="21">
        <v>15</v>
      </c>
      <c r="K313" s="156">
        <v>4</v>
      </c>
      <c r="L313" s="17" t="s">
        <v>2</v>
      </c>
      <c r="M313" s="69">
        <v>2</v>
      </c>
      <c r="N313" s="203">
        <v>10.696000000000002</v>
      </c>
      <c r="O313" s="22">
        <f t="shared" si="98"/>
        <v>5</v>
      </c>
      <c r="P313" s="17" t="s">
        <v>2</v>
      </c>
      <c r="Q313" s="17">
        <v>1</v>
      </c>
      <c r="R313" s="45">
        <v>11.05</v>
      </c>
      <c r="S313" s="22">
        <f t="shared" si="105"/>
        <v>3</v>
      </c>
      <c r="T313" s="17" t="s">
        <v>2</v>
      </c>
      <c r="U313" s="17">
        <v>1</v>
      </c>
      <c r="V313" s="45">
        <v>12.7</v>
      </c>
      <c r="W313" s="156">
        <f t="shared" si="99"/>
        <v>4</v>
      </c>
      <c r="X313" s="17" t="s">
        <v>2</v>
      </c>
      <c r="Y313" s="17">
        <v>1</v>
      </c>
      <c r="Z313" s="45">
        <v>10.896000000000001</v>
      </c>
      <c r="AA313" s="22">
        <f t="shared" si="100"/>
        <v>5</v>
      </c>
      <c r="AB313" s="20" t="s">
        <v>2</v>
      </c>
      <c r="AC313" s="20">
        <v>1</v>
      </c>
      <c r="AD313" s="21">
        <v>12.22</v>
      </c>
      <c r="AE313" s="22">
        <f t="shared" si="101"/>
        <v>6</v>
      </c>
      <c r="AF313" s="17" t="s">
        <v>2</v>
      </c>
      <c r="AG313" s="17">
        <v>1</v>
      </c>
      <c r="AH313" s="21">
        <v>14.280666666666667</v>
      </c>
      <c r="AI313" s="22">
        <f t="shared" si="102"/>
        <v>3</v>
      </c>
      <c r="AJ313" s="17" t="s">
        <v>2</v>
      </c>
      <c r="AK313" s="24">
        <v>2</v>
      </c>
      <c r="AL313" s="21">
        <f t="shared" si="111"/>
        <v>12.269066666666667</v>
      </c>
      <c r="AM313" s="24">
        <f t="shared" si="112"/>
        <v>30</v>
      </c>
      <c r="AN313" s="27" t="str">
        <f t="shared" si="113"/>
        <v>Admis</v>
      </c>
      <c r="AO313" s="17" t="s">
        <v>2</v>
      </c>
      <c r="AP313" s="17">
        <v>2</v>
      </c>
      <c r="AQ313" s="45">
        <v>10.844999999999999</v>
      </c>
      <c r="AR313" s="29">
        <f t="shared" si="106"/>
        <v>6</v>
      </c>
      <c r="AS313" s="17" t="s">
        <v>2</v>
      </c>
      <c r="AT313" s="17">
        <v>1</v>
      </c>
      <c r="AU313" s="45">
        <v>10.202</v>
      </c>
      <c r="AV313" s="32">
        <f t="shared" si="103"/>
        <v>6</v>
      </c>
      <c r="AW313" s="17" t="s">
        <v>2</v>
      </c>
      <c r="AX313" s="17">
        <v>1</v>
      </c>
      <c r="AY313" s="57">
        <v>12.5</v>
      </c>
      <c r="AZ313" s="22">
        <f t="shared" si="107"/>
        <v>4</v>
      </c>
      <c r="BA313" s="17" t="s">
        <v>2</v>
      </c>
      <c r="BB313" s="24">
        <v>1</v>
      </c>
      <c r="BC313" s="21">
        <v>11.238333333333333</v>
      </c>
      <c r="BD313" s="22">
        <f t="shared" si="108"/>
        <v>6</v>
      </c>
      <c r="BE313" s="17" t="s">
        <v>2</v>
      </c>
      <c r="BF313" s="24">
        <v>2</v>
      </c>
      <c r="BG313" s="21">
        <v>11.86</v>
      </c>
      <c r="BH313" s="22">
        <f t="shared" si="109"/>
        <v>4</v>
      </c>
      <c r="BI313" s="17" t="s">
        <v>2</v>
      </c>
      <c r="BJ313" s="24">
        <v>1</v>
      </c>
      <c r="BK313" s="21">
        <v>10</v>
      </c>
      <c r="BL313" s="22">
        <f t="shared" si="110"/>
        <v>2</v>
      </c>
      <c r="BM313" s="17" t="s">
        <v>2</v>
      </c>
      <c r="BN313" s="24">
        <v>2</v>
      </c>
      <c r="BO313" s="23">
        <v>14</v>
      </c>
      <c r="BP313" s="22">
        <f t="shared" si="104"/>
        <v>2</v>
      </c>
      <c r="BQ313" s="17" t="s">
        <v>2</v>
      </c>
      <c r="BR313" s="24">
        <v>1</v>
      </c>
      <c r="BS313" s="21">
        <f t="shared" si="118"/>
        <v>11.305066666666667</v>
      </c>
      <c r="BT313" s="24">
        <f t="shared" si="114"/>
        <v>30</v>
      </c>
      <c r="BU313" s="27" t="str">
        <f t="shared" si="115"/>
        <v>Admis</v>
      </c>
      <c r="BV313" s="17" t="s">
        <v>2</v>
      </c>
      <c r="BW313" s="38">
        <v>2</v>
      </c>
      <c r="BX313" s="38">
        <f t="shared" si="116"/>
        <v>60</v>
      </c>
      <c r="BY313" s="27" t="str">
        <f t="shared" si="117"/>
        <v>Admis</v>
      </c>
    </row>
    <row r="314" spans="1:77" x14ac:dyDescent="0.55000000000000004">
      <c r="A314" s="18">
        <v>301</v>
      </c>
      <c r="B314" s="62" t="s">
        <v>1510</v>
      </c>
      <c r="C314" s="76" t="s">
        <v>1511</v>
      </c>
      <c r="D314" s="71" t="s">
        <v>1493</v>
      </c>
      <c r="E314" s="71" t="s">
        <v>1512</v>
      </c>
      <c r="F314" s="63">
        <v>37715</v>
      </c>
      <c r="G314" s="62" t="s">
        <v>1513</v>
      </c>
      <c r="H314" s="62" t="s">
        <v>52</v>
      </c>
      <c r="I314" s="13" t="s">
        <v>72</v>
      </c>
      <c r="J314" s="47">
        <v>10</v>
      </c>
      <c r="K314" s="156">
        <v>4</v>
      </c>
      <c r="L314" s="17" t="s">
        <v>61</v>
      </c>
      <c r="M314" s="69">
        <v>2</v>
      </c>
      <c r="N314" s="48">
        <v>10</v>
      </c>
      <c r="O314" s="22">
        <f t="shared" si="98"/>
        <v>5</v>
      </c>
      <c r="P314" s="17" t="s">
        <v>61</v>
      </c>
      <c r="Q314" s="17">
        <v>1</v>
      </c>
      <c r="R314" s="47">
        <v>11.74</v>
      </c>
      <c r="S314" s="22">
        <f t="shared" si="105"/>
        <v>3</v>
      </c>
      <c r="T314" s="17" t="s">
        <v>61</v>
      </c>
      <c r="U314" s="17">
        <v>1</v>
      </c>
      <c r="V314" s="48">
        <v>12.42</v>
      </c>
      <c r="W314" s="156">
        <f t="shared" si="99"/>
        <v>4</v>
      </c>
      <c r="X314" s="17" t="s">
        <v>61</v>
      </c>
      <c r="Y314" s="17">
        <v>2</v>
      </c>
      <c r="Z314" s="47">
        <v>10</v>
      </c>
      <c r="AA314" s="22">
        <f t="shared" si="100"/>
        <v>5</v>
      </c>
      <c r="AB314" s="20" t="s">
        <v>61</v>
      </c>
      <c r="AC314" s="20">
        <v>1</v>
      </c>
      <c r="AD314" s="21">
        <v>10</v>
      </c>
      <c r="AE314" s="22">
        <f t="shared" si="101"/>
        <v>6</v>
      </c>
      <c r="AF314" s="17" t="s">
        <v>2</v>
      </c>
      <c r="AG314" s="17">
        <v>1</v>
      </c>
      <c r="AH314" s="50">
        <v>10</v>
      </c>
      <c r="AI314" s="22">
        <f t="shared" si="102"/>
        <v>3</v>
      </c>
      <c r="AJ314" s="17" t="s">
        <v>61</v>
      </c>
      <c r="AK314" s="24">
        <v>2</v>
      </c>
      <c r="AL314" s="21">
        <f t="shared" si="111"/>
        <v>10.496666666666666</v>
      </c>
      <c r="AM314" s="24">
        <f t="shared" si="112"/>
        <v>30</v>
      </c>
      <c r="AN314" s="27" t="str">
        <f t="shared" si="113"/>
        <v>Admis</v>
      </c>
      <c r="AO314" s="17" t="s">
        <v>2</v>
      </c>
      <c r="AP314" s="17">
        <v>2</v>
      </c>
      <c r="AQ314" s="50">
        <v>10.119999999999999</v>
      </c>
      <c r="AR314" s="29">
        <f t="shared" si="106"/>
        <v>6</v>
      </c>
      <c r="AS314" s="17" t="s">
        <v>61</v>
      </c>
      <c r="AT314" s="24">
        <v>2</v>
      </c>
      <c r="AU314" s="47">
        <v>10.68</v>
      </c>
      <c r="AV314" s="32">
        <f t="shared" si="103"/>
        <v>6</v>
      </c>
      <c r="AW314" s="17" t="s">
        <v>61</v>
      </c>
      <c r="AX314" s="233">
        <v>2</v>
      </c>
      <c r="AY314" s="50">
        <v>10.66</v>
      </c>
      <c r="AZ314" s="22">
        <f t="shared" si="107"/>
        <v>4</v>
      </c>
      <c r="BA314" s="17" t="s">
        <v>61</v>
      </c>
      <c r="BB314" s="24">
        <v>1</v>
      </c>
      <c r="BC314" s="50">
        <v>10.57</v>
      </c>
      <c r="BD314" s="22">
        <f t="shared" si="108"/>
        <v>6</v>
      </c>
      <c r="BE314" s="17" t="s">
        <v>61</v>
      </c>
      <c r="BF314" s="24">
        <v>1</v>
      </c>
      <c r="BG314" s="64">
        <v>12.17</v>
      </c>
      <c r="BH314" s="35">
        <f t="shared" si="109"/>
        <v>4</v>
      </c>
      <c r="BI314" s="36" t="s">
        <v>61</v>
      </c>
      <c r="BJ314" s="37">
        <v>1</v>
      </c>
      <c r="BK314" s="50">
        <v>10</v>
      </c>
      <c r="BL314" s="22">
        <f t="shared" si="110"/>
        <v>2</v>
      </c>
      <c r="BM314" s="17" t="s">
        <v>60</v>
      </c>
      <c r="BN314" s="24">
        <v>2</v>
      </c>
      <c r="BO314" s="48">
        <v>14</v>
      </c>
      <c r="BP314" s="22">
        <f t="shared" si="104"/>
        <v>2</v>
      </c>
      <c r="BQ314" s="17" t="s">
        <v>61</v>
      </c>
      <c r="BR314" s="24">
        <v>1</v>
      </c>
      <c r="BS314" s="21">
        <f t="shared" si="118"/>
        <v>10.918000000000001</v>
      </c>
      <c r="BT314" s="24">
        <f t="shared" si="114"/>
        <v>30</v>
      </c>
      <c r="BU314" s="27" t="str">
        <f t="shared" si="115"/>
        <v>Admis</v>
      </c>
      <c r="BV314" s="17" t="s">
        <v>2</v>
      </c>
      <c r="BW314" s="38">
        <v>2</v>
      </c>
      <c r="BX314" s="38">
        <f t="shared" si="116"/>
        <v>60</v>
      </c>
      <c r="BY314" s="27" t="str">
        <f t="shared" si="117"/>
        <v>Admis</v>
      </c>
    </row>
    <row r="315" spans="1:77" x14ac:dyDescent="0.55000000000000004">
      <c r="A315" s="18">
        <v>302</v>
      </c>
      <c r="B315" s="62" t="s">
        <v>1514</v>
      </c>
      <c r="C315" s="96" t="s">
        <v>1515</v>
      </c>
      <c r="D315" s="71" t="s">
        <v>1493</v>
      </c>
      <c r="E315" s="71" t="s">
        <v>1516</v>
      </c>
      <c r="F315" s="63">
        <v>37544</v>
      </c>
      <c r="G315" s="62" t="s">
        <v>116</v>
      </c>
      <c r="H315" s="62" t="s">
        <v>52</v>
      </c>
      <c r="I315" s="13" t="s">
        <v>72</v>
      </c>
      <c r="J315" s="21">
        <v>18.5</v>
      </c>
      <c r="K315" s="156">
        <v>4</v>
      </c>
      <c r="L315" s="17" t="s">
        <v>2</v>
      </c>
      <c r="M315" s="69">
        <v>2</v>
      </c>
      <c r="N315" s="290">
        <v>11.24</v>
      </c>
      <c r="O315" s="22">
        <f t="shared" si="98"/>
        <v>5</v>
      </c>
      <c r="P315" s="17" t="s">
        <v>60</v>
      </c>
      <c r="Q315" s="17">
        <v>2</v>
      </c>
      <c r="R315" s="47">
        <v>10</v>
      </c>
      <c r="S315" s="22">
        <f t="shared" si="105"/>
        <v>3</v>
      </c>
      <c r="T315" s="17" t="s">
        <v>61</v>
      </c>
      <c r="U315" s="17">
        <v>1</v>
      </c>
      <c r="V315" s="45">
        <v>10.926</v>
      </c>
      <c r="W315" s="156">
        <f t="shared" si="99"/>
        <v>4</v>
      </c>
      <c r="X315" s="17" t="s">
        <v>2</v>
      </c>
      <c r="Y315" s="17">
        <v>2</v>
      </c>
      <c r="Z315" s="47">
        <v>10</v>
      </c>
      <c r="AA315" s="22">
        <f t="shared" si="100"/>
        <v>5</v>
      </c>
      <c r="AB315" s="20" t="s">
        <v>61</v>
      </c>
      <c r="AC315" s="20">
        <v>2</v>
      </c>
      <c r="AD315" s="50">
        <v>10</v>
      </c>
      <c r="AE315" s="22">
        <f t="shared" si="101"/>
        <v>6</v>
      </c>
      <c r="AF315" s="17" t="s">
        <v>61</v>
      </c>
      <c r="AG315" s="17">
        <v>2</v>
      </c>
      <c r="AH315" s="50">
        <v>10</v>
      </c>
      <c r="AI315" s="22">
        <f t="shared" si="102"/>
        <v>3</v>
      </c>
      <c r="AJ315" s="17" t="s">
        <v>61</v>
      </c>
      <c r="AK315" s="24">
        <v>2</v>
      </c>
      <c r="AL315" s="21">
        <f t="shared" si="111"/>
        <v>11.463466666666667</v>
      </c>
      <c r="AM315" s="24">
        <f t="shared" si="112"/>
        <v>30</v>
      </c>
      <c r="AN315" s="27" t="str">
        <f t="shared" si="113"/>
        <v>Admis</v>
      </c>
      <c r="AO315" s="17" t="s">
        <v>2</v>
      </c>
      <c r="AP315" s="17">
        <v>2</v>
      </c>
      <c r="AQ315" s="50">
        <v>10.85</v>
      </c>
      <c r="AR315" s="29">
        <f t="shared" si="106"/>
        <v>6</v>
      </c>
      <c r="AS315" s="17" t="s">
        <v>61</v>
      </c>
      <c r="AT315" s="24">
        <v>2</v>
      </c>
      <c r="AU315" s="47">
        <v>11.18</v>
      </c>
      <c r="AV315" s="32">
        <f t="shared" si="103"/>
        <v>6</v>
      </c>
      <c r="AW315" s="17" t="s">
        <v>60</v>
      </c>
      <c r="AX315" s="233">
        <v>2</v>
      </c>
      <c r="AY315" s="45">
        <v>10</v>
      </c>
      <c r="AZ315" s="22">
        <f t="shared" si="107"/>
        <v>4</v>
      </c>
      <c r="BA315" s="17" t="s">
        <v>2</v>
      </c>
      <c r="BB315" s="24">
        <v>2</v>
      </c>
      <c r="BC315" s="50">
        <v>10.16</v>
      </c>
      <c r="BD315" s="22">
        <f t="shared" si="108"/>
        <v>6</v>
      </c>
      <c r="BE315" s="17" t="s">
        <v>61</v>
      </c>
      <c r="BF315" s="24">
        <v>1</v>
      </c>
      <c r="BG315" s="341">
        <v>10</v>
      </c>
      <c r="BH315" s="35">
        <f t="shared" si="109"/>
        <v>4</v>
      </c>
      <c r="BI315" s="36" t="s">
        <v>2</v>
      </c>
      <c r="BJ315" s="37">
        <v>2</v>
      </c>
      <c r="BK315" s="50">
        <v>10</v>
      </c>
      <c r="BL315" s="22">
        <f t="shared" si="110"/>
        <v>2</v>
      </c>
      <c r="BM315" s="17" t="s">
        <v>60</v>
      </c>
      <c r="BN315" s="24">
        <v>2</v>
      </c>
      <c r="BO315" s="48">
        <v>14.25</v>
      </c>
      <c r="BP315" s="22">
        <f t="shared" si="104"/>
        <v>2</v>
      </c>
      <c r="BQ315" s="17" t="s">
        <v>60</v>
      </c>
      <c r="BR315" s="24">
        <v>1</v>
      </c>
      <c r="BS315" s="21">
        <f t="shared" si="118"/>
        <v>10.721333333333332</v>
      </c>
      <c r="BT315" s="24">
        <f t="shared" si="114"/>
        <v>30</v>
      </c>
      <c r="BU315" s="27" t="str">
        <f t="shared" si="115"/>
        <v>Admis</v>
      </c>
      <c r="BV315" s="17" t="s">
        <v>2</v>
      </c>
      <c r="BW315" s="38">
        <v>1</v>
      </c>
      <c r="BX315" s="38">
        <f t="shared" si="116"/>
        <v>60</v>
      </c>
      <c r="BY315" s="27" t="str">
        <f t="shared" si="117"/>
        <v>Admis</v>
      </c>
    </row>
    <row r="316" spans="1:77" x14ac:dyDescent="0.55000000000000004">
      <c r="A316" s="18">
        <v>303</v>
      </c>
      <c r="B316" s="62" t="s">
        <v>1517</v>
      </c>
      <c r="C316" s="76" t="s">
        <v>1518</v>
      </c>
      <c r="D316" s="13" t="s">
        <v>1519</v>
      </c>
      <c r="E316" s="13" t="s">
        <v>1520</v>
      </c>
      <c r="F316" s="16">
        <v>37965</v>
      </c>
      <c r="G316" s="13" t="s">
        <v>448</v>
      </c>
      <c r="H316" s="13" t="s">
        <v>59</v>
      </c>
      <c r="I316" s="13" t="s">
        <v>72</v>
      </c>
      <c r="J316" s="21">
        <v>17</v>
      </c>
      <c r="K316" s="156">
        <v>4</v>
      </c>
      <c r="L316" s="17" t="s">
        <v>2</v>
      </c>
      <c r="M316" s="69">
        <v>2</v>
      </c>
      <c r="N316" s="203">
        <v>10</v>
      </c>
      <c r="O316" s="22">
        <f t="shared" si="98"/>
        <v>5</v>
      </c>
      <c r="P316" s="17" t="s">
        <v>2</v>
      </c>
      <c r="Q316" s="17">
        <v>1</v>
      </c>
      <c r="R316" s="45">
        <v>11.05</v>
      </c>
      <c r="S316" s="22">
        <f t="shared" si="105"/>
        <v>3</v>
      </c>
      <c r="T316" s="17" t="s">
        <v>2</v>
      </c>
      <c r="U316" s="17">
        <v>1</v>
      </c>
      <c r="V316" s="45">
        <v>14.993333333333334</v>
      </c>
      <c r="W316" s="156">
        <f t="shared" si="99"/>
        <v>4</v>
      </c>
      <c r="X316" s="17" t="s">
        <v>2</v>
      </c>
      <c r="Y316" s="17">
        <v>2</v>
      </c>
      <c r="Z316" s="45">
        <v>10.398</v>
      </c>
      <c r="AA316" s="22">
        <f t="shared" si="100"/>
        <v>5</v>
      </c>
      <c r="AB316" s="20" t="s">
        <v>2</v>
      </c>
      <c r="AC316" s="20">
        <v>1</v>
      </c>
      <c r="AD316" s="21">
        <v>10.72</v>
      </c>
      <c r="AE316" s="22">
        <f t="shared" si="101"/>
        <v>6</v>
      </c>
      <c r="AF316" s="17" t="s">
        <v>2</v>
      </c>
      <c r="AG316" s="17">
        <v>2</v>
      </c>
      <c r="AH316" s="21">
        <v>11.711333333333334</v>
      </c>
      <c r="AI316" s="22">
        <f t="shared" si="102"/>
        <v>3</v>
      </c>
      <c r="AJ316" s="17" t="s">
        <v>2</v>
      </c>
      <c r="AK316" s="24">
        <v>1</v>
      </c>
      <c r="AL316" s="21">
        <f t="shared" si="111"/>
        <v>12.085577777777779</v>
      </c>
      <c r="AM316" s="24">
        <f t="shared" si="112"/>
        <v>30</v>
      </c>
      <c r="AN316" s="27" t="str">
        <f t="shared" si="113"/>
        <v>Admis</v>
      </c>
      <c r="AO316" s="17" t="s">
        <v>2</v>
      </c>
      <c r="AP316" s="17"/>
      <c r="AQ316" s="45">
        <v>10.406000000000001</v>
      </c>
      <c r="AR316" s="29">
        <f t="shared" si="106"/>
        <v>6</v>
      </c>
      <c r="AS316" s="17" t="s">
        <v>2</v>
      </c>
      <c r="AT316" s="24">
        <v>1</v>
      </c>
      <c r="AU316" s="45">
        <v>11.74</v>
      </c>
      <c r="AV316" s="32">
        <f t="shared" si="103"/>
        <v>6</v>
      </c>
      <c r="AW316" s="17" t="s">
        <v>2</v>
      </c>
      <c r="AX316" s="233">
        <v>1</v>
      </c>
      <c r="AY316" s="45">
        <v>13.83</v>
      </c>
      <c r="AZ316" s="22">
        <f t="shared" si="107"/>
        <v>4</v>
      </c>
      <c r="BA316" s="17" t="s">
        <v>2</v>
      </c>
      <c r="BB316" s="24">
        <v>2</v>
      </c>
      <c r="BC316" s="21">
        <v>10</v>
      </c>
      <c r="BD316" s="22">
        <f t="shared" si="108"/>
        <v>6</v>
      </c>
      <c r="BE316" s="17" t="s">
        <v>2</v>
      </c>
      <c r="BF316" s="24">
        <v>1</v>
      </c>
      <c r="BG316" s="21">
        <v>12.8</v>
      </c>
      <c r="BH316" s="22">
        <f t="shared" si="109"/>
        <v>4</v>
      </c>
      <c r="BI316" s="17" t="s">
        <v>2</v>
      </c>
      <c r="BJ316" s="24">
        <v>1</v>
      </c>
      <c r="BK316" s="21">
        <v>14.87</v>
      </c>
      <c r="BL316" s="22">
        <f t="shared" si="110"/>
        <v>2</v>
      </c>
      <c r="BM316" s="17" t="s">
        <v>2</v>
      </c>
      <c r="BN316" s="24">
        <v>2</v>
      </c>
      <c r="BO316" s="23">
        <v>15</v>
      </c>
      <c r="BP316" s="22">
        <f t="shared" si="104"/>
        <v>2</v>
      </c>
      <c r="BQ316" s="17" t="s">
        <v>2</v>
      </c>
      <c r="BR316" s="24">
        <v>1</v>
      </c>
      <c r="BS316" s="21">
        <f t="shared" si="118"/>
        <v>11.971200000000001</v>
      </c>
      <c r="BT316" s="24">
        <f t="shared" si="114"/>
        <v>30</v>
      </c>
      <c r="BU316" s="27" t="str">
        <f t="shared" si="115"/>
        <v>Admis</v>
      </c>
      <c r="BV316" s="17" t="s">
        <v>2</v>
      </c>
      <c r="BW316" s="38">
        <v>2</v>
      </c>
      <c r="BX316" s="38">
        <f t="shared" si="116"/>
        <v>60</v>
      </c>
      <c r="BY316" s="27" t="str">
        <f t="shared" si="117"/>
        <v>Admis</v>
      </c>
    </row>
    <row r="317" spans="1:77" x14ac:dyDescent="0.55000000000000004">
      <c r="A317" s="18">
        <v>304</v>
      </c>
      <c r="B317" s="62" t="s">
        <v>1521</v>
      </c>
      <c r="C317" s="76" t="s">
        <v>1522</v>
      </c>
      <c r="D317" s="13" t="s">
        <v>1519</v>
      </c>
      <c r="E317" s="13" t="s">
        <v>1523</v>
      </c>
      <c r="F317" s="16">
        <v>37321</v>
      </c>
      <c r="G317" s="13" t="s">
        <v>135</v>
      </c>
      <c r="H317" s="13" t="s">
        <v>59</v>
      </c>
      <c r="I317" s="13" t="s">
        <v>72</v>
      </c>
      <c r="J317" s="327">
        <v>11.95</v>
      </c>
      <c r="K317" s="156">
        <v>4</v>
      </c>
      <c r="L317" s="17" t="s">
        <v>2</v>
      </c>
      <c r="M317" s="69">
        <v>2</v>
      </c>
      <c r="N317" s="230">
        <v>11.61</v>
      </c>
      <c r="O317" s="22">
        <f t="shared" si="98"/>
        <v>5</v>
      </c>
      <c r="P317" s="17" t="s">
        <v>2</v>
      </c>
      <c r="Q317" s="17">
        <v>2</v>
      </c>
      <c r="R317" s="45">
        <v>14.21</v>
      </c>
      <c r="S317" s="22">
        <f t="shared" si="105"/>
        <v>3</v>
      </c>
      <c r="T317" s="17" t="s">
        <v>2</v>
      </c>
      <c r="U317" s="17">
        <v>2</v>
      </c>
      <c r="V317" s="45">
        <v>11.642666666666667</v>
      </c>
      <c r="W317" s="156">
        <f t="shared" si="99"/>
        <v>4</v>
      </c>
      <c r="X317" s="17" t="s">
        <v>2</v>
      </c>
      <c r="Y317" s="17">
        <v>2</v>
      </c>
      <c r="Z317" s="45">
        <v>10.832000000000001</v>
      </c>
      <c r="AA317" s="22">
        <f t="shared" si="100"/>
        <v>5</v>
      </c>
      <c r="AB317" s="20" t="s">
        <v>2</v>
      </c>
      <c r="AC317" s="20">
        <v>2</v>
      </c>
      <c r="AD317" s="327">
        <v>10</v>
      </c>
      <c r="AE317" s="22">
        <f t="shared" si="101"/>
        <v>6</v>
      </c>
      <c r="AF317" s="17" t="s">
        <v>2</v>
      </c>
      <c r="AG317" s="17">
        <v>2</v>
      </c>
      <c r="AH317" s="21">
        <v>10.014000000000001</v>
      </c>
      <c r="AI317" s="22">
        <f t="shared" si="102"/>
        <v>3</v>
      </c>
      <c r="AJ317" s="17" t="s">
        <v>2</v>
      </c>
      <c r="AK317" s="24">
        <v>1</v>
      </c>
      <c r="AL317" s="21">
        <f t="shared" si="111"/>
        <v>11.308422222222221</v>
      </c>
      <c r="AM317" s="24">
        <f t="shared" si="112"/>
        <v>30</v>
      </c>
      <c r="AN317" s="27" t="str">
        <f t="shared" si="113"/>
        <v>Admis</v>
      </c>
      <c r="AO317" s="17" t="s">
        <v>2</v>
      </c>
      <c r="AP317" s="17">
        <v>2</v>
      </c>
      <c r="AQ317" s="45">
        <v>10</v>
      </c>
      <c r="AR317" s="29">
        <f t="shared" si="106"/>
        <v>6</v>
      </c>
      <c r="AS317" s="17" t="s">
        <v>2</v>
      </c>
      <c r="AT317" s="24">
        <v>2</v>
      </c>
      <c r="AU317" s="45">
        <v>10.8</v>
      </c>
      <c r="AV317" s="32">
        <f t="shared" si="103"/>
        <v>6</v>
      </c>
      <c r="AW317" s="17" t="s">
        <v>2</v>
      </c>
      <c r="AX317" s="233">
        <v>2</v>
      </c>
      <c r="AY317" s="45">
        <v>15.33</v>
      </c>
      <c r="AZ317" s="22">
        <f t="shared" si="107"/>
        <v>4</v>
      </c>
      <c r="BA317" s="17" t="s">
        <v>2</v>
      </c>
      <c r="BB317" s="24">
        <v>2</v>
      </c>
      <c r="BC317" s="21">
        <v>6.8626666666666667</v>
      </c>
      <c r="BD317" s="22">
        <f t="shared" si="108"/>
        <v>0</v>
      </c>
      <c r="BE317" s="17" t="s">
        <v>2</v>
      </c>
      <c r="BF317" s="24">
        <v>2</v>
      </c>
      <c r="BG317" s="34">
        <v>10.25</v>
      </c>
      <c r="BH317" s="35">
        <f t="shared" si="109"/>
        <v>4</v>
      </c>
      <c r="BI317" s="36" t="s">
        <v>2</v>
      </c>
      <c r="BJ317" s="37">
        <v>2</v>
      </c>
      <c r="BK317" s="21">
        <v>7.69</v>
      </c>
      <c r="BL317" s="22">
        <f t="shared" si="110"/>
        <v>0</v>
      </c>
      <c r="BM317" s="17" t="s">
        <v>2</v>
      </c>
      <c r="BN317" s="24">
        <v>2</v>
      </c>
      <c r="BO317" s="23">
        <v>15</v>
      </c>
      <c r="BP317" s="22">
        <f t="shared" si="104"/>
        <v>2</v>
      </c>
      <c r="BQ317" s="17" t="s">
        <v>2</v>
      </c>
      <c r="BR317" s="24">
        <v>1</v>
      </c>
      <c r="BS317" s="21">
        <f t="shared" si="118"/>
        <v>10.455866666666667</v>
      </c>
      <c r="BT317" s="24">
        <f t="shared" si="114"/>
        <v>22</v>
      </c>
      <c r="BU317" s="27" t="str">
        <f t="shared" si="115"/>
        <v>Ajourné</v>
      </c>
      <c r="BV317" s="17" t="s">
        <v>2</v>
      </c>
      <c r="BW317" s="38">
        <v>2</v>
      </c>
      <c r="BX317" s="38">
        <f t="shared" si="116"/>
        <v>52</v>
      </c>
      <c r="BY317" s="27" t="str">
        <f t="shared" si="117"/>
        <v>Autorisé</v>
      </c>
    </row>
    <row r="318" spans="1:77" x14ac:dyDescent="0.55000000000000004">
      <c r="A318" s="18">
        <v>305</v>
      </c>
      <c r="B318" s="62" t="s">
        <v>1524</v>
      </c>
      <c r="C318" s="76" t="s">
        <v>1525</v>
      </c>
      <c r="D318" s="13" t="s">
        <v>1519</v>
      </c>
      <c r="E318" s="13" t="s">
        <v>1526</v>
      </c>
      <c r="F318" s="16">
        <v>37560</v>
      </c>
      <c r="G318" s="13" t="s">
        <v>1527</v>
      </c>
      <c r="H318" s="13" t="s">
        <v>59</v>
      </c>
      <c r="I318" s="13" t="s">
        <v>72</v>
      </c>
      <c r="J318" s="21">
        <v>14.5</v>
      </c>
      <c r="K318" s="156">
        <v>4</v>
      </c>
      <c r="L318" s="17" t="s">
        <v>2</v>
      </c>
      <c r="M318" s="69">
        <v>2</v>
      </c>
      <c r="N318" s="230">
        <v>13.13</v>
      </c>
      <c r="O318" s="22">
        <f t="shared" si="98"/>
        <v>5</v>
      </c>
      <c r="P318" s="17" t="s">
        <v>2</v>
      </c>
      <c r="Q318" s="17">
        <v>2</v>
      </c>
      <c r="R318" s="45">
        <v>10.52</v>
      </c>
      <c r="S318" s="22">
        <f t="shared" si="105"/>
        <v>3</v>
      </c>
      <c r="T318" s="17" t="s">
        <v>2</v>
      </c>
      <c r="U318" s="17">
        <v>1</v>
      </c>
      <c r="V318" s="45">
        <v>15</v>
      </c>
      <c r="W318" s="156">
        <f t="shared" si="99"/>
        <v>4</v>
      </c>
      <c r="X318" s="17" t="s">
        <v>2</v>
      </c>
      <c r="Y318" s="17">
        <v>2</v>
      </c>
      <c r="Z318" s="45">
        <v>10.496</v>
      </c>
      <c r="AA318" s="22">
        <f t="shared" si="100"/>
        <v>5</v>
      </c>
      <c r="AB318" s="20" t="s">
        <v>2</v>
      </c>
      <c r="AC318" s="20">
        <v>1</v>
      </c>
      <c r="AD318" s="21">
        <v>10</v>
      </c>
      <c r="AE318" s="22">
        <f t="shared" si="101"/>
        <v>6</v>
      </c>
      <c r="AF318" s="17" t="s">
        <v>2</v>
      </c>
      <c r="AG318" s="17">
        <v>1</v>
      </c>
      <c r="AH318" s="21">
        <v>13.426666666666668</v>
      </c>
      <c r="AI318" s="22">
        <f t="shared" si="102"/>
        <v>3</v>
      </c>
      <c r="AJ318" s="17" t="s">
        <v>2</v>
      </c>
      <c r="AK318" s="24">
        <v>2</v>
      </c>
      <c r="AL318" s="21">
        <f t="shared" si="111"/>
        <v>12.265666666666668</v>
      </c>
      <c r="AM318" s="24">
        <f t="shared" si="112"/>
        <v>30</v>
      </c>
      <c r="AN318" s="27" t="str">
        <f t="shared" si="113"/>
        <v>Admis</v>
      </c>
      <c r="AO318" s="17" t="s">
        <v>2</v>
      </c>
      <c r="AP318" s="17"/>
      <c r="AQ318" s="45">
        <v>10.463000000000001</v>
      </c>
      <c r="AR318" s="29">
        <f t="shared" si="106"/>
        <v>6</v>
      </c>
      <c r="AS318" s="17" t="s">
        <v>2</v>
      </c>
      <c r="AT318" s="24">
        <v>2</v>
      </c>
      <c r="AU318" s="45">
        <v>12.4</v>
      </c>
      <c r="AV318" s="32">
        <f t="shared" si="103"/>
        <v>6</v>
      </c>
      <c r="AW318" s="17" t="s">
        <v>2</v>
      </c>
      <c r="AX318" s="233">
        <v>2</v>
      </c>
      <c r="AY318" s="45">
        <v>11.5</v>
      </c>
      <c r="AZ318" s="22">
        <f t="shared" si="107"/>
        <v>4</v>
      </c>
      <c r="BA318" s="17" t="s">
        <v>2</v>
      </c>
      <c r="BB318" s="24">
        <v>2</v>
      </c>
      <c r="BC318" s="21">
        <v>10</v>
      </c>
      <c r="BD318" s="22">
        <f t="shared" si="108"/>
        <v>6</v>
      </c>
      <c r="BE318" s="17" t="s">
        <v>2</v>
      </c>
      <c r="BF318" s="24">
        <v>2</v>
      </c>
      <c r="BG318" s="34">
        <v>11.09</v>
      </c>
      <c r="BH318" s="35">
        <f t="shared" si="109"/>
        <v>4</v>
      </c>
      <c r="BI318" s="36" t="s">
        <v>2</v>
      </c>
      <c r="BJ318" s="37">
        <v>2</v>
      </c>
      <c r="BK318" s="21">
        <v>10.75</v>
      </c>
      <c r="BL318" s="22">
        <f t="shared" si="110"/>
        <v>2</v>
      </c>
      <c r="BM318" s="17" t="s">
        <v>2</v>
      </c>
      <c r="BN318" s="24">
        <v>2</v>
      </c>
      <c r="BO318" s="23">
        <v>14</v>
      </c>
      <c r="BP318" s="22">
        <f t="shared" si="104"/>
        <v>2</v>
      </c>
      <c r="BQ318" s="17" t="s">
        <v>2</v>
      </c>
      <c r="BR318" s="24">
        <v>1</v>
      </c>
      <c r="BS318" s="21">
        <f t="shared" si="118"/>
        <v>11.2346</v>
      </c>
      <c r="BT318" s="24">
        <f t="shared" si="114"/>
        <v>30</v>
      </c>
      <c r="BU318" s="27" t="str">
        <f t="shared" si="115"/>
        <v>Admis</v>
      </c>
      <c r="BV318" s="17" t="s">
        <v>2</v>
      </c>
      <c r="BW318" s="38"/>
      <c r="BX318" s="38">
        <f t="shared" si="116"/>
        <v>60</v>
      </c>
      <c r="BY318" s="27" t="str">
        <f t="shared" si="117"/>
        <v>Admis</v>
      </c>
    </row>
    <row r="319" spans="1:77" x14ac:dyDescent="0.55000000000000004">
      <c r="A319" s="18">
        <v>306</v>
      </c>
      <c r="B319" s="62" t="s">
        <v>1528</v>
      </c>
      <c r="C319" s="76" t="s">
        <v>1529</v>
      </c>
      <c r="D319" s="13" t="s">
        <v>1519</v>
      </c>
      <c r="E319" s="13" t="s">
        <v>1530</v>
      </c>
      <c r="F319" s="16">
        <v>38341</v>
      </c>
      <c r="G319" s="13" t="s">
        <v>1531</v>
      </c>
      <c r="H319" s="13" t="s">
        <v>52</v>
      </c>
      <c r="I319" s="13" t="s">
        <v>72</v>
      </c>
      <c r="J319" s="235">
        <v>14</v>
      </c>
      <c r="K319" s="156">
        <v>4</v>
      </c>
      <c r="L319" s="17" t="s">
        <v>2</v>
      </c>
      <c r="M319" s="69">
        <v>1</v>
      </c>
      <c r="N319" s="57">
        <v>11.17</v>
      </c>
      <c r="O319" s="22">
        <f t="shared" si="98"/>
        <v>5</v>
      </c>
      <c r="P319" s="17" t="s">
        <v>2</v>
      </c>
      <c r="Q319" s="17">
        <v>2</v>
      </c>
      <c r="R319" s="45">
        <v>12.1</v>
      </c>
      <c r="S319" s="22">
        <f t="shared" si="105"/>
        <v>3</v>
      </c>
      <c r="T319" s="17" t="s">
        <v>2</v>
      </c>
      <c r="U319" s="17">
        <v>1</v>
      </c>
      <c r="V319" s="45">
        <v>11.976000000000001</v>
      </c>
      <c r="W319" s="156">
        <f t="shared" si="99"/>
        <v>4</v>
      </c>
      <c r="X319" s="17" t="s">
        <v>2</v>
      </c>
      <c r="Y319" s="17">
        <v>2</v>
      </c>
      <c r="Z319" s="45">
        <v>10.635999999999999</v>
      </c>
      <c r="AA319" s="22">
        <f t="shared" si="100"/>
        <v>5</v>
      </c>
      <c r="AB319" s="20" t="s">
        <v>2</v>
      </c>
      <c r="AC319" s="20">
        <v>2</v>
      </c>
      <c r="AD319" s="21">
        <v>10</v>
      </c>
      <c r="AE319" s="22">
        <f t="shared" si="101"/>
        <v>6</v>
      </c>
      <c r="AF319" s="17" t="s">
        <v>2</v>
      </c>
      <c r="AG319" s="17">
        <v>2</v>
      </c>
      <c r="AH319" s="21">
        <v>13.215333333333334</v>
      </c>
      <c r="AI319" s="22">
        <f t="shared" si="102"/>
        <v>3</v>
      </c>
      <c r="AJ319" s="17" t="s">
        <v>2</v>
      </c>
      <c r="AK319" s="24">
        <v>2</v>
      </c>
      <c r="AL319" s="21">
        <f t="shared" si="111"/>
        <v>11.629333333333333</v>
      </c>
      <c r="AM319" s="24">
        <f t="shared" si="112"/>
        <v>30</v>
      </c>
      <c r="AN319" s="27" t="str">
        <f t="shared" si="113"/>
        <v>Admis</v>
      </c>
      <c r="AO319" s="17" t="s">
        <v>2</v>
      </c>
      <c r="AP319" s="17">
        <v>2</v>
      </c>
      <c r="AQ319" s="45">
        <v>11.959</v>
      </c>
      <c r="AR319" s="29">
        <f t="shared" si="106"/>
        <v>6</v>
      </c>
      <c r="AS319" s="17" t="s">
        <v>2</v>
      </c>
      <c r="AT319" s="24">
        <v>1</v>
      </c>
      <c r="AU319" s="45">
        <v>10.225999999999999</v>
      </c>
      <c r="AV319" s="32">
        <f t="shared" si="103"/>
        <v>6</v>
      </c>
      <c r="AW319" s="17" t="s">
        <v>2</v>
      </c>
      <c r="AX319" s="233">
        <v>1</v>
      </c>
      <c r="AY319" s="45">
        <v>11.33</v>
      </c>
      <c r="AZ319" s="22">
        <f t="shared" si="107"/>
        <v>4</v>
      </c>
      <c r="BA319" s="17" t="s">
        <v>2</v>
      </c>
      <c r="BB319" s="24">
        <v>2</v>
      </c>
      <c r="BC319" s="21">
        <v>10</v>
      </c>
      <c r="BD319" s="22">
        <f t="shared" si="108"/>
        <v>6</v>
      </c>
      <c r="BE319" s="17" t="s">
        <v>2</v>
      </c>
      <c r="BF319" s="24">
        <v>1</v>
      </c>
      <c r="BG319" s="21">
        <v>10</v>
      </c>
      <c r="BH319" s="22">
        <f t="shared" si="109"/>
        <v>4</v>
      </c>
      <c r="BI319" s="17" t="s">
        <v>2</v>
      </c>
      <c r="BJ319" s="24">
        <v>1</v>
      </c>
      <c r="BK319" s="21">
        <v>10</v>
      </c>
      <c r="BL319" s="22">
        <f t="shared" si="110"/>
        <v>2</v>
      </c>
      <c r="BM319" s="17" t="s">
        <v>2</v>
      </c>
      <c r="BN319" s="24">
        <v>2</v>
      </c>
      <c r="BO319" s="23">
        <v>15</v>
      </c>
      <c r="BP319" s="22">
        <f t="shared" si="104"/>
        <v>2</v>
      </c>
      <c r="BQ319" s="17" t="s">
        <v>2</v>
      </c>
      <c r="BR319" s="24">
        <v>1</v>
      </c>
      <c r="BS319" s="21">
        <f t="shared" si="118"/>
        <v>10.947666666666665</v>
      </c>
      <c r="BT319" s="24">
        <f t="shared" si="114"/>
        <v>30</v>
      </c>
      <c r="BU319" s="27" t="str">
        <f t="shared" si="115"/>
        <v>Admis</v>
      </c>
      <c r="BV319" s="17" t="s">
        <v>2</v>
      </c>
      <c r="BW319" s="38">
        <v>1</v>
      </c>
      <c r="BX319" s="38">
        <f t="shared" si="116"/>
        <v>60</v>
      </c>
      <c r="BY319" s="27" t="str">
        <f t="shared" si="117"/>
        <v>Admis</v>
      </c>
    </row>
    <row r="320" spans="1:77" x14ac:dyDescent="0.55000000000000004">
      <c r="A320" s="18">
        <v>307</v>
      </c>
      <c r="B320" s="62" t="s">
        <v>1532</v>
      </c>
      <c r="C320" s="76" t="s">
        <v>1533</v>
      </c>
      <c r="D320" s="13" t="s">
        <v>1519</v>
      </c>
      <c r="E320" s="13" t="s">
        <v>1534</v>
      </c>
      <c r="F320" s="16">
        <v>38668</v>
      </c>
      <c r="G320" s="13" t="s">
        <v>848</v>
      </c>
      <c r="H320" s="13" t="s">
        <v>52</v>
      </c>
      <c r="I320" s="13" t="s">
        <v>72</v>
      </c>
      <c r="J320" s="235">
        <v>14</v>
      </c>
      <c r="K320" s="156">
        <v>4</v>
      </c>
      <c r="L320" s="17" t="s">
        <v>2</v>
      </c>
      <c r="M320" s="69">
        <v>1</v>
      </c>
      <c r="N320" s="45">
        <v>10</v>
      </c>
      <c r="O320" s="22">
        <f t="shared" si="98"/>
        <v>5</v>
      </c>
      <c r="P320" s="17" t="s">
        <v>2</v>
      </c>
      <c r="Q320" s="17">
        <v>1</v>
      </c>
      <c r="R320" s="45">
        <v>14.21</v>
      </c>
      <c r="S320" s="22">
        <f t="shared" si="105"/>
        <v>3</v>
      </c>
      <c r="T320" s="17" t="s">
        <v>2</v>
      </c>
      <c r="U320" s="17">
        <v>2</v>
      </c>
      <c r="V320" s="45">
        <v>12.752666666666668</v>
      </c>
      <c r="W320" s="156">
        <f t="shared" si="99"/>
        <v>4</v>
      </c>
      <c r="X320" s="17" t="s">
        <v>2</v>
      </c>
      <c r="Y320" s="17">
        <v>1</v>
      </c>
      <c r="Z320" s="45">
        <v>12.336</v>
      </c>
      <c r="AA320" s="22">
        <f t="shared" si="100"/>
        <v>5</v>
      </c>
      <c r="AB320" s="20" t="s">
        <v>2</v>
      </c>
      <c r="AC320" s="20">
        <v>1</v>
      </c>
      <c r="AD320" s="21">
        <v>11.72</v>
      </c>
      <c r="AE320" s="22">
        <f t="shared" si="101"/>
        <v>6</v>
      </c>
      <c r="AF320" s="17" t="s">
        <v>2</v>
      </c>
      <c r="AG320" s="17">
        <v>1</v>
      </c>
      <c r="AH320" s="21">
        <v>12.945333333333332</v>
      </c>
      <c r="AI320" s="22">
        <f t="shared" si="102"/>
        <v>3</v>
      </c>
      <c r="AJ320" s="17" t="s">
        <v>2</v>
      </c>
      <c r="AK320" s="24">
        <v>1</v>
      </c>
      <c r="AL320" s="21">
        <f t="shared" si="111"/>
        <v>12.349222222222222</v>
      </c>
      <c r="AM320" s="24">
        <f t="shared" si="112"/>
        <v>30</v>
      </c>
      <c r="AN320" s="27" t="str">
        <f t="shared" si="113"/>
        <v>Admis</v>
      </c>
      <c r="AO320" s="17" t="s">
        <v>2</v>
      </c>
      <c r="AP320" s="17"/>
      <c r="AQ320" s="45">
        <v>11.738</v>
      </c>
      <c r="AR320" s="29">
        <f t="shared" si="106"/>
        <v>6</v>
      </c>
      <c r="AS320" s="17" t="s">
        <v>2</v>
      </c>
      <c r="AT320" s="24">
        <v>1</v>
      </c>
      <c r="AU320" s="45">
        <v>10.530000000000001</v>
      </c>
      <c r="AV320" s="32">
        <f t="shared" si="103"/>
        <v>6</v>
      </c>
      <c r="AW320" s="17" t="s">
        <v>2</v>
      </c>
      <c r="AX320" s="233">
        <v>1</v>
      </c>
      <c r="AY320" s="57">
        <v>10</v>
      </c>
      <c r="AZ320" s="22">
        <f t="shared" si="107"/>
        <v>4</v>
      </c>
      <c r="BA320" s="17" t="s">
        <v>2</v>
      </c>
      <c r="BB320" s="24">
        <v>1</v>
      </c>
      <c r="BC320" s="21">
        <v>10.5</v>
      </c>
      <c r="BD320" s="22">
        <f t="shared" si="108"/>
        <v>6</v>
      </c>
      <c r="BE320" s="17" t="s">
        <v>2</v>
      </c>
      <c r="BF320" s="24">
        <v>1</v>
      </c>
      <c r="BG320" s="21">
        <v>10.86</v>
      </c>
      <c r="BH320" s="22">
        <f t="shared" si="109"/>
        <v>4</v>
      </c>
      <c r="BI320" s="17" t="s">
        <v>2</v>
      </c>
      <c r="BJ320" s="24">
        <v>1</v>
      </c>
      <c r="BK320" s="21">
        <v>11.05</v>
      </c>
      <c r="BL320" s="22">
        <f t="shared" si="110"/>
        <v>2</v>
      </c>
      <c r="BM320" s="17" t="s">
        <v>2</v>
      </c>
      <c r="BN320" s="24">
        <v>1</v>
      </c>
      <c r="BO320" s="23">
        <v>15</v>
      </c>
      <c r="BP320" s="22">
        <f t="shared" si="104"/>
        <v>2</v>
      </c>
      <c r="BQ320" s="17" t="s">
        <v>2</v>
      </c>
      <c r="BR320" s="24">
        <v>1</v>
      </c>
      <c r="BS320" s="21">
        <f t="shared" si="118"/>
        <v>11.0716</v>
      </c>
      <c r="BT320" s="24">
        <f t="shared" si="114"/>
        <v>30</v>
      </c>
      <c r="BU320" s="27" t="str">
        <f t="shared" si="115"/>
        <v>Admis</v>
      </c>
      <c r="BV320" s="17" t="s">
        <v>2</v>
      </c>
      <c r="BW320" s="38">
        <v>2</v>
      </c>
      <c r="BX320" s="38">
        <f t="shared" si="116"/>
        <v>60</v>
      </c>
      <c r="BY320" s="27" t="str">
        <f t="shared" si="117"/>
        <v>Admis</v>
      </c>
    </row>
    <row r="321" spans="1:77" x14ac:dyDescent="0.55000000000000004">
      <c r="A321" s="18">
        <v>308</v>
      </c>
      <c r="B321" s="62" t="s">
        <v>1538</v>
      </c>
      <c r="C321" s="76" t="s">
        <v>1539</v>
      </c>
      <c r="D321" s="13" t="s">
        <v>1519</v>
      </c>
      <c r="E321" s="13" t="s">
        <v>1540</v>
      </c>
      <c r="F321" s="16">
        <v>37165</v>
      </c>
      <c r="G321" s="13" t="s">
        <v>1541</v>
      </c>
      <c r="H321" s="13" t="s">
        <v>52</v>
      </c>
      <c r="I321" s="13" t="s">
        <v>72</v>
      </c>
      <c r="J321" s="21">
        <v>15</v>
      </c>
      <c r="K321" s="156">
        <v>4</v>
      </c>
      <c r="L321" s="17" t="s">
        <v>2</v>
      </c>
      <c r="M321" s="69">
        <v>2</v>
      </c>
      <c r="N321" s="230">
        <v>10.065999999999999</v>
      </c>
      <c r="O321" s="22">
        <f t="shared" si="98"/>
        <v>5</v>
      </c>
      <c r="P321" s="17" t="s">
        <v>2</v>
      </c>
      <c r="Q321" s="17">
        <v>2</v>
      </c>
      <c r="R321" s="45">
        <v>14.47</v>
      </c>
      <c r="S321" s="22">
        <f t="shared" si="105"/>
        <v>3</v>
      </c>
      <c r="T321" s="17" t="s">
        <v>2</v>
      </c>
      <c r="U321" s="17">
        <v>2</v>
      </c>
      <c r="V321" s="45">
        <v>11.9</v>
      </c>
      <c r="W321" s="156">
        <f t="shared" si="99"/>
        <v>4</v>
      </c>
      <c r="X321" s="17" t="s">
        <v>2</v>
      </c>
      <c r="Y321" s="17">
        <v>2</v>
      </c>
      <c r="Z321" s="45">
        <v>10</v>
      </c>
      <c r="AA321" s="22">
        <f t="shared" si="100"/>
        <v>5</v>
      </c>
      <c r="AB321" s="20" t="s">
        <v>2</v>
      </c>
      <c r="AC321" s="20">
        <v>1</v>
      </c>
      <c r="AD321" s="21">
        <v>10</v>
      </c>
      <c r="AE321" s="22">
        <f t="shared" si="101"/>
        <v>6</v>
      </c>
      <c r="AF321" s="17" t="s">
        <v>2</v>
      </c>
      <c r="AG321" s="17">
        <v>2</v>
      </c>
      <c r="AH321" s="21">
        <v>11.389333333333333</v>
      </c>
      <c r="AI321" s="22">
        <f t="shared" si="102"/>
        <v>3</v>
      </c>
      <c r="AJ321" s="17" t="s">
        <v>2</v>
      </c>
      <c r="AK321" s="24">
        <v>2</v>
      </c>
      <c r="AL321" s="21">
        <f t="shared" si="111"/>
        <v>11.516933333333334</v>
      </c>
      <c r="AM321" s="24">
        <f t="shared" si="112"/>
        <v>30</v>
      </c>
      <c r="AN321" s="27" t="str">
        <f t="shared" si="113"/>
        <v>Admis</v>
      </c>
      <c r="AO321" s="17" t="s">
        <v>2</v>
      </c>
      <c r="AP321" s="17">
        <v>2</v>
      </c>
      <c r="AQ321" s="45">
        <v>10</v>
      </c>
      <c r="AR321" s="29">
        <f t="shared" si="106"/>
        <v>6</v>
      </c>
      <c r="AS321" s="17" t="s">
        <v>2</v>
      </c>
      <c r="AT321" s="24">
        <v>1</v>
      </c>
      <c r="AU321" s="45">
        <v>10.938000000000001</v>
      </c>
      <c r="AV321" s="32">
        <f t="shared" si="103"/>
        <v>6</v>
      </c>
      <c r="AW321" s="17" t="s">
        <v>2</v>
      </c>
      <c r="AX321" s="233">
        <v>1</v>
      </c>
      <c r="AY321" s="45">
        <v>11.83</v>
      </c>
      <c r="AZ321" s="22">
        <f t="shared" si="107"/>
        <v>4</v>
      </c>
      <c r="BA321" s="17" t="s">
        <v>2</v>
      </c>
      <c r="BB321" s="24">
        <v>2</v>
      </c>
      <c r="BC321" s="21">
        <v>10</v>
      </c>
      <c r="BD321" s="22">
        <f t="shared" si="108"/>
        <v>6</v>
      </c>
      <c r="BE321" s="17" t="s">
        <v>2</v>
      </c>
      <c r="BF321" s="24">
        <v>2</v>
      </c>
      <c r="BG321" s="21">
        <v>10</v>
      </c>
      <c r="BH321" s="22">
        <f t="shared" si="109"/>
        <v>4</v>
      </c>
      <c r="BI321" s="17" t="s">
        <v>2</v>
      </c>
      <c r="BJ321" s="24">
        <v>1</v>
      </c>
      <c r="BK321" s="21">
        <v>10</v>
      </c>
      <c r="BL321" s="22">
        <f t="shared" si="110"/>
        <v>2</v>
      </c>
      <c r="BM321" s="17" t="s">
        <v>2</v>
      </c>
      <c r="BN321" s="24">
        <v>2</v>
      </c>
      <c r="BO321" s="23">
        <v>15</v>
      </c>
      <c r="BP321" s="22">
        <f t="shared" si="104"/>
        <v>2</v>
      </c>
      <c r="BQ321" s="17" t="s">
        <v>2</v>
      </c>
      <c r="BR321" s="24">
        <v>1</v>
      </c>
      <c r="BS321" s="21">
        <f t="shared" si="118"/>
        <v>10.764933333333333</v>
      </c>
      <c r="BT321" s="24">
        <f t="shared" si="114"/>
        <v>30</v>
      </c>
      <c r="BU321" s="27" t="str">
        <f t="shared" si="115"/>
        <v>Admis</v>
      </c>
      <c r="BV321" s="17" t="s">
        <v>2</v>
      </c>
      <c r="BW321" s="38">
        <v>2</v>
      </c>
      <c r="BX321" s="38">
        <f t="shared" si="116"/>
        <v>60</v>
      </c>
      <c r="BY321" s="27" t="str">
        <f t="shared" si="117"/>
        <v>Admis</v>
      </c>
    </row>
    <row r="322" spans="1:77" x14ac:dyDescent="0.55000000000000004">
      <c r="A322" s="18">
        <v>309</v>
      </c>
      <c r="B322" s="62" t="s">
        <v>1542</v>
      </c>
      <c r="C322" s="76" t="s">
        <v>1543</v>
      </c>
      <c r="D322" s="42" t="s">
        <v>1519</v>
      </c>
      <c r="E322" s="42" t="s">
        <v>1544</v>
      </c>
      <c r="F322" s="16">
        <v>36453</v>
      </c>
      <c r="G322" s="13" t="s">
        <v>1545</v>
      </c>
      <c r="H322" s="13" t="s">
        <v>52</v>
      </c>
      <c r="I322" s="13" t="s">
        <v>72</v>
      </c>
      <c r="J322" s="47">
        <v>10</v>
      </c>
      <c r="K322" s="156">
        <v>4</v>
      </c>
      <c r="L322" s="17" t="s">
        <v>60</v>
      </c>
      <c r="M322" s="69">
        <v>2</v>
      </c>
      <c r="N322" s="48">
        <v>10.86</v>
      </c>
      <c r="O322" s="22">
        <f t="shared" si="98"/>
        <v>5</v>
      </c>
      <c r="P322" s="17" t="s">
        <v>60</v>
      </c>
      <c r="Q322" s="17">
        <v>2</v>
      </c>
      <c r="R322" s="47">
        <v>11.36</v>
      </c>
      <c r="S322" s="22">
        <f t="shared" si="105"/>
        <v>3</v>
      </c>
      <c r="T322" s="17" t="s">
        <v>60</v>
      </c>
      <c r="U322" s="17">
        <v>2</v>
      </c>
      <c r="V322" s="48">
        <v>10</v>
      </c>
      <c r="W322" s="156">
        <f t="shared" si="99"/>
        <v>4</v>
      </c>
      <c r="X322" s="17" t="s">
        <v>60</v>
      </c>
      <c r="Y322" s="17">
        <v>2</v>
      </c>
      <c r="Z322" s="47">
        <v>10</v>
      </c>
      <c r="AA322" s="22">
        <f t="shared" si="100"/>
        <v>5</v>
      </c>
      <c r="AB322" s="20" t="s">
        <v>60</v>
      </c>
      <c r="AC322" s="20">
        <v>2</v>
      </c>
      <c r="AD322" s="86">
        <v>10</v>
      </c>
      <c r="AE322" s="22">
        <f t="shared" si="101"/>
        <v>6</v>
      </c>
      <c r="AF322" s="17" t="s">
        <v>2</v>
      </c>
      <c r="AG322" s="17">
        <v>2</v>
      </c>
      <c r="AH322" s="50">
        <v>14.46</v>
      </c>
      <c r="AI322" s="22">
        <f t="shared" si="102"/>
        <v>3</v>
      </c>
      <c r="AJ322" s="17" t="s">
        <v>60</v>
      </c>
      <c r="AK322" s="24">
        <v>2</v>
      </c>
      <c r="AL322" s="21">
        <f t="shared" si="111"/>
        <v>10.725333333333333</v>
      </c>
      <c r="AM322" s="24">
        <f t="shared" si="112"/>
        <v>30</v>
      </c>
      <c r="AN322" s="27" t="str">
        <f t="shared" si="113"/>
        <v>Admis</v>
      </c>
      <c r="AO322" s="17" t="s">
        <v>2</v>
      </c>
      <c r="AP322" s="17">
        <v>2</v>
      </c>
      <c r="AQ322" s="50">
        <v>12.13</v>
      </c>
      <c r="AR322" s="29">
        <f t="shared" si="106"/>
        <v>6</v>
      </c>
      <c r="AS322" s="17" t="s">
        <v>61</v>
      </c>
      <c r="AT322" s="24">
        <v>2</v>
      </c>
      <c r="AU322" s="47">
        <v>10.42</v>
      </c>
      <c r="AV322" s="32">
        <f t="shared" si="103"/>
        <v>6</v>
      </c>
      <c r="AW322" s="17" t="s">
        <v>60</v>
      </c>
      <c r="AX322" s="233">
        <v>2</v>
      </c>
      <c r="AY322" s="50">
        <v>10.63</v>
      </c>
      <c r="AZ322" s="22">
        <f t="shared" si="107"/>
        <v>4</v>
      </c>
      <c r="BA322" s="17" t="s">
        <v>60</v>
      </c>
      <c r="BB322" s="24">
        <v>2</v>
      </c>
      <c r="BC322" s="50">
        <v>12.92</v>
      </c>
      <c r="BD322" s="22">
        <f t="shared" si="108"/>
        <v>6</v>
      </c>
      <c r="BE322" s="17" t="s">
        <v>60</v>
      </c>
      <c r="BF322" s="24">
        <v>2</v>
      </c>
      <c r="BG322" s="64">
        <v>10.029999999999999</v>
      </c>
      <c r="BH322" s="35">
        <f t="shared" si="109"/>
        <v>4</v>
      </c>
      <c r="BI322" s="36" t="s">
        <v>61</v>
      </c>
      <c r="BJ322" s="37">
        <v>1</v>
      </c>
      <c r="BK322" s="50">
        <v>10.67</v>
      </c>
      <c r="BL322" s="22">
        <f t="shared" si="110"/>
        <v>2</v>
      </c>
      <c r="BM322" s="17" t="s">
        <v>60</v>
      </c>
      <c r="BN322" s="24">
        <v>2</v>
      </c>
      <c r="BO322" s="48">
        <v>14.25</v>
      </c>
      <c r="BP322" s="22">
        <f t="shared" si="104"/>
        <v>2</v>
      </c>
      <c r="BQ322" s="17" t="s">
        <v>61</v>
      </c>
      <c r="BR322" s="24">
        <v>1</v>
      </c>
      <c r="BS322" s="21">
        <f t="shared" si="118"/>
        <v>11.51</v>
      </c>
      <c r="BT322" s="24">
        <f t="shared" si="114"/>
        <v>30</v>
      </c>
      <c r="BU322" s="27" t="str">
        <f t="shared" si="115"/>
        <v>Admis</v>
      </c>
      <c r="BV322" s="17" t="s">
        <v>61</v>
      </c>
      <c r="BW322" s="38">
        <v>2</v>
      </c>
      <c r="BX322" s="38">
        <f t="shared" si="116"/>
        <v>60</v>
      </c>
      <c r="BY322" s="27" t="str">
        <f t="shared" si="117"/>
        <v>Admis</v>
      </c>
    </row>
    <row r="323" spans="1:77" x14ac:dyDescent="0.55000000000000004">
      <c r="A323" s="18">
        <v>310</v>
      </c>
      <c r="B323" s="62" t="s">
        <v>1550</v>
      </c>
      <c r="C323" s="96" t="s">
        <v>1551</v>
      </c>
      <c r="D323" s="13" t="s">
        <v>1519</v>
      </c>
      <c r="E323" s="13" t="s">
        <v>1552</v>
      </c>
      <c r="F323" s="65">
        <v>37985</v>
      </c>
      <c r="G323" s="13" t="s">
        <v>116</v>
      </c>
      <c r="H323" s="13" t="s">
        <v>52</v>
      </c>
      <c r="I323" s="13" t="s">
        <v>72</v>
      </c>
      <c r="J323" s="21">
        <v>14.5</v>
      </c>
      <c r="K323" s="156">
        <v>4</v>
      </c>
      <c r="L323" s="17" t="s">
        <v>2</v>
      </c>
      <c r="M323" s="69">
        <v>2</v>
      </c>
      <c r="N323" s="230">
        <v>11.61</v>
      </c>
      <c r="O323" s="22">
        <f t="shared" si="98"/>
        <v>5</v>
      </c>
      <c r="P323" s="17" t="s">
        <v>2</v>
      </c>
      <c r="Q323" s="17">
        <v>2</v>
      </c>
      <c r="R323" s="45">
        <v>13.15</v>
      </c>
      <c r="S323" s="22">
        <f t="shared" si="105"/>
        <v>3</v>
      </c>
      <c r="T323" s="17" t="s">
        <v>2</v>
      </c>
      <c r="U323" s="17">
        <v>2</v>
      </c>
      <c r="V323" s="45">
        <v>13.417333333333334</v>
      </c>
      <c r="W323" s="156">
        <f t="shared" si="99"/>
        <v>4</v>
      </c>
      <c r="X323" s="17" t="s">
        <v>2</v>
      </c>
      <c r="Y323" s="17">
        <v>2</v>
      </c>
      <c r="Z323" s="45">
        <v>11.103999999999999</v>
      </c>
      <c r="AA323" s="22">
        <f t="shared" si="100"/>
        <v>5</v>
      </c>
      <c r="AB323" s="20" t="s">
        <v>2</v>
      </c>
      <c r="AC323" s="20">
        <v>2</v>
      </c>
      <c r="AD323" s="327">
        <v>6.33</v>
      </c>
      <c r="AE323" s="22">
        <f t="shared" si="101"/>
        <v>0</v>
      </c>
      <c r="AF323" s="17" t="s">
        <v>2</v>
      </c>
      <c r="AG323" s="17">
        <v>2</v>
      </c>
      <c r="AH323" s="21">
        <v>10</v>
      </c>
      <c r="AI323" s="22">
        <f t="shared" si="102"/>
        <v>3</v>
      </c>
      <c r="AJ323" s="17" t="s">
        <v>2</v>
      </c>
      <c r="AK323" s="24">
        <v>2</v>
      </c>
      <c r="AL323" s="21">
        <f t="shared" si="111"/>
        <v>11.088977777777778</v>
      </c>
      <c r="AM323" s="24">
        <f t="shared" si="112"/>
        <v>24</v>
      </c>
      <c r="AN323" s="27" t="str">
        <f t="shared" si="113"/>
        <v>Ajourné</v>
      </c>
      <c r="AO323" s="17" t="s">
        <v>2</v>
      </c>
      <c r="AP323" s="17">
        <v>2</v>
      </c>
      <c r="AQ323" s="45">
        <v>10.16</v>
      </c>
      <c r="AR323" s="29">
        <f t="shared" si="106"/>
        <v>6</v>
      </c>
      <c r="AS323" s="17" t="s">
        <v>2</v>
      </c>
      <c r="AT323" s="24">
        <v>1</v>
      </c>
      <c r="AU323" s="45">
        <v>10.6</v>
      </c>
      <c r="AV323" s="32">
        <f t="shared" si="103"/>
        <v>6</v>
      </c>
      <c r="AW323" s="17" t="s">
        <v>2</v>
      </c>
      <c r="AX323" s="233">
        <v>2</v>
      </c>
      <c r="AY323" s="45">
        <v>11.33</v>
      </c>
      <c r="AZ323" s="22">
        <f t="shared" si="107"/>
        <v>4</v>
      </c>
      <c r="BA323" s="17" t="s">
        <v>2</v>
      </c>
      <c r="BB323" s="24">
        <v>2</v>
      </c>
      <c r="BC323" s="21">
        <v>10</v>
      </c>
      <c r="BD323" s="22">
        <f t="shared" si="108"/>
        <v>6</v>
      </c>
      <c r="BE323" s="17" t="s">
        <v>2</v>
      </c>
      <c r="BF323" s="24">
        <v>2</v>
      </c>
      <c r="BG323" s="21">
        <v>11</v>
      </c>
      <c r="BH323" s="22">
        <f t="shared" si="109"/>
        <v>4</v>
      </c>
      <c r="BI323" s="17" t="s">
        <v>2</v>
      </c>
      <c r="BJ323" s="24">
        <v>1</v>
      </c>
      <c r="BK323" s="21">
        <v>10</v>
      </c>
      <c r="BL323" s="22">
        <f t="shared" si="110"/>
        <v>2</v>
      </c>
      <c r="BM323" s="17" t="s">
        <v>2</v>
      </c>
      <c r="BN323" s="24">
        <v>2</v>
      </c>
      <c r="BO323" s="23">
        <v>13</v>
      </c>
      <c r="BP323" s="22">
        <f t="shared" si="104"/>
        <v>2</v>
      </c>
      <c r="BQ323" s="17" t="s">
        <v>2</v>
      </c>
      <c r="BR323" s="24">
        <v>1</v>
      </c>
      <c r="BS323" s="21">
        <f t="shared" si="118"/>
        <v>10.662666666666667</v>
      </c>
      <c r="BT323" s="24">
        <f t="shared" si="114"/>
        <v>30</v>
      </c>
      <c r="BU323" s="27" t="str">
        <f t="shared" si="115"/>
        <v>Admis</v>
      </c>
      <c r="BV323" s="17" t="s">
        <v>2</v>
      </c>
      <c r="BW323" s="38">
        <v>2</v>
      </c>
      <c r="BX323" s="38">
        <f t="shared" si="116"/>
        <v>54</v>
      </c>
      <c r="BY323" s="27" t="str">
        <f t="shared" si="117"/>
        <v>Autorisé</v>
      </c>
    </row>
    <row r="324" spans="1:77" x14ac:dyDescent="0.55000000000000004">
      <c r="A324" s="18">
        <v>311</v>
      </c>
      <c r="B324" s="62" t="s">
        <v>1553</v>
      </c>
      <c r="C324" s="76" t="s">
        <v>1554</v>
      </c>
      <c r="D324" s="62" t="s">
        <v>1519</v>
      </c>
      <c r="E324" s="62" t="s">
        <v>1555</v>
      </c>
      <c r="F324" s="78">
        <v>36527</v>
      </c>
      <c r="G324" s="62" t="s">
        <v>271</v>
      </c>
      <c r="H324" s="62" t="s">
        <v>52</v>
      </c>
      <c r="I324" s="13" t="s">
        <v>72</v>
      </c>
      <c r="J324" s="235">
        <v>12</v>
      </c>
      <c r="K324" s="156">
        <v>4</v>
      </c>
      <c r="L324" s="17" t="s">
        <v>2</v>
      </c>
      <c r="M324" s="69">
        <v>1</v>
      </c>
      <c r="N324" s="327">
        <v>10</v>
      </c>
      <c r="O324" s="22">
        <f t="shared" si="98"/>
        <v>5</v>
      </c>
      <c r="P324" s="17" t="s">
        <v>2</v>
      </c>
      <c r="Q324" s="17">
        <v>2</v>
      </c>
      <c r="R324" s="45">
        <v>13.94</v>
      </c>
      <c r="S324" s="22">
        <f t="shared" si="105"/>
        <v>3</v>
      </c>
      <c r="T324" s="17" t="s">
        <v>2</v>
      </c>
      <c r="U324" s="17">
        <v>2</v>
      </c>
      <c r="V324" s="45">
        <v>10</v>
      </c>
      <c r="W324" s="156">
        <f t="shared" si="99"/>
        <v>4</v>
      </c>
      <c r="X324" s="17" t="s">
        <v>2</v>
      </c>
      <c r="Y324" s="17">
        <v>2</v>
      </c>
      <c r="Z324" s="329">
        <v>10.56</v>
      </c>
      <c r="AA324" s="22">
        <f t="shared" si="100"/>
        <v>5</v>
      </c>
      <c r="AB324" s="20" t="s">
        <v>2</v>
      </c>
      <c r="AC324" s="20">
        <v>2</v>
      </c>
      <c r="AD324" s="21">
        <v>10</v>
      </c>
      <c r="AE324" s="22">
        <f t="shared" si="101"/>
        <v>6</v>
      </c>
      <c r="AF324" s="17" t="s">
        <v>2</v>
      </c>
      <c r="AG324" s="17">
        <v>2</v>
      </c>
      <c r="AH324" s="21">
        <v>13.202666666666666</v>
      </c>
      <c r="AI324" s="22">
        <f t="shared" si="102"/>
        <v>3</v>
      </c>
      <c r="AJ324" s="17" t="s">
        <v>2</v>
      </c>
      <c r="AK324" s="24">
        <v>2</v>
      </c>
      <c r="AL324" s="21">
        <f t="shared" si="111"/>
        <v>11.074266666666666</v>
      </c>
      <c r="AM324" s="24">
        <f t="shared" si="112"/>
        <v>30</v>
      </c>
      <c r="AN324" s="27" t="str">
        <f t="shared" si="113"/>
        <v>Admis</v>
      </c>
      <c r="AO324" s="17" t="s">
        <v>2</v>
      </c>
      <c r="AP324" s="17">
        <v>2</v>
      </c>
      <c r="AQ324" s="45">
        <v>10</v>
      </c>
      <c r="AR324" s="29">
        <f t="shared" si="106"/>
        <v>6</v>
      </c>
      <c r="AS324" s="17" t="s">
        <v>2</v>
      </c>
      <c r="AT324" s="17">
        <v>2</v>
      </c>
      <c r="AU324" s="45">
        <v>11.184000000000001</v>
      </c>
      <c r="AV324" s="32">
        <f t="shared" si="103"/>
        <v>6</v>
      </c>
      <c r="AW324" s="17" t="s">
        <v>2</v>
      </c>
      <c r="AX324" s="233">
        <v>1</v>
      </c>
      <c r="AY324" s="45">
        <v>12</v>
      </c>
      <c r="AZ324" s="22">
        <f t="shared" si="107"/>
        <v>4</v>
      </c>
      <c r="BA324" s="17" t="s">
        <v>2</v>
      </c>
      <c r="BB324" s="24">
        <v>2</v>
      </c>
      <c r="BC324" s="21">
        <v>10</v>
      </c>
      <c r="BD324" s="22">
        <f t="shared" si="108"/>
        <v>6</v>
      </c>
      <c r="BE324" s="17" t="s">
        <v>2</v>
      </c>
      <c r="BF324" s="24">
        <v>2</v>
      </c>
      <c r="BG324" s="21">
        <v>10</v>
      </c>
      <c r="BH324" s="22">
        <f t="shared" si="109"/>
        <v>4</v>
      </c>
      <c r="BI324" s="17" t="s">
        <v>2</v>
      </c>
      <c r="BJ324" s="24">
        <v>1</v>
      </c>
      <c r="BK324" s="21">
        <v>10</v>
      </c>
      <c r="BL324" s="22">
        <f t="shared" si="110"/>
        <v>2</v>
      </c>
      <c r="BM324" s="17" t="s">
        <v>2</v>
      </c>
      <c r="BN324" s="24">
        <v>2</v>
      </c>
      <c r="BO324" s="23">
        <v>15</v>
      </c>
      <c r="BP324" s="22">
        <f t="shared" si="104"/>
        <v>2</v>
      </c>
      <c r="BQ324" s="17" t="s">
        <v>2</v>
      </c>
      <c r="BR324" s="24">
        <v>1</v>
      </c>
      <c r="BS324" s="21">
        <f t="shared" si="118"/>
        <v>10.836800000000002</v>
      </c>
      <c r="BT324" s="24">
        <f t="shared" si="114"/>
        <v>30</v>
      </c>
      <c r="BU324" s="27" t="str">
        <f t="shared" si="115"/>
        <v>Admis</v>
      </c>
      <c r="BV324" s="17" t="s">
        <v>2</v>
      </c>
      <c r="BW324" s="38">
        <v>2</v>
      </c>
      <c r="BX324" s="38">
        <f t="shared" si="116"/>
        <v>60</v>
      </c>
      <c r="BY324" s="27" t="str">
        <f t="shared" si="117"/>
        <v>Admis</v>
      </c>
    </row>
    <row r="325" spans="1:77" x14ac:dyDescent="0.55000000000000004">
      <c r="A325" s="18">
        <v>312</v>
      </c>
      <c r="B325" s="62" t="s">
        <v>1556</v>
      </c>
      <c r="C325" s="76" t="s">
        <v>1557</v>
      </c>
      <c r="D325" s="13" t="s">
        <v>1519</v>
      </c>
      <c r="E325" s="13" t="s">
        <v>1558</v>
      </c>
      <c r="F325" s="16">
        <v>37086</v>
      </c>
      <c r="G325" s="13" t="s">
        <v>848</v>
      </c>
      <c r="H325" s="13" t="s">
        <v>59</v>
      </c>
      <c r="I325" s="13" t="s">
        <v>72</v>
      </c>
      <c r="J325" s="235">
        <v>16</v>
      </c>
      <c r="K325" s="156">
        <v>4</v>
      </c>
      <c r="L325" s="17" t="s">
        <v>2</v>
      </c>
      <c r="M325" s="69">
        <v>1</v>
      </c>
      <c r="N325" s="45">
        <v>10.558</v>
      </c>
      <c r="O325" s="22">
        <f t="shared" si="98"/>
        <v>5</v>
      </c>
      <c r="P325" s="17" t="s">
        <v>2</v>
      </c>
      <c r="Q325" s="17">
        <v>1</v>
      </c>
      <c r="R325" s="45">
        <v>12.1</v>
      </c>
      <c r="S325" s="22">
        <f t="shared" si="105"/>
        <v>3</v>
      </c>
      <c r="T325" s="17" t="s">
        <v>2</v>
      </c>
      <c r="U325" s="17">
        <v>1</v>
      </c>
      <c r="V325" s="45">
        <v>13.152000000000001</v>
      </c>
      <c r="W325" s="156">
        <f t="shared" si="99"/>
        <v>4</v>
      </c>
      <c r="X325" s="17" t="s">
        <v>2</v>
      </c>
      <c r="Y325" s="17">
        <v>2</v>
      </c>
      <c r="Z325" s="45">
        <v>11.600000000000001</v>
      </c>
      <c r="AA325" s="22">
        <f t="shared" si="100"/>
        <v>5</v>
      </c>
      <c r="AB325" s="20" t="s">
        <v>2</v>
      </c>
      <c r="AC325" s="20">
        <v>1</v>
      </c>
      <c r="AD325" s="45">
        <v>11.78</v>
      </c>
      <c r="AE325" s="22">
        <f t="shared" si="101"/>
        <v>6</v>
      </c>
      <c r="AF325" s="17" t="s">
        <v>2</v>
      </c>
      <c r="AG325" s="17">
        <v>1</v>
      </c>
      <c r="AH325" s="21">
        <v>11.995333333333335</v>
      </c>
      <c r="AI325" s="22">
        <f t="shared" si="102"/>
        <v>3</v>
      </c>
      <c r="AJ325" s="17" t="s">
        <v>2</v>
      </c>
      <c r="AK325" s="24">
        <v>1</v>
      </c>
      <c r="AL325" s="21">
        <f t="shared" si="111"/>
        <v>12.345466666666665</v>
      </c>
      <c r="AM325" s="24">
        <f t="shared" si="112"/>
        <v>30</v>
      </c>
      <c r="AN325" s="27" t="str">
        <f t="shared" si="113"/>
        <v>Admis</v>
      </c>
      <c r="AO325" s="17" t="s">
        <v>2</v>
      </c>
      <c r="AP325" s="17"/>
      <c r="AQ325" s="45">
        <v>10.99</v>
      </c>
      <c r="AR325" s="29">
        <f t="shared" si="106"/>
        <v>6</v>
      </c>
      <c r="AS325" s="17" t="s">
        <v>2</v>
      </c>
      <c r="AT325" s="24">
        <v>1</v>
      </c>
      <c r="AU325" s="45">
        <v>11.972</v>
      </c>
      <c r="AV325" s="32">
        <f t="shared" si="103"/>
        <v>6</v>
      </c>
      <c r="AW325" s="17" t="s">
        <v>2</v>
      </c>
      <c r="AX325" s="233">
        <v>1</v>
      </c>
      <c r="AY325" s="57">
        <v>10</v>
      </c>
      <c r="AZ325" s="22">
        <f t="shared" si="107"/>
        <v>4</v>
      </c>
      <c r="BA325" s="17" t="s">
        <v>2</v>
      </c>
      <c r="BB325" s="17">
        <v>1</v>
      </c>
      <c r="BC325" s="21">
        <v>11.744333333333332</v>
      </c>
      <c r="BD325" s="22">
        <f t="shared" si="108"/>
        <v>6</v>
      </c>
      <c r="BE325" s="17" t="s">
        <v>2</v>
      </c>
      <c r="BF325" s="24">
        <v>1</v>
      </c>
      <c r="BG325" s="45">
        <v>12.89</v>
      </c>
      <c r="BH325" s="22">
        <f t="shared" si="109"/>
        <v>4</v>
      </c>
      <c r="BI325" s="17" t="s">
        <v>2</v>
      </c>
      <c r="BJ325" s="24">
        <v>1</v>
      </c>
      <c r="BK325" s="21">
        <v>12.68</v>
      </c>
      <c r="BL325" s="22">
        <f t="shared" si="110"/>
        <v>2</v>
      </c>
      <c r="BM325" s="17" t="s">
        <v>2</v>
      </c>
      <c r="BN325" s="24">
        <v>1</v>
      </c>
      <c r="BO325" s="23">
        <v>16</v>
      </c>
      <c r="BP325" s="22">
        <f t="shared" si="104"/>
        <v>2</v>
      </c>
      <c r="BQ325" s="17" t="s">
        <v>2</v>
      </c>
      <c r="BR325" s="24">
        <v>1</v>
      </c>
      <c r="BS325" s="21">
        <f t="shared" si="118"/>
        <v>11.905266666666668</v>
      </c>
      <c r="BT325" s="24">
        <f t="shared" si="114"/>
        <v>30</v>
      </c>
      <c r="BU325" s="27" t="str">
        <f t="shared" si="115"/>
        <v>Admis</v>
      </c>
      <c r="BV325" s="17" t="s">
        <v>2</v>
      </c>
      <c r="BW325" s="17"/>
      <c r="BX325" s="38">
        <f t="shared" si="116"/>
        <v>60</v>
      </c>
      <c r="BY325" s="27" t="str">
        <f t="shared" si="117"/>
        <v>Admis</v>
      </c>
    </row>
    <row r="326" spans="1:77" x14ac:dyDescent="0.55000000000000004">
      <c r="A326" s="18">
        <v>313</v>
      </c>
      <c r="B326" s="62" t="s">
        <v>1559</v>
      </c>
      <c r="C326" s="76" t="s">
        <v>1560</v>
      </c>
      <c r="D326" s="13" t="s">
        <v>1519</v>
      </c>
      <c r="E326" s="13" t="s">
        <v>1561</v>
      </c>
      <c r="F326" s="16">
        <v>37904</v>
      </c>
      <c r="G326" s="13" t="s">
        <v>71</v>
      </c>
      <c r="H326" s="13" t="s">
        <v>52</v>
      </c>
      <c r="I326" s="13" t="s">
        <v>72</v>
      </c>
      <c r="J326" s="235">
        <v>10</v>
      </c>
      <c r="K326" s="156">
        <v>4</v>
      </c>
      <c r="L326" s="17" t="s">
        <v>2</v>
      </c>
      <c r="M326" s="69">
        <v>1</v>
      </c>
      <c r="N326" s="57">
        <v>10.646000000000001</v>
      </c>
      <c r="O326" s="22">
        <f t="shared" si="98"/>
        <v>5</v>
      </c>
      <c r="P326" s="17" t="s">
        <v>2</v>
      </c>
      <c r="Q326" s="17">
        <v>2</v>
      </c>
      <c r="R326" s="45">
        <v>14.21</v>
      </c>
      <c r="S326" s="22">
        <f t="shared" si="105"/>
        <v>3</v>
      </c>
      <c r="T326" s="17" t="s">
        <v>2</v>
      </c>
      <c r="U326" s="17">
        <v>1</v>
      </c>
      <c r="V326" s="45">
        <v>12.633333333333333</v>
      </c>
      <c r="W326" s="156">
        <f t="shared" si="99"/>
        <v>4</v>
      </c>
      <c r="X326" s="17" t="s">
        <v>2</v>
      </c>
      <c r="Y326" s="17">
        <v>2</v>
      </c>
      <c r="Z326" s="45">
        <v>10.228000000000002</v>
      </c>
      <c r="AA326" s="22">
        <f t="shared" si="100"/>
        <v>5</v>
      </c>
      <c r="AB326" s="20" t="s">
        <v>2</v>
      </c>
      <c r="AC326" s="20">
        <v>1</v>
      </c>
      <c r="AD326" s="21">
        <v>10</v>
      </c>
      <c r="AE326" s="22">
        <f t="shared" si="101"/>
        <v>6</v>
      </c>
      <c r="AF326" s="17" t="s">
        <v>2</v>
      </c>
      <c r="AG326" s="17">
        <v>1</v>
      </c>
      <c r="AH326" s="21">
        <v>10.813333333333334</v>
      </c>
      <c r="AI326" s="22">
        <f t="shared" si="102"/>
        <v>3</v>
      </c>
      <c r="AJ326" s="17" t="s">
        <v>2</v>
      </c>
      <c r="AK326" s="24">
        <v>1</v>
      </c>
      <c r="AL326" s="21">
        <f t="shared" si="111"/>
        <v>10.999111111111112</v>
      </c>
      <c r="AM326" s="24">
        <f t="shared" si="112"/>
        <v>30</v>
      </c>
      <c r="AN326" s="27" t="str">
        <f t="shared" si="113"/>
        <v>Admis</v>
      </c>
      <c r="AO326" s="17" t="s">
        <v>2</v>
      </c>
      <c r="AP326" s="17"/>
      <c r="AQ326" s="45">
        <v>10.033000000000001</v>
      </c>
      <c r="AR326" s="29">
        <f t="shared" si="106"/>
        <v>6</v>
      </c>
      <c r="AS326" s="17" t="s">
        <v>2</v>
      </c>
      <c r="AT326" s="24">
        <v>1</v>
      </c>
      <c r="AU326" s="45">
        <v>10.526</v>
      </c>
      <c r="AV326" s="32">
        <f t="shared" si="103"/>
        <v>6</v>
      </c>
      <c r="AW326" s="17" t="s">
        <v>2</v>
      </c>
      <c r="AX326" s="233">
        <v>1</v>
      </c>
      <c r="AY326" s="329">
        <v>10.02</v>
      </c>
      <c r="AZ326" s="22">
        <f t="shared" si="107"/>
        <v>4</v>
      </c>
      <c r="BA326" s="17" t="s">
        <v>2</v>
      </c>
      <c r="BB326" s="24">
        <v>2</v>
      </c>
      <c r="BC326" s="21">
        <v>10</v>
      </c>
      <c r="BD326" s="22">
        <f t="shared" si="108"/>
        <v>6</v>
      </c>
      <c r="BE326" s="17" t="s">
        <v>2</v>
      </c>
      <c r="BF326" s="24">
        <v>2</v>
      </c>
      <c r="BG326" s="341">
        <v>10</v>
      </c>
      <c r="BH326" s="35">
        <f t="shared" si="109"/>
        <v>4</v>
      </c>
      <c r="BI326" s="36" t="s">
        <v>2</v>
      </c>
      <c r="BJ326" s="37">
        <v>2</v>
      </c>
      <c r="BK326" s="327">
        <v>5.69</v>
      </c>
      <c r="BL326" s="22">
        <f t="shared" si="110"/>
        <v>0</v>
      </c>
      <c r="BM326" s="17" t="s">
        <v>2</v>
      </c>
      <c r="BN326" s="24">
        <v>2</v>
      </c>
      <c r="BO326" s="23">
        <v>14</v>
      </c>
      <c r="BP326" s="22">
        <f t="shared" si="104"/>
        <v>2</v>
      </c>
      <c r="BQ326" s="17" t="s">
        <v>2</v>
      </c>
      <c r="BR326" s="24">
        <v>1</v>
      </c>
      <c r="BS326" s="21">
        <f t="shared" si="118"/>
        <v>10.0938</v>
      </c>
      <c r="BT326" s="24">
        <f t="shared" si="114"/>
        <v>28</v>
      </c>
      <c r="BU326" s="27" t="str">
        <f t="shared" si="115"/>
        <v>Ajourné</v>
      </c>
      <c r="BV326" s="17" t="s">
        <v>2</v>
      </c>
      <c r="BW326" s="38">
        <v>2</v>
      </c>
      <c r="BX326" s="38">
        <f t="shared" si="116"/>
        <v>58</v>
      </c>
      <c r="BY326" s="27" t="str">
        <f t="shared" si="117"/>
        <v>Autorisé</v>
      </c>
    </row>
    <row r="327" spans="1:77" x14ac:dyDescent="0.55000000000000004">
      <c r="A327" s="18">
        <v>314</v>
      </c>
      <c r="B327" s="62" t="s">
        <v>1562</v>
      </c>
      <c r="C327" s="76" t="s">
        <v>1563</v>
      </c>
      <c r="D327" s="13" t="s">
        <v>1564</v>
      </c>
      <c r="E327" s="13" t="s">
        <v>1565</v>
      </c>
      <c r="F327" s="16">
        <v>36023</v>
      </c>
      <c r="G327" s="13" t="s">
        <v>1566</v>
      </c>
      <c r="H327" s="13" t="s">
        <v>52</v>
      </c>
      <c r="I327" s="13" t="s">
        <v>72</v>
      </c>
      <c r="J327" s="21">
        <v>17</v>
      </c>
      <c r="K327" s="156">
        <v>4</v>
      </c>
      <c r="L327" s="17" t="s">
        <v>2</v>
      </c>
      <c r="M327" s="69">
        <v>2</v>
      </c>
      <c r="N327" s="230">
        <v>10.774000000000001</v>
      </c>
      <c r="O327" s="22">
        <f t="shared" si="98"/>
        <v>5</v>
      </c>
      <c r="P327" s="17" t="s">
        <v>2</v>
      </c>
      <c r="Q327" s="17">
        <v>2</v>
      </c>
      <c r="R327" s="45">
        <v>11.31</v>
      </c>
      <c r="S327" s="22">
        <f t="shared" si="105"/>
        <v>3</v>
      </c>
      <c r="T327" s="17" t="s">
        <v>2</v>
      </c>
      <c r="U327" s="17">
        <v>2</v>
      </c>
      <c r="V327" s="45">
        <v>14.28</v>
      </c>
      <c r="W327" s="156">
        <f t="shared" si="99"/>
        <v>4</v>
      </c>
      <c r="X327" s="17" t="s">
        <v>2</v>
      </c>
      <c r="Y327" s="17">
        <v>2</v>
      </c>
      <c r="Z327" s="45">
        <v>10</v>
      </c>
      <c r="AA327" s="22">
        <f t="shared" si="100"/>
        <v>5</v>
      </c>
      <c r="AB327" s="20" t="s">
        <v>2</v>
      </c>
      <c r="AC327" s="20">
        <v>2</v>
      </c>
      <c r="AD327" s="21">
        <v>10</v>
      </c>
      <c r="AE327" s="22">
        <f t="shared" si="101"/>
        <v>6</v>
      </c>
      <c r="AF327" s="17" t="s">
        <v>2</v>
      </c>
      <c r="AG327" s="17">
        <v>2</v>
      </c>
      <c r="AH327" s="21">
        <v>12.07</v>
      </c>
      <c r="AI327" s="22">
        <f t="shared" si="102"/>
        <v>3</v>
      </c>
      <c r="AJ327" s="17" t="s">
        <v>2</v>
      </c>
      <c r="AK327" s="24">
        <v>2</v>
      </c>
      <c r="AL327" s="21">
        <f t="shared" si="111"/>
        <v>11.971</v>
      </c>
      <c r="AM327" s="24">
        <f t="shared" si="112"/>
        <v>30</v>
      </c>
      <c r="AN327" s="27" t="str">
        <f t="shared" si="113"/>
        <v>Admis</v>
      </c>
      <c r="AO327" s="17" t="s">
        <v>2</v>
      </c>
      <c r="AP327" s="17">
        <v>2</v>
      </c>
      <c r="AQ327" s="45">
        <v>10</v>
      </c>
      <c r="AR327" s="29">
        <f t="shared" si="106"/>
        <v>6</v>
      </c>
      <c r="AS327" s="17" t="s">
        <v>2</v>
      </c>
      <c r="AT327" s="24">
        <v>2</v>
      </c>
      <c r="AU327" s="45">
        <v>10</v>
      </c>
      <c r="AV327" s="32">
        <f t="shared" si="103"/>
        <v>6</v>
      </c>
      <c r="AW327" s="17" t="s">
        <v>2</v>
      </c>
      <c r="AX327" s="233">
        <v>2</v>
      </c>
      <c r="AY327" s="45">
        <v>11.5</v>
      </c>
      <c r="AZ327" s="22">
        <f t="shared" si="107"/>
        <v>4</v>
      </c>
      <c r="BA327" s="17" t="s">
        <v>2</v>
      </c>
      <c r="BB327" s="24">
        <v>2</v>
      </c>
      <c r="BC327" s="21">
        <v>10</v>
      </c>
      <c r="BD327" s="22">
        <f t="shared" si="108"/>
        <v>6</v>
      </c>
      <c r="BE327" s="17" t="s">
        <v>2</v>
      </c>
      <c r="BF327" s="24">
        <v>2</v>
      </c>
      <c r="BG327" s="21">
        <v>10</v>
      </c>
      <c r="BH327" s="22">
        <f t="shared" si="109"/>
        <v>4</v>
      </c>
      <c r="BI327" s="17" t="s">
        <v>2</v>
      </c>
      <c r="BJ327" s="24">
        <v>1</v>
      </c>
      <c r="BK327" s="327">
        <v>10</v>
      </c>
      <c r="BL327" s="22">
        <f t="shared" si="110"/>
        <v>2</v>
      </c>
      <c r="BM327" s="17" t="s">
        <v>2</v>
      </c>
      <c r="BN327" s="24">
        <v>2</v>
      </c>
      <c r="BO327" s="333">
        <v>10</v>
      </c>
      <c r="BP327" s="22">
        <f t="shared" si="104"/>
        <v>2</v>
      </c>
      <c r="BQ327" s="17" t="s">
        <v>2</v>
      </c>
      <c r="BR327" s="24">
        <v>1</v>
      </c>
      <c r="BS327" s="21">
        <f t="shared" si="118"/>
        <v>10.199999999999999</v>
      </c>
      <c r="BT327" s="24">
        <f t="shared" si="114"/>
        <v>30</v>
      </c>
      <c r="BU327" s="27" t="str">
        <f t="shared" si="115"/>
        <v>Admis</v>
      </c>
      <c r="BV327" s="17" t="s">
        <v>2</v>
      </c>
      <c r="BW327" s="38">
        <v>1</v>
      </c>
      <c r="BX327" s="38">
        <f t="shared" si="116"/>
        <v>60</v>
      </c>
      <c r="BY327" s="27" t="str">
        <f t="shared" si="117"/>
        <v>Admis</v>
      </c>
    </row>
    <row r="328" spans="1:77" x14ac:dyDescent="0.55000000000000004">
      <c r="A328" s="18">
        <v>315</v>
      </c>
      <c r="B328" s="62" t="s">
        <v>1567</v>
      </c>
      <c r="C328" s="96" t="s">
        <v>1568</v>
      </c>
      <c r="D328" s="71" t="s">
        <v>1569</v>
      </c>
      <c r="E328" s="71" t="s">
        <v>1570</v>
      </c>
      <c r="F328" s="63">
        <v>37642</v>
      </c>
      <c r="G328" s="62" t="s">
        <v>179</v>
      </c>
      <c r="H328" s="62" t="s">
        <v>52</v>
      </c>
      <c r="I328" s="13" t="s">
        <v>72</v>
      </c>
      <c r="J328" s="235">
        <v>12</v>
      </c>
      <c r="K328" s="156">
        <v>4</v>
      </c>
      <c r="L328" s="17" t="s">
        <v>2</v>
      </c>
      <c r="M328" s="69">
        <v>1</v>
      </c>
      <c r="N328" s="48">
        <v>10.63</v>
      </c>
      <c r="O328" s="22">
        <f t="shared" si="98"/>
        <v>5</v>
      </c>
      <c r="P328" s="17" t="s">
        <v>61</v>
      </c>
      <c r="Q328" s="17">
        <v>1</v>
      </c>
      <c r="R328" s="47">
        <v>11.11</v>
      </c>
      <c r="S328" s="22">
        <f t="shared" si="105"/>
        <v>3</v>
      </c>
      <c r="T328" s="17" t="s">
        <v>61</v>
      </c>
      <c r="U328" s="17">
        <v>1</v>
      </c>
      <c r="V328" s="45">
        <v>10.949333333333332</v>
      </c>
      <c r="W328" s="156">
        <f t="shared" si="99"/>
        <v>4</v>
      </c>
      <c r="X328" s="17" t="s">
        <v>2</v>
      </c>
      <c r="Y328" s="17">
        <v>1</v>
      </c>
      <c r="Z328" s="47">
        <v>10.95</v>
      </c>
      <c r="AA328" s="22">
        <f t="shared" si="100"/>
        <v>5</v>
      </c>
      <c r="AB328" s="20" t="s">
        <v>61</v>
      </c>
      <c r="AC328" s="20">
        <v>1</v>
      </c>
      <c r="AD328" s="50">
        <v>10.119999999999999</v>
      </c>
      <c r="AE328" s="22">
        <f t="shared" si="101"/>
        <v>6</v>
      </c>
      <c r="AF328" s="17" t="s">
        <v>61</v>
      </c>
      <c r="AG328" s="17">
        <v>1</v>
      </c>
      <c r="AH328" s="50">
        <v>10</v>
      </c>
      <c r="AI328" s="22">
        <f t="shared" si="102"/>
        <v>3</v>
      </c>
      <c r="AJ328" s="17" t="s">
        <v>61</v>
      </c>
      <c r="AK328" s="24">
        <v>1</v>
      </c>
      <c r="AL328" s="21">
        <f t="shared" si="111"/>
        <v>10.791577777777778</v>
      </c>
      <c r="AM328" s="24">
        <f t="shared" si="112"/>
        <v>30</v>
      </c>
      <c r="AN328" s="27" t="str">
        <f t="shared" si="113"/>
        <v>Admis</v>
      </c>
      <c r="AO328" s="17" t="s">
        <v>2</v>
      </c>
      <c r="AP328" s="17">
        <v>2</v>
      </c>
      <c r="AQ328" s="50">
        <v>10.08</v>
      </c>
      <c r="AR328" s="29">
        <f t="shared" si="106"/>
        <v>6</v>
      </c>
      <c r="AS328" s="17" t="s">
        <v>61</v>
      </c>
      <c r="AT328" s="24">
        <v>1</v>
      </c>
      <c r="AU328" s="47">
        <v>13.33</v>
      </c>
      <c r="AV328" s="32">
        <f t="shared" si="103"/>
        <v>6</v>
      </c>
      <c r="AW328" s="17" t="s">
        <v>61</v>
      </c>
      <c r="AX328" s="233">
        <v>2</v>
      </c>
      <c r="AY328" s="50">
        <v>13.5</v>
      </c>
      <c r="AZ328" s="22">
        <f t="shared" si="107"/>
        <v>4</v>
      </c>
      <c r="BA328" s="17" t="s">
        <v>61</v>
      </c>
      <c r="BB328" s="24">
        <v>1</v>
      </c>
      <c r="BC328" s="50">
        <v>12.43</v>
      </c>
      <c r="BD328" s="22">
        <f t="shared" si="108"/>
        <v>6</v>
      </c>
      <c r="BE328" s="17" t="s">
        <v>61</v>
      </c>
      <c r="BF328" s="24">
        <v>1</v>
      </c>
      <c r="BG328" s="64">
        <v>11.44</v>
      </c>
      <c r="BH328" s="35">
        <f t="shared" si="109"/>
        <v>4</v>
      </c>
      <c r="BI328" s="36" t="s">
        <v>61</v>
      </c>
      <c r="BJ328" s="37">
        <v>1</v>
      </c>
      <c r="BK328" s="50">
        <v>10.37</v>
      </c>
      <c r="BL328" s="22">
        <f t="shared" si="110"/>
        <v>2</v>
      </c>
      <c r="BM328" s="17" t="s">
        <v>61</v>
      </c>
      <c r="BN328" s="24">
        <v>1</v>
      </c>
      <c r="BO328" s="48">
        <v>14</v>
      </c>
      <c r="BP328" s="22">
        <f t="shared" si="104"/>
        <v>2</v>
      </c>
      <c r="BQ328" s="17" t="s">
        <v>61</v>
      </c>
      <c r="BR328" s="24">
        <v>1</v>
      </c>
      <c r="BS328" s="21">
        <f t="shared" si="118"/>
        <v>12.118</v>
      </c>
      <c r="BT328" s="24">
        <f t="shared" si="114"/>
        <v>30</v>
      </c>
      <c r="BU328" s="27" t="str">
        <f t="shared" si="115"/>
        <v>Admis</v>
      </c>
      <c r="BV328" s="17" t="s">
        <v>2</v>
      </c>
      <c r="BW328" s="38">
        <v>1</v>
      </c>
      <c r="BX328" s="38">
        <f t="shared" si="116"/>
        <v>60</v>
      </c>
      <c r="BY328" s="27" t="str">
        <f t="shared" si="117"/>
        <v>Admis</v>
      </c>
    </row>
    <row r="329" spans="1:77" x14ac:dyDescent="0.55000000000000004">
      <c r="A329" s="18">
        <v>316</v>
      </c>
      <c r="B329" s="62" t="s">
        <v>1571</v>
      </c>
      <c r="C329" s="96" t="s">
        <v>1572</v>
      </c>
      <c r="D329" s="42" t="s">
        <v>1569</v>
      </c>
      <c r="E329" s="42" t="s">
        <v>1573</v>
      </c>
      <c r="F329" s="16">
        <v>35986</v>
      </c>
      <c r="G329" s="13" t="s">
        <v>1574</v>
      </c>
      <c r="H329" s="13" t="s">
        <v>59</v>
      </c>
      <c r="I329" s="13" t="s">
        <v>72</v>
      </c>
      <c r="J329" s="47">
        <v>10.23</v>
      </c>
      <c r="K329" s="156">
        <v>4</v>
      </c>
      <c r="L329" s="17" t="s">
        <v>60</v>
      </c>
      <c r="M329" s="69">
        <v>2</v>
      </c>
      <c r="N329" s="122">
        <v>11.08</v>
      </c>
      <c r="O329" s="22">
        <f t="shared" si="98"/>
        <v>5</v>
      </c>
      <c r="P329" s="17" t="s">
        <v>60</v>
      </c>
      <c r="Q329" s="17">
        <v>2</v>
      </c>
      <c r="R329" s="47">
        <v>15</v>
      </c>
      <c r="S329" s="22">
        <f t="shared" si="105"/>
        <v>3</v>
      </c>
      <c r="T329" s="17" t="s">
        <v>61</v>
      </c>
      <c r="U329" s="17">
        <v>1</v>
      </c>
      <c r="V329" s="122">
        <v>11.65</v>
      </c>
      <c r="W329" s="156">
        <f t="shared" si="99"/>
        <v>4</v>
      </c>
      <c r="X329" s="17" t="s">
        <v>60</v>
      </c>
      <c r="Y329" s="17">
        <v>2</v>
      </c>
      <c r="Z329" s="47">
        <v>12.28</v>
      </c>
      <c r="AA329" s="22">
        <f t="shared" si="100"/>
        <v>5</v>
      </c>
      <c r="AB329" s="20" t="s">
        <v>60</v>
      </c>
      <c r="AC329" s="20">
        <v>2</v>
      </c>
      <c r="AD329" s="47">
        <v>10</v>
      </c>
      <c r="AE329" s="22">
        <f t="shared" si="101"/>
        <v>6</v>
      </c>
      <c r="AF329" s="17" t="s">
        <v>60</v>
      </c>
      <c r="AG329" s="17">
        <v>2</v>
      </c>
      <c r="AH329" s="50">
        <v>11.91</v>
      </c>
      <c r="AI329" s="22">
        <f t="shared" si="102"/>
        <v>3</v>
      </c>
      <c r="AJ329" s="17" t="s">
        <v>60</v>
      </c>
      <c r="AK329" s="17">
        <v>2</v>
      </c>
      <c r="AL329" s="21">
        <f t="shared" si="111"/>
        <v>11.501666666666667</v>
      </c>
      <c r="AM329" s="24">
        <f t="shared" si="112"/>
        <v>30</v>
      </c>
      <c r="AN329" s="27" t="str">
        <f t="shared" si="113"/>
        <v>Admis</v>
      </c>
      <c r="AO329" s="17" t="s">
        <v>61</v>
      </c>
      <c r="AP329" s="17">
        <v>2</v>
      </c>
      <c r="AQ329" s="47">
        <v>10.199999999999999</v>
      </c>
      <c r="AR329" s="29">
        <f t="shared" si="106"/>
        <v>6</v>
      </c>
      <c r="AS329" s="17" t="s">
        <v>60</v>
      </c>
      <c r="AT329" s="24">
        <v>2</v>
      </c>
      <c r="AU329" s="292"/>
      <c r="AV329" s="32">
        <f t="shared" si="103"/>
        <v>0</v>
      </c>
      <c r="AW329" s="293"/>
      <c r="AX329" s="233"/>
      <c r="AY329" s="47">
        <v>13.46</v>
      </c>
      <c r="AZ329" s="22">
        <f t="shared" si="107"/>
        <v>4</v>
      </c>
      <c r="BA329" s="17" t="s">
        <v>60</v>
      </c>
      <c r="BB329" s="17">
        <v>2</v>
      </c>
      <c r="BC329" s="50">
        <v>10.050000000000001</v>
      </c>
      <c r="BD329" s="22">
        <f t="shared" si="108"/>
        <v>6</v>
      </c>
      <c r="BE329" s="17" t="s">
        <v>60</v>
      </c>
      <c r="BF329" s="17">
        <v>2</v>
      </c>
      <c r="BG329" s="49">
        <v>10</v>
      </c>
      <c r="BH329" s="35">
        <f t="shared" si="109"/>
        <v>4</v>
      </c>
      <c r="BI329" s="36" t="s">
        <v>60</v>
      </c>
      <c r="BJ329" s="37">
        <v>2</v>
      </c>
      <c r="BK329" s="21">
        <v>5.62</v>
      </c>
      <c r="BL329" s="22">
        <f t="shared" si="110"/>
        <v>0</v>
      </c>
      <c r="BM329" s="17" t="s">
        <v>2</v>
      </c>
      <c r="BN329" s="24">
        <v>2</v>
      </c>
      <c r="BO329" s="48">
        <v>12</v>
      </c>
      <c r="BP329" s="22">
        <f t="shared" si="104"/>
        <v>2</v>
      </c>
      <c r="BQ329" s="17" t="s">
        <v>60</v>
      </c>
      <c r="BR329" s="17">
        <v>2</v>
      </c>
      <c r="BS329" s="21">
        <f t="shared" si="118"/>
        <v>8.3526666666666678</v>
      </c>
      <c r="BT329" s="24">
        <f t="shared" si="114"/>
        <v>22</v>
      </c>
      <c r="BU329" s="27" t="str">
        <f t="shared" si="115"/>
        <v>Ajourné</v>
      </c>
      <c r="BV329" s="17" t="s">
        <v>2</v>
      </c>
      <c r="BW329" s="17"/>
      <c r="BX329" s="38">
        <f t="shared" si="116"/>
        <v>52</v>
      </c>
      <c r="BY329" s="27" t="str">
        <f t="shared" si="117"/>
        <v>Autorisé</v>
      </c>
    </row>
    <row r="330" spans="1:77" x14ac:dyDescent="0.55000000000000004">
      <c r="A330" s="18">
        <v>317</v>
      </c>
      <c r="B330" s="62" t="s">
        <v>1575</v>
      </c>
      <c r="C330" s="96" t="s">
        <v>1575</v>
      </c>
      <c r="D330" s="42" t="s">
        <v>1569</v>
      </c>
      <c r="E330" s="42" t="s">
        <v>1576</v>
      </c>
      <c r="F330" s="16">
        <v>37044</v>
      </c>
      <c r="G330" s="13" t="s">
        <v>163</v>
      </c>
      <c r="H330" s="13" t="s">
        <v>52</v>
      </c>
      <c r="I330" s="13" t="s">
        <v>72</v>
      </c>
      <c r="J330" s="21">
        <v>13.5</v>
      </c>
      <c r="K330" s="156">
        <v>4</v>
      </c>
      <c r="L330" s="17" t="s">
        <v>2</v>
      </c>
      <c r="M330" s="69">
        <v>2</v>
      </c>
      <c r="N330" s="290">
        <v>10</v>
      </c>
      <c r="O330" s="22">
        <f t="shared" si="98"/>
        <v>5</v>
      </c>
      <c r="P330" s="17" t="s">
        <v>60</v>
      </c>
      <c r="Q330" s="17">
        <v>2</v>
      </c>
      <c r="R330" s="47">
        <v>12.27</v>
      </c>
      <c r="S330" s="22">
        <f t="shared" si="105"/>
        <v>3</v>
      </c>
      <c r="T330" s="17" t="s">
        <v>60</v>
      </c>
      <c r="U330" s="17">
        <v>2</v>
      </c>
      <c r="V330" s="48">
        <v>10</v>
      </c>
      <c r="W330" s="156">
        <f t="shared" si="99"/>
        <v>4</v>
      </c>
      <c r="X330" s="17" t="s">
        <v>61</v>
      </c>
      <c r="Y330" s="17">
        <v>1</v>
      </c>
      <c r="Z330" s="47">
        <v>10</v>
      </c>
      <c r="AA330" s="22">
        <f t="shared" si="100"/>
        <v>5</v>
      </c>
      <c r="AB330" s="20" t="s">
        <v>60</v>
      </c>
      <c r="AC330" s="20">
        <v>2</v>
      </c>
      <c r="AD330" s="50">
        <v>12.19</v>
      </c>
      <c r="AE330" s="22">
        <f t="shared" si="101"/>
        <v>6</v>
      </c>
      <c r="AF330" s="17" t="s">
        <v>61</v>
      </c>
      <c r="AG330" s="17">
        <v>1</v>
      </c>
      <c r="AH330" s="50">
        <v>10.69</v>
      </c>
      <c r="AI330" s="22">
        <f t="shared" si="102"/>
        <v>3</v>
      </c>
      <c r="AJ330" s="17" t="s">
        <v>60</v>
      </c>
      <c r="AK330" s="24">
        <v>2</v>
      </c>
      <c r="AL330" s="21">
        <f t="shared" si="111"/>
        <v>11.200666666666667</v>
      </c>
      <c r="AM330" s="24">
        <f t="shared" si="112"/>
        <v>30</v>
      </c>
      <c r="AN330" s="27" t="str">
        <f t="shared" si="113"/>
        <v>Admis</v>
      </c>
      <c r="AO330" s="17" t="s">
        <v>2</v>
      </c>
      <c r="AP330" s="17">
        <v>2</v>
      </c>
      <c r="AQ330" s="50">
        <v>10.46</v>
      </c>
      <c r="AR330" s="29">
        <f t="shared" si="106"/>
        <v>6</v>
      </c>
      <c r="AS330" s="17" t="s">
        <v>61</v>
      </c>
      <c r="AT330" s="24">
        <v>2</v>
      </c>
      <c r="AU330" s="47">
        <v>10.66</v>
      </c>
      <c r="AV330" s="32">
        <f t="shared" si="103"/>
        <v>6</v>
      </c>
      <c r="AW330" s="17" t="s">
        <v>60</v>
      </c>
      <c r="AX330" s="233">
        <v>2</v>
      </c>
      <c r="AY330" s="50">
        <v>12.26</v>
      </c>
      <c r="AZ330" s="22">
        <f t="shared" si="107"/>
        <v>4</v>
      </c>
      <c r="BA330" s="17" t="s">
        <v>60</v>
      </c>
      <c r="BB330" s="24">
        <v>2</v>
      </c>
      <c r="BC330" s="50">
        <v>10.26</v>
      </c>
      <c r="BD330" s="22">
        <f t="shared" si="108"/>
        <v>6</v>
      </c>
      <c r="BE330" s="17" t="s">
        <v>60</v>
      </c>
      <c r="BF330" s="24">
        <v>2</v>
      </c>
      <c r="BG330" s="64">
        <v>10</v>
      </c>
      <c r="BH330" s="35">
        <f t="shared" si="109"/>
        <v>4</v>
      </c>
      <c r="BI330" s="36" t="s">
        <v>60</v>
      </c>
      <c r="BJ330" s="37">
        <v>2</v>
      </c>
      <c r="BK330" s="50">
        <v>11.66</v>
      </c>
      <c r="BL330" s="22">
        <f t="shared" si="110"/>
        <v>2</v>
      </c>
      <c r="BM330" s="17" t="s">
        <v>61</v>
      </c>
      <c r="BN330" s="24">
        <v>2</v>
      </c>
      <c r="BO330" s="48">
        <v>13</v>
      </c>
      <c r="BP330" s="22">
        <f t="shared" si="104"/>
        <v>2</v>
      </c>
      <c r="BQ330" s="17" t="s">
        <v>60</v>
      </c>
      <c r="BR330" s="24">
        <v>2</v>
      </c>
      <c r="BS330" s="21">
        <f t="shared" si="118"/>
        <v>10.888</v>
      </c>
      <c r="BT330" s="24">
        <f t="shared" si="114"/>
        <v>30</v>
      </c>
      <c r="BU330" s="27" t="str">
        <f t="shared" si="115"/>
        <v>Admis</v>
      </c>
      <c r="BV330" s="17" t="s">
        <v>61</v>
      </c>
      <c r="BW330" s="38">
        <v>2</v>
      </c>
      <c r="BX330" s="38">
        <f t="shared" si="116"/>
        <v>60</v>
      </c>
      <c r="BY330" s="27" t="str">
        <f t="shared" si="117"/>
        <v>Admis</v>
      </c>
    </row>
    <row r="331" spans="1:77" x14ac:dyDescent="0.55000000000000004">
      <c r="A331" s="18">
        <v>318</v>
      </c>
      <c r="B331" s="62" t="s">
        <v>1577</v>
      </c>
      <c r="C331" s="76" t="s">
        <v>1578</v>
      </c>
      <c r="D331" s="13" t="s">
        <v>1569</v>
      </c>
      <c r="E331" s="13" t="s">
        <v>1579</v>
      </c>
      <c r="F331" s="16">
        <v>38033</v>
      </c>
      <c r="G331" s="13" t="s">
        <v>1580</v>
      </c>
      <c r="H331" s="13" t="s">
        <v>52</v>
      </c>
      <c r="I331" s="13" t="s">
        <v>72</v>
      </c>
      <c r="J331" s="21">
        <v>19</v>
      </c>
      <c r="K331" s="156">
        <v>4</v>
      </c>
      <c r="L331" s="17" t="s">
        <v>2</v>
      </c>
      <c r="M331" s="69">
        <v>2</v>
      </c>
      <c r="N331" s="203">
        <v>10.728</v>
      </c>
      <c r="O331" s="22">
        <f t="shared" si="98"/>
        <v>5</v>
      </c>
      <c r="P331" s="17" t="s">
        <v>2</v>
      </c>
      <c r="Q331" s="17">
        <v>1</v>
      </c>
      <c r="R331" s="45">
        <v>13.15</v>
      </c>
      <c r="S331" s="22">
        <f t="shared" si="105"/>
        <v>3</v>
      </c>
      <c r="T331" s="17" t="s">
        <v>2</v>
      </c>
      <c r="U331" s="17">
        <v>1</v>
      </c>
      <c r="V331" s="45">
        <v>12.057333333333332</v>
      </c>
      <c r="W331" s="156">
        <f t="shared" si="99"/>
        <v>4</v>
      </c>
      <c r="X331" s="17" t="s">
        <v>2</v>
      </c>
      <c r="Y331" s="17">
        <v>1</v>
      </c>
      <c r="Z331" s="45">
        <v>10</v>
      </c>
      <c r="AA331" s="22">
        <f t="shared" si="100"/>
        <v>5</v>
      </c>
      <c r="AB331" s="20" t="s">
        <v>2</v>
      </c>
      <c r="AC331" s="20">
        <v>1</v>
      </c>
      <c r="AD331" s="21">
        <v>10.45</v>
      </c>
      <c r="AE331" s="22">
        <f t="shared" si="101"/>
        <v>6</v>
      </c>
      <c r="AF331" s="17" t="s">
        <v>2</v>
      </c>
      <c r="AG331" s="17">
        <v>1</v>
      </c>
      <c r="AH331" s="21">
        <v>12.907333333333334</v>
      </c>
      <c r="AI331" s="22">
        <f t="shared" si="102"/>
        <v>3</v>
      </c>
      <c r="AJ331" s="17" t="s">
        <v>2</v>
      </c>
      <c r="AK331" s="24">
        <v>1</v>
      </c>
      <c r="AL331" s="21">
        <f t="shared" si="111"/>
        <v>12.291377777777775</v>
      </c>
      <c r="AM331" s="24">
        <f t="shared" si="112"/>
        <v>30</v>
      </c>
      <c r="AN331" s="27" t="str">
        <f t="shared" si="113"/>
        <v>Admis</v>
      </c>
      <c r="AO331" s="17" t="s">
        <v>2</v>
      </c>
      <c r="AP331" s="17">
        <v>2</v>
      </c>
      <c r="AQ331" s="45">
        <v>11.021000000000001</v>
      </c>
      <c r="AR331" s="29">
        <f t="shared" si="106"/>
        <v>6</v>
      </c>
      <c r="AS331" s="17" t="s">
        <v>2</v>
      </c>
      <c r="AT331" s="24">
        <v>1</v>
      </c>
      <c r="AU331" s="45">
        <v>11.937999999999999</v>
      </c>
      <c r="AV331" s="32">
        <f t="shared" si="103"/>
        <v>6</v>
      </c>
      <c r="AW331" s="17" t="s">
        <v>2</v>
      </c>
      <c r="AX331" s="233">
        <v>1</v>
      </c>
      <c r="AY331" s="57">
        <v>11.83</v>
      </c>
      <c r="AZ331" s="22">
        <f t="shared" si="107"/>
        <v>4</v>
      </c>
      <c r="BA331" s="17" t="s">
        <v>2</v>
      </c>
      <c r="BB331" s="24">
        <v>1</v>
      </c>
      <c r="BC331" s="21">
        <v>10</v>
      </c>
      <c r="BD331" s="22">
        <f t="shared" si="108"/>
        <v>6</v>
      </c>
      <c r="BE331" s="17" t="s">
        <v>2</v>
      </c>
      <c r="BF331" s="24">
        <v>1</v>
      </c>
      <c r="BG331" s="21">
        <v>10.210000000000001</v>
      </c>
      <c r="BH331" s="22">
        <f t="shared" si="109"/>
        <v>4</v>
      </c>
      <c r="BI331" s="17" t="s">
        <v>2</v>
      </c>
      <c r="BJ331" s="24">
        <v>1</v>
      </c>
      <c r="BK331" s="21">
        <v>12.24</v>
      </c>
      <c r="BL331" s="22">
        <f t="shared" si="110"/>
        <v>2</v>
      </c>
      <c r="BM331" s="17" t="s">
        <v>2</v>
      </c>
      <c r="BN331" s="24">
        <v>1</v>
      </c>
      <c r="BO331" s="23">
        <v>15</v>
      </c>
      <c r="BP331" s="22">
        <f t="shared" si="104"/>
        <v>2</v>
      </c>
      <c r="BQ331" s="17" t="s">
        <v>2</v>
      </c>
      <c r="BR331" s="24">
        <v>1</v>
      </c>
      <c r="BS331" s="21">
        <f t="shared" si="118"/>
        <v>11.346466666666666</v>
      </c>
      <c r="BT331" s="24">
        <f t="shared" si="114"/>
        <v>30</v>
      </c>
      <c r="BU331" s="27" t="str">
        <f t="shared" si="115"/>
        <v>Admis</v>
      </c>
      <c r="BV331" s="17" t="s">
        <v>2</v>
      </c>
      <c r="BW331" s="38">
        <v>2</v>
      </c>
      <c r="BX331" s="38">
        <f t="shared" si="116"/>
        <v>60</v>
      </c>
      <c r="BY331" s="27" t="str">
        <f t="shared" si="117"/>
        <v>Admis</v>
      </c>
    </row>
    <row r="332" spans="1:77" x14ac:dyDescent="0.55000000000000004">
      <c r="A332" s="18">
        <v>319</v>
      </c>
      <c r="B332" s="62" t="s">
        <v>1581</v>
      </c>
      <c r="C332" s="96" t="s">
        <v>1582</v>
      </c>
      <c r="D332" s="42" t="s">
        <v>1569</v>
      </c>
      <c r="E332" s="42" t="s">
        <v>1583</v>
      </c>
      <c r="F332" s="16">
        <v>35934</v>
      </c>
      <c r="G332" s="13" t="s">
        <v>1584</v>
      </c>
      <c r="H332" s="13" t="s">
        <v>59</v>
      </c>
      <c r="I332" s="13" t="s">
        <v>72</v>
      </c>
      <c r="J332" s="21">
        <v>8</v>
      </c>
      <c r="K332" s="156">
        <v>4</v>
      </c>
      <c r="L332" s="17" t="s">
        <v>2</v>
      </c>
      <c r="M332" s="69">
        <v>2</v>
      </c>
      <c r="N332" s="290">
        <v>12.3</v>
      </c>
      <c r="O332" s="22">
        <f t="shared" si="98"/>
        <v>5</v>
      </c>
      <c r="P332" s="17" t="s">
        <v>60</v>
      </c>
      <c r="Q332" s="17">
        <v>2</v>
      </c>
      <c r="R332" s="47">
        <v>15.45</v>
      </c>
      <c r="S332" s="22">
        <f t="shared" si="105"/>
        <v>3</v>
      </c>
      <c r="T332" s="17" t="s">
        <v>60</v>
      </c>
      <c r="U332" s="17">
        <v>2</v>
      </c>
      <c r="V332" s="48">
        <v>10.44</v>
      </c>
      <c r="W332" s="156">
        <f t="shared" si="99"/>
        <v>4</v>
      </c>
      <c r="X332" s="17" t="s">
        <v>60</v>
      </c>
      <c r="Y332" s="17">
        <v>2</v>
      </c>
      <c r="Z332" s="47">
        <v>10.46</v>
      </c>
      <c r="AA332" s="22">
        <f t="shared" si="100"/>
        <v>5</v>
      </c>
      <c r="AB332" s="20" t="s">
        <v>60</v>
      </c>
      <c r="AC332" s="20">
        <v>2</v>
      </c>
      <c r="AD332" s="50">
        <v>11.77</v>
      </c>
      <c r="AE332" s="22">
        <f t="shared" si="101"/>
        <v>6</v>
      </c>
      <c r="AF332" s="17" t="s">
        <v>60</v>
      </c>
      <c r="AG332" s="17">
        <v>2</v>
      </c>
      <c r="AH332" s="50">
        <v>16</v>
      </c>
      <c r="AI332" s="22">
        <f t="shared" si="102"/>
        <v>3</v>
      </c>
      <c r="AJ332" s="17" t="s">
        <v>60</v>
      </c>
      <c r="AK332" s="24">
        <v>2</v>
      </c>
      <c r="AL332" s="21">
        <f t="shared" si="111"/>
        <v>11.750999999999999</v>
      </c>
      <c r="AM332" s="24">
        <f t="shared" si="112"/>
        <v>30</v>
      </c>
      <c r="AN332" s="27" t="str">
        <f t="shared" si="113"/>
        <v>Admis</v>
      </c>
      <c r="AO332" s="17" t="s">
        <v>2</v>
      </c>
      <c r="AP332" s="17">
        <v>2</v>
      </c>
      <c r="AQ332" s="50">
        <v>10</v>
      </c>
      <c r="AR332" s="29">
        <f t="shared" si="106"/>
        <v>6</v>
      </c>
      <c r="AS332" s="17" t="s">
        <v>60</v>
      </c>
      <c r="AT332" s="24">
        <v>2</v>
      </c>
      <c r="AU332" s="47">
        <v>11.13</v>
      </c>
      <c r="AV332" s="32">
        <f t="shared" si="103"/>
        <v>6</v>
      </c>
      <c r="AW332" s="17" t="s">
        <v>60</v>
      </c>
      <c r="AX332" s="233">
        <v>2</v>
      </c>
      <c r="AY332" s="50">
        <v>11.75</v>
      </c>
      <c r="AZ332" s="22">
        <f t="shared" si="107"/>
        <v>4</v>
      </c>
      <c r="BA332" s="17" t="s">
        <v>60</v>
      </c>
      <c r="BB332" s="24">
        <v>2</v>
      </c>
      <c r="BC332" s="50">
        <v>12.54</v>
      </c>
      <c r="BD332" s="22">
        <f t="shared" si="108"/>
        <v>6</v>
      </c>
      <c r="BE332" s="17" t="s">
        <v>60</v>
      </c>
      <c r="BF332" s="24">
        <v>2</v>
      </c>
      <c r="BG332" s="64">
        <v>10.9</v>
      </c>
      <c r="BH332" s="35">
        <f t="shared" si="109"/>
        <v>4</v>
      </c>
      <c r="BI332" s="36" t="s">
        <v>60</v>
      </c>
      <c r="BJ332" s="37">
        <v>2</v>
      </c>
      <c r="BK332" s="50">
        <v>13.5</v>
      </c>
      <c r="BL332" s="22">
        <f t="shared" si="110"/>
        <v>2</v>
      </c>
      <c r="BM332" s="17" t="s">
        <v>60</v>
      </c>
      <c r="BN332" s="24">
        <v>2</v>
      </c>
      <c r="BO332" s="48">
        <v>12</v>
      </c>
      <c r="BP332" s="22">
        <f t="shared" si="104"/>
        <v>2</v>
      </c>
      <c r="BQ332" s="17" t="s">
        <v>60</v>
      </c>
      <c r="BR332" s="24">
        <v>2</v>
      </c>
      <c r="BS332" s="21">
        <f t="shared" si="118"/>
        <v>11.454000000000001</v>
      </c>
      <c r="BT332" s="24">
        <f t="shared" si="114"/>
        <v>30</v>
      </c>
      <c r="BU332" s="27" t="str">
        <f t="shared" si="115"/>
        <v>Admis</v>
      </c>
      <c r="BV332" s="17" t="s">
        <v>61</v>
      </c>
      <c r="BW332" s="38">
        <v>2</v>
      </c>
      <c r="BX332" s="38">
        <f t="shared" si="116"/>
        <v>60</v>
      </c>
      <c r="BY332" s="27" t="str">
        <f t="shared" si="117"/>
        <v>Admis</v>
      </c>
    </row>
    <row r="333" spans="1:77" x14ac:dyDescent="0.55000000000000004">
      <c r="A333" s="18">
        <v>320</v>
      </c>
      <c r="B333" s="62" t="s">
        <v>1585</v>
      </c>
      <c r="C333" s="96" t="s">
        <v>1586</v>
      </c>
      <c r="D333" s="71" t="s">
        <v>1569</v>
      </c>
      <c r="E333" s="71" t="s">
        <v>1587</v>
      </c>
      <c r="F333" s="63">
        <v>36664</v>
      </c>
      <c r="G333" s="62" t="s">
        <v>71</v>
      </c>
      <c r="H333" s="62" t="s">
        <v>52</v>
      </c>
      <c r="I333" s="13" t="s">
        <v>72</v>
      </c>
      <c r="J333" s="47">
        <v>10</v>
      </c>
      <c r="K333" s="156">
        <v>4</v>
      </c>
      <c r="L333" s="17" t="s">
        <v>60</v>
      </c>
      <c r="M333" s="69">
        <v>2</v>
      </c>
      <c r="N333" s="122">
        <v>10.48</v>
      </c>
      <c r="O333" s="22">
        <f t="shared" si="98"/>
        <v>5</v>
      </c>
      <c r="P333" s="17" t="s">
        <v>60</v>
      </c>
      <c r="Q333" s="17">
        <v>2</v>
      </c>
      <c r="R333" s="47">
        <v>11.36</v>
      </c>
      <c r="S333" s="22">
        <f t="shared" si="105"/>
        <v>3</v>
      </c>
      <c r="T333" s="17" t="s">
        <v>60</v>
      </c>
      <c r="U333" s="17">
        <v>2</v>
      </c>
      <c r="V333" s="122">
        <v>10.58</v>
      </c>
      <c r="W333" s="156">
        <f t="shared" si="99"/>
        <v>4</v>
      </c>
      <c r="X333" s="17" t="s">
        <v>60</v>
      </c>
      <c r="Y333" s="17">
        <v>2</v>
      </c>
      <c r="Z333" s="329">
        <v>7.27</v>
      </c>
      <c r="AA333" s="22">
        <f t="shared" si="100"/>
        <v>0</v>
      </c>
      <c r="AB333" s="20" t="s">
        <v>2</v>
      </c>
      <c r="AC333" s="20">
        <v>2</v>
      </c>
      <c r="AD333" s="47">
        <v>10.81</v>
      </c>
      <c r="AE333" s="22">
        <f t="shared" si="101"/>
        <v>6</v>
      </c>
      <c r="AF333" s="17" t="s">
        <v>60</v>
      </c>
      <c r="AG333" s="17">
        <v>2</v>
      </c>
      <c r="AH333" s="50">
        <v>13.77</v>
      </c>
      <c r="AI333" s="22">
        <f t="shared" si="102"/>
        <v>3</v>
      </c>
      <c r="AJ333" s="17" t="s">
        <v>60</v>
      </c>
      <c r="AK333" s="17">
        <v>2</v>
      </c>
      <c r="AL333" s="21">
        <f t="shared" si="111"/>
        <v>10.377333333333333</v>
      </c>
      <c r="AM333" s="24">
        <f t="shared" si="112"/>
        <v>25</v>
      </c>
      <c r="AN333" s="27" t="str">
        <f t="shared" si="113"/>
        <v>Ajourné</v>
      </c>
      <c r="AO333" s="17" t="s">
        <v>2</v>
      </c>
      <c r="AP333" s="17">
        <v>2</v>
      </c>
      <c r="AQ333" s="47">
        <v>10</v>
      </c>
      <c r="AR333" s="29">
        <f t="shared" si="106"/>
        <v>6</v>
      </c>
      <c r="AS333" s="17" t="s">
        <v>61</v>
      </c>
      <c r="AT333" s="24">
        <v>1</v>
      </c>
      <c r="AU333" s="47">
        <v>10.09</v>
      </c>
      <c r="AV333" s="32">
        <f t="shared" si="103"/>
        <v>6</v>
      </c>
      <c r="AW333" s="17" t="s">
        <v>60</v>
      </c>
      <c r="AX333" s="233">
        <v>2</v>
      </c>
      <c r="AY333" s="47">
        <v>10.24</v>
      </c>
      <c r="AZ333" s="22">
        <f t="shared" si="107"/>
        <v>4</v>
      </c>
      <c r="BA333" s="17" t="s">
        <v>60</v>
      </c>
      <c r="BB333" s="17">
        <v>2</v>
      </c>
      <c r="BC333" s="50">
        <v>10</v>
      </c>
      <c r="BD333" s="22">
        <f t="shared" si="108"/>
        <v>6</v>
      </c>
      <c r="BE333" s="17" t="s">
        <v>60</v>
      </c>
      <c r="BF333" s="17">
        <v>2</v>
      </c>
      <c r="BG333" s="49">
        <v>10</v>
      </c>
      <c r="BH333" s="35">
        <f t="shared" si="109"/>
        <v>4</v>
      </c>
      <c r="BI333" s="36" t="s">
        <v>61</v>
      </c>
      <c r="BJ333" s="37">
        <v>1</v>
      </c>
      <c r="BK333" s="50">
        <v>13.76</v>
      </c>
      <c r="BL333" s="22">
        <f t="shared" si="110"/>
        <v>2</v>
      </c>
      <c r="BM333" s="17" t="s">
        <v>60</v>
      </c>
      <c r="BN333" s="24">
        <v>2</v>
      </c>
      <c r="BO333" s="48">
        <v>12</v>
      </c>
      <c r="BP333" s="22">
        <f t="shared" si="104"/>
        <v>2</v>
      </c>
      <c r="BQ333" s="17" t="s">
        <v>60</v>
      </c>
      <c r="BR333" s="17">
        <v>2</v>
      </c>
      <c r="BS333" s="21">
        <f t="shared" si="118"/>
        <v>10.433999999999999</v>
      </c>
      <c r="BT333" s="24">
        <f t="shared" si="114"/>
        <v>30</v>
      </c>
      <c r="BU333" s="27" t="str">
        <f t="shared" si="115"/>
        <v>Admis</v>
      </c>
      <c r="BV333" s="17" t="s">
        <v>61</v>
      </c>
      <c r="BW333" s="17"/>
      <c r="BX333" s="38">
        <f t="shared" si="116"/>
        <v>55</v>
      </c>
      <c r="BY333" s="27" t="str">
        <f t="shared" si="117"/>
        <v>Autorisé</v>
      </c>
    </row>
    <row r="334" spans="1:77" x14ac:dyDescent="0.55000000000000004">
      <c r="A334" s="18">
        <v>321</v>
      </c>
      <c r="B334" s="62" t="s">
        <v>1588</v>
      </c>
      <c r="C334" s="76" t="s">
        <v>1589</v>
      </c>
      <c r="D334" s="13" t="s">
        <v>1569</v>
      </c>
      <c r="E334" s="13" t="s">
        <v>1590</v>
      </c>
      <c r="F334" s="16">
        <v>37514</v>
      </c>
      <c r="G334" s="13" t="s">
        <v>1591</v>
      </c>
      <c r="H334" s="13" t="s">
        <v>52</v>
      </c>
      <c r="I334" s="13" t="s">
        <v>72</v>
      </c>
      <c r="J334" s="21">
        <v>17</v>
      </c>
      <c r="K334" s="156">
        <v>4</v>
      </c>
      <c r="L334" s="17" t="s">
        <v>2</v>
      </c>
      <c r="M334" s="69">
        <v>2</v>
      </c>
      <c r="N334" s="203">
        <v>10</v>
      </c>
      <c r="O334" s="22">
        <f t="shared" ref="O334:O398" si="119">IF(N334&gt;=10,5,0)</f>
        <v>5</v>
      </c>
      <c r="P334" s="17" t="s">
        <v>2</v>
      </c>
      <c r="Q334" s="17">
        <v>1</v>
      </c>
      <c r="R334" s="45">
        <v>12.63</v>
      </c>
      <c r="S334" s="22">
        <f t="shared" si="105"/>
        <v>3</v>
      </c>
      <c r="T334" s="17" t="s">
        <v>2</v>
      </c>
      <c r="U334" s="17">
        <v>1</v>
      </c>
      <c r="V334" s="45">
        <v>11.219333333333333</v>
      </c>
      <c r="W334" s="156">
        <f t="shared" ref="W334:W398" si="120">IF(V334&gt;=10,4,0)</f>
        <v>4</v>
      </c>
      <c r="X334" s="17" t="s">
        <v>2</v>
      </c>
      <c r="Y334" s="17">
        <v>1</v>
      </c>
      <c r="Z334" s="45">
        <v>10.940000000000001</v>
      </c>
      <c r="AA334" s="22">
        <f t="shared" ref="AA334:AA398" si="121">IF(Z334&gt;=10,5,0)</f>
        <v>5</v>
      </c>
      <c r="AB334" s="20" t="s">
        <v>2</v>
      </c>
      <c r="AC334" s="20">
        <v>1</v>
      </c>
      <c r="AD334" s="21">
        <v>10</v>
      </c>
      <c r="AE334" s="22">
        <f t="shared" ref="AE334:AE398" si="122">IF(AD334&gt;=10,6,0)</f>
        <v>6</v>
      </c>
      <c r="AF334" s="17" t="s">
        <v>2</v>
      </c>
      <c r="AG334" s="17">
        <v>1</v>
      </c>
      <c r="AH334" s="21">
        <v>11.091333333333333</v>
      </c>
      <c r="AI334" s="22">
        <f t="shared" ref="AI334:AI398" si="123">IF(AH334&gt;=10,3,0)</f>
        <v>3</v>
      </c>
      <c r="AJ334" s="17" t="s">
        <v>2</v>
      </c>
      <c r="AK334" s="24">
        <v>1</v>
      </c>
      <c r="AL334" s="21">
        <f t="shared" si="111"/>
        <v>11.624711111111111</v>
      </c>
      <c r="AM334" s="24">
        <f t="shared" si="112"/>
        <v>30</v>
      </c>
      <c r="AN334" s="27" t="str">
        <f t="shared" si="113"/>
        <v>Admis</v>
      </c>
      <c r="AO334" s="17" t="s">
        <v>2</v>
      </c>
      <c r="AP334" s="17">
        <v>2</v>
      </c>
      <c r="AQ334" s="45">
        <v>11.2330003</v>
      </c>
      <c r="AR334" s="29">
        <f t="shared" si="106"/>
        <v>6</v>
      </c>
      <c r="AS334" s="17" t="s">
        <v>2</v>
      </c>
      <c r="AT334" s="24">
        <v>1</v>
      </c>
      <c r="AU334" s="45">
        <v>12.295999999999999</v>
      </c>
      <c r="AV334" s="32">
        <f t="shared" ref="AV334:AV397" si="124">IF(AU334&gt;=10,6,0)</f>
        <v>6</v>
      </c>
      <c r="AW334" s="17" t="s">
        <v>2</v>
      </c>
      <c r="AX334" s="233">
        <v>1</v>
      </c>
      <c r="AY334" s="45">
        <v>13.5</v>
      </c>
      <c r="AZ334" s="22">
        <f t="shared" si="107"/>
        <v>4</v>
      </c>
      <c r="BA334" s="17" t="s">
        <v>2</v>
      </c>
      <c r="BB334" s="24">
        <v>2</v>
      </c>
      <c r="BC334" s="21">
        <v>11.410666666666668</v>
      </c>
      <c r="BD334" s="22">
        <f t="shared" si="108"/>
        <v>6</v>
      </c>
      <c r="BE334" s="17" t="s">
        <v>2</v>
      </c>
      <c r="BF334" s="24">
        <v>1</v>
      </c>
      <c r="BG334" s="21">
        <v>10</v>
      </c>
      <c r="BH334" s="22">
        <f t="shared" si="109"/>
        <v>4</v>
      </c>
      <c r="BI334" s="17" t="s">
        <v>2</v>
      </c>
      <c r="BJ334" s="24">
        <v>1</v>
      </c>
      <c r="BK334" s="21">
        <v>11.38</v>
      </c>
      <c r="BL334" s="22">
        <f t="shared" si="110"/>
        <v>2</v>
      </c>
      <c r="BM334" s="17" t="s">
        <v>2</v>
      </c>
      <c r="BN334" s="24">
        <v>2</v>
      </c>
      <c r="BO334" s="23">
        <v>17</v>
      </c>
      <c r="BP334" s="22">
        <f t="shared" ref="BP334:BP397" si="125">IF(BO334&gt;=10,2,0)</f>
        <v>2</v>
      </c>
      <c r="BQ334" s="17" t="s">
        <v>2</v>
      </c>
      <c r="BR334" s="24">
        <v>1</v>
      </c>
      <c r="BS334" s="21">
        <f t="shared" si="118"/>
        <v>12.013266726666666</v>
      </c>
      <c r="BT334" s="24">
        <f t="shared" si="114"/>
        <v>30</v>
      </c>
      <c r="BU334" s="27" t="str">
        <f t="shared" si="115"/>
        <v>Admis</v>
      </c>
      <c r="BV334" s="17" t="s">
        <v>2</v>
      </c>
      <c r="BW334" s="38">
        <v>2</v>
      </c>
      <c r="BX334" s="38">
        <f t="shared" si="116"/>
        <v>60</v>
      </c>
      <c r="BY334" s="27" t="str">
        <f t="shared" si="117"/>
        <v>Admis</v>
      </c>
    </row>
    <row r="335" spans="1:77" x14ac:dyDescent="0.55000000000000004">
      <c r="A335" s="18">
        <v>322</v>
      </c>
      <c r="B335" s="62" t="s">
        <v>1592</v>
      </c>
      <c r="C335" s="76" t="s">
        <v>1593</v>
      </c>
      <c r="D335" s="13" t="s">
        <v>1569</v>
      </c>
      <c r="E335" s="13" t="s">
        <v>1594</v>
      </c>
      <c r="F335" s="16">
        <v>37176</v>
      </c>
      <c r="G335" s="13" t="s">
        <v>116</v>
      </c>
      <c r="H335" s="13" t="s">
        <v>52</v>
      </c>
      <c r="I335" s="13" t="s">
        <v>72</v>
      </c>
      <c r="J335" s="21">
        <v>18</v>
      </c>
      <c r="K335" s="156">
        <v>4</v>
      </c>
      <c r="L335" s="17" t="s">
        <v>2</v>
      </c>
      <c r="M335" s="69">
        <v>2</v>
      </c>
      <c r="N335" s="230">
        <v>12.35</v>
      </c>
      <c r="O335" s="22">
        <f t="shared" si="119"/>
        <v>5</v>
      </c>
      <c r="P335" s="17" t="s">
        <v>2</v>
      </c>
      <c r="Q335" s="17">
        <v>2</v>
      </c>
      <c r="R335" s="45">
        <v>14.73</v>
      </c>
      <c r="S335" s="22">
        <f t="shared" ref="S335:S399" si="126">IF(R335&gt;=10,3,0)</f>
        <v>3</v>
      </c>
      <c r="T335" s="17" t="s">
        <v>2</v>
      </c>
      <c r="U335" s="17">
        <v>1</v>
      </c>
      <c r="V335" s="45">
        <v>14.418666666666667</v>
      </c>
      <c r="W335" s="156">
        <f t="shared" si="120"/>
        <v>4</v>
      </c>
      <c r="X335" s="17" t="s">
        <v>2</v>
      </c>
      <c r="Y335" s="17">
        <v>2</v>
      </c>
      <c r="Z335" s="45">
        <v>10.350000000000001</v>
      </c>
      <c r="AA335" s="22">
        <f t="shared" si="121"/>
        <v>5</v>
      </c>
      <c r="AB335" s="20" t="s">
        <v>2</v>
      </c>
      <c r="AC335" s="20">
        <v>1</v>
      </c>
      <c r="AD335" s="21">
        <v>10</v>
      </c>
      <c r="AE335" s="22">
        <f t="shared" si="122"/>
        <v>6</v>
      </c>
      <c r="AF335" s="17" t="s">
        <v>2</v>
      </c>
      <c r="AG335" s="17">
        <v>2</v>
      </c>
      <c r="AH335" s="21">
        <v>13.014666666666669</v>
      </c>
      <c r="AI335" s="22">
        <f t="shared" si="123"/>
        <v>3</v>
      </c>
      <c r="AJ335" s="17" t="s">
        <v>2</v>
      </c>
      <c r="AK335" s="24">
        <v>2</v>
      </c>
      <c r="AL335" s="21">
        <f t="shared" si="111"/>
        <v>12.880288888888888</v>
      </c>
      <c r="AM335" s="24">
        <f t="shared" si="112"/>
        <v>30</v>
      </c>
      <c r="AN335" s="27" t="str">
        <f t="shared" si="113"/>
        <v>Admis</v>
      </c>
      <c r="AO335" s="17" t="s">
        <v>2</v>
      </c>
      <c r="AP335" s="17">
        <v>2</v>
      </c>
      <c r="AQ335" s="45">
        <v>11.635999999999999</v>
      </c>
      <c r="AR335" s="29">
        <f t="shared" ref="AR335:AR399" si="127">IF(AQ335&gt;=10,6,0)</f>
        <v>6</v>
      </c>
      <c r="AS335" s="17" t="s">
        <v>2</v>
      </c>
      <c r="AT335" s="24">
        <v>1</v>
      </c>
      <c r="AU335" s="45">
        <v>11.8</v>
      </c>
      <c r="AV335" s="32">
        <f t="shared" si="124"/>
        <v>6</v>
      </c>
      <c r="AW335" s="17" t="s">
        <v>2</v>
      </c>
      <c r="AX335" s="233">
        <v>2</v>
      </c>
      <c r="AY335" s="57">
        <v>11.35</v>
      </c>
      <c r="AZ335" s="22">
        <f t="shared" ref="AZ335:AZ399" si="128">IF(AY335&gt;=10,4,0)</f>
        <v>4</v>
      </c>
      <c r="BA335" s="17" t="s">
        <v>2</v>
      </c>
      <c r="BB335" s="24">
        <v>1</v>
      </c>
      <c r="BC335" s="21">
        <v>10.999333333333333</v>
      </c>
      <c r="BD335" s="22">
        <f t="shared" si="108"/>
        <v>6</v>
      </c>
      <c r="BE335" s="17" t="s">
        <v>2</v>
      </c>
      <c r="BF335" s="24">
        <v>1</v>
      </c>
      <c r="BG335" s="21">
        <v>10.3</v>
      </c>
      <c r="BH335" s="22">
        <f t="shared" si="109"/>
        <v>4</v>
      </c>
      <c r="BI335" s="17" t="s">
        <v>2</v>
      </c>
      <c r="BJ335" s="24">
        <v>1</v>
      </c>
      <c r="BK335" s="21">
        <v>10</v>
      </c>
      <c r="BL335" s="22">
        <f t="shared" si="110"/>
        <v>2</v>
      </c>
      <c r="BM335" s="17" t="s">
        <v>2</v>
      </c>
      <c r="BN335" s="24">
        <v>2</v>
      </c>
      <c r="BO335" s="23">
        <v>17</v>
      </c>
      <c r="BP335" s="22">
        <f t="shared" si="125"/>
        <v>2</v>
      </c>
      <c r="BQ335" s="17" t="s">
        <v>2</v>
      </c>
      <c r="BR335" s="24">
        <v>1</v>
      </c>
      <c r="BS335" s="21">
        <f t="shared" si="118"/>
        <v>11.573733333333333</v>
      </c>
      <c r="BT335" s="24">
        <f t="shared" si="114"/>
        <v>30</v>
      </c>
      <c r="BU335" s="27" t="str">
        <f t="shared" si="115"/>
        <v>Admis</v>
      </c>
      <c r="BV335" s="17" t="s">
        <v>2</v>
      </c>
      <c r="BW335" s="38">
        <v>2</v>
      </c>
      <c r="BX335" s="38">
        <f t="shared" si="116"/>
        <v>60</v>
      </c>
      <c r="BY335" s="27" t="str">
        <f t="shared" si="117"/>
        <v>Admis</v>
      </c>
    </row>
    <row r="336" spans="1:77" x14ac:dyDescent="0.55000000000000004">
      <c r="A336" s="18">
        <v>323</v>
      </c>
      <c r="B336" s="62" t="s">
        <v>1598</v>
      </c>
      <c r="C336" s="76" t="s">
        <v>1599</v>
      </c>
      <c r="D336" s="13" t="s">
        <v>1569</v>
      </c>
      <c r="E336" s="13" t="s">
        <v>1600</v>
      </c>
      <c r="F336" s="16">
        <v>36880</v>
      </c>
      <c r="G336" s="13" t="s">
        <v>1601</v>
      </c>
      <c r="H336" s="13" t="s">
        <v>52</v>
      </c>
      <c r="I336" s="13" t="s">
        <v>72</v>
      </c>
      <c r="J336" s="235">
        <v>12</v>
      </c>
      <c r="K336" s="156">
        <v>4</v>
      </c>
      <c r="L336" s="17" t="s">
        <v>2</v>
      </c>
      <c r="M336" s="69">
        <v>1</v>
      </c>
      <c r="N336" s="45">
        <v>10</v>
      </c>
      <c r="O336" s="22">
        <f t="shared" si="119"/>
        <v>5</v>
      </c>
      <c r="P336" s="17" t="s">
        <v>2</v>
      </c>
      <c r="Q336" s="17">
        <v>1</v>
      </c>
      <c r="R336" s="45">
        <v>10</v>
      </c>
      <c r="S336" s="22">
        <f t="shared" si="126"/>
        <v>3</v>
      </c>
      <c r="T336" s="17" t="s">
        <v>2</v>
      </c>
      <c r="U336" s="17">
        <v>1</v>
      </c>
      <c r="V336" s="45">
        <v>12.368666666666668</v>
      </c>
      <c r="W336" s="156">
        <f t="shared" si="120"/>
        <v>4</v>
      </c>
      <c r="X336" s="17" t="s">
        <v>2</v>
      </c>
      <c r="Y336" s="17">
        <v>2</v>
      </c>
      <c r="Z336" s="45">
        <v>11.06</v>
      </c>
      <c r="AA336" s="22">
        <f t="shared" si="121"/>
        <v>5</v>
      </c>
      <c r="AB336" s="20" t="s">
        <v>2</v>
      </c>
      <c r="AC336" s="20">
        <v>2</v>
      </c>
      <c r="AD336" s="21">
        <v>10</v>
      </c>
      <c r="AE336" s="22">
        <f t="shared" si="122"/>
        <v>6</v>
      </c>
      <c r="AF336" s="17" t="s">
        <v>2</v>
      </c>
      <c r="AG336" s="17">
        <v>2</v>
      </c>
      <c r="AH336" s="21">
        <v>13.061333333333332</v>
      </c>
      <c r="AI336" s="22">
        <f t="shared" si="123"/>
        <v>3</v>
      </c>
      <c r="AJ336" s="17" t="s">
        <v>2</v>
      </c>
      <c r="AK336" s="24">
        <v>2</v>
      </c>
      <c r="AL336" s="21">
        <f t="shared" si="111"/>
        <v>11.065288888888889</v>
      </c>
      <c r="AM336" s="24">
        <f t="shared" si="112"/>
        <v>30</v>
      </c>
      <c r="AN336" s="27" t="str">
        <f t="shared" si="113"/>
        <v>Admis</v>
      </c>
      <c r="AO336" s="17" t="s">
        <v>2</v>
      </c>
      <c r="AP336" s="17">
        <v>2</v>
      </c>
      <c r="AQ336" s="45">
        <v>11.623000000000001</v>
      </c>
      <c r="AR336" s="29">
        <f t="shared" si="127"/>
        <v>6</v>
      </c>
      <c r="AS336" s="17" t="s">
        <v>2</v>
      </c>
      <c r="AT336" s="132">
        <v>1</v>
      </c>
      <c r="AU336" s="45">
        <v>11.4</v>
      </c>
      <c r="AV336" s="32">
        <f t="shared" si="124"/>
        <v>6</v>
      </c>
      <c r="AW336" s="17" t="s">
        <v>2</v>
      </c>
      <c r="AX336" s="17">
        <v>2</v>
      </c>
      <c r="AY336" s="57">
        <v>11.73</v>
      </c>
      <c r="AZ336" s="22">
        <f t="shared" si="128"/>
        <v>4</v>
      </c>
      <c r="BA336" s="17" t="s">
        <v>2</v>
      </c>
      <c r="BB336" s="24">
        <v>1</v>
      </c>
      <c r="BC336" s="21">
        <v>11.336333333333334</v>
      </c>
      <c r="BD336" s="22">
        <f t="shared" si="108"/>
        <v>6</v>
      </c>
      <c r="BE336" s="17" t="s">
        <v>2</v>
      </c>
      <c r="BF336" s="24">
        <v>1</v>
      </c>
      <c r="BG336" s="34">
        <v>13.82</v>
      </c>
      <c r="BH336" s="35">
        <f t="shared" si="109"/>
        <v>4</v>
      </c>
      <c r="BI336" s="36" t="s">
        <v>2</v>
      </c>
      <c r="BJ336" s="37">
        <v>2</v>
      </c>
      <c r="BK336" s="21">
        <v>10</v>
      </c>
      <c r="BL336" s="22">
        <f t="shared" si="110"/>
        <v>2</v>
      </c>
      <c r="BM336" s="17" t="s">
        <v>2</v>
      </c>
      <c r="BN336" s="24">
        <v>2</v>
      </c>
      <c r="BO336" s="23">
        <v>17</v>
      </c>
      <c r="BP336" s="22">
        <f t="shared" si="125"/>
        <v>2</v>
      </c>
      <c r="BQ336" s="17" t="s">
        <v>2</v>
      </c>
      <c r="BR336" s="24">
        <v>1</v>
      </c>
      <c r="BS336" s="21">
        <f t="shared" si="118"/>
        <v>12.078533333333333</v>
      </c>
      <c r="BT336" s="24">
        <f t="shared" si="114"/>
        <v>30</v>
      </c>
      <c r="BU336" s="27" t="str">
        <f t="shared" si="115"/>
        <v>Admis</v>
      </c>
      <c r="BV336" s="17" t="s">
        <v>2</v>
      </c>
      <c r="BW336" s="38">
        <v>2</v>
      </c>
      <c r="BX336" s="38">
        <f t="shared" si="116"/>
        <v>60</v>
      </c>
      <c r="BY336" s="27" t="str">
        <f t="shared" si="117"/>
        <v>Admis</v>
      </c>
    </row>
    <row r="337" spans="1:77" x14ac:dyDescent="0.55000000000000004">
      <c r="A337" s="18">
        <v>324</v>
      </c>
      <c r="B337" s="62" t="s">
        <v>1602</v>
      </c>
      <c r="C337" s="76" t="s">
        <v>1603</v>
      </c>
      <c r="D337" s="13" t="s">
        <v>1569</v>
      </c>
      <c r="E337" s="13" t="s">
        <v>1604</v>
      </c>
      <c r="F337" s="16">
        <v>36341</v>
      </c>
      <c r="G337" s="13" t="s">
        <v>1605</v>
      </c>
      <c r="H337" s="13" t="s">
        <v>52</v>
      </c>
      <c r="I337" s="13" t="s">
        <v>72</v>
      </c>
      <c r="J337" s="21">
        <v>15.5</v>
      </c>
      <c r="K337" s="156">
        <v>4</v>
      </c>
      <c r="L337" s="17" t="s">
        <v>2</v>
      </c>
      <c r="M337" s="69">
        <v>2</v>
      </c>
      <c r="N337" s="203">
        <v>10.08</v>
      </c>
      <c r="O337" s="22">
        <f t="shared" si="119"/>
        <v>5</v>
      </c>
      <c r="P337" s="17" t="s">
        <v>2</v>
      </c>
      <c r="Q337" s="17">
        <v>1</v>
      </c>
      <c r="R337" s="45">
        <v>12.1</v>
      </c>
      <c r="S337" s="22">
        <f t="shared" si="126"/>
        <v>3</v>
      </c>
      <c r="T337" s="17" t="s">
        <v>2</v>
      </c>
      <c r="U337" s="17">
        <v>1</v>
      </c>
      <c r="V337" s="45">
        <v>13.65</v>
      </c>
      <c r="W337" s="156">
        <f t="shared" si="120"/>
        <v>4</v>
      </c>
      <c r="X337" s="17" t="s">
        <v>2</v>
      </c>
      <c r="Y337" s="17">
        <v>2</v>
      </c>
      <c r="Z337" s="45">
        <v>11.09</v>
      </c>
      <c r="AA337" s="22">
        <f t="shared" si="121"/>
        <v>5</v>
      </c>
      <c r="AB337" s="20" t="s">
        <v>2</v>
      </c>
      <c r="AC337" s="20">
        <v>1</v>
      </c>
      <c r="AD337" s="21">
        <v>10.199999999999999</v>
      </c>
      <c r="AE337" s="22">
        <f t="shared" si="122"/>
        <v>6</v>
      </c>
      <c r="AF337" s="17" t="s">
        <v>2</v>
      </c>
      <c r="AG337" s="17">
        <v>1</v>
      </c>
      <c r="AH337" s="21">
        <v>13.824666666666667</v>
      </c>
      <c r="AI337" s="22">
        <f t="shared" si="123"/>
        <v>3</v>
      </c>
      <c r="AJ337" s="17" t="s">
        <v>2</v>
      </c>
      <c r="AK337" s="24">
        <v>2</v>
      </c>
      <c r="AL337" s="21">
        <f t="shared" si="111"/>
        <v>12.047466666666667</v>
      </c>
      <c r="AM337" s="24">
        <f t="shared" si="112"/>
        <v>30</v>
      </c>
      <c r="AN337" s="27" t="str">
        <f t="shared" si="113"/>
        <v>Admis</v>
      </c>
      <c r="AO337" s="17" t="s">
        <v>2</v>
      </c>
      <c r="AP337" s="17">
        <v>2</v>
      </c>
      <c r="AQ337" s="45">
        <v>10.367000000000001</v>
      </c>
      <c r="AR337" s="29">
        <f t="shared" si="127"/>
        <v>6</v>
      </c>
      <c r="AS337" s="17" t="s">
        <v>2</v>
      </c>
      <c r="AT337" s="17">
        <v>1</v>
      </c>
      <c r="AU337" s="45">
        <v>12.44</v>
      </c>
      <c r="AV337" s="32">
        <f t="shared" si="124"/>
        <v>6</v>
      </c>
      <c r="AW337" s="17" t="s">
        <v>2</v>
      </c>
      <c r="AX337" s="236">
        <v>1</v>
      </c>
      <c r="AY337" s="57">
        <v>11.35</v>
      </c>
      <c r="AZ337" s="22">
        <f t="shared" si="128"/>
        <v>4</v>
      </c>
      <c r="BA337" s="17" t="s">
        <v>2</v>
      </c>
      <c r="BB337" s="24">
        <v>1</v>
      </c>
      <c r="BC337" s="21">
        <v>11.268000000000001</v>
      </c>
      <c r="BD337" s="22">
        <f t="shared" si="108"/>
        <v>6</v>
      </c>
      <c r="BE337" s="17" t="s">
        <v>2</v>
      </c>
      <c r="BF337" s="24">
        <v>1</v>
      </c>
      <c r="BG337" s="21">
        <v>10.47</v>
      </c>
      <c r="BH337" s="22">
        <f t="shared" si="109"/>
        <v>4</v>
      </c>
      <c r="BI337" s="17" t="s">
        <v>2</v>
      </c>
      <c r="BJ337" s="24">
        <v>1</v>
      </c>
      <c r="BK337" s="21">
        <v>11</v>
      </c>
      <c r="BL337" s="22">
        <f t="shared" si="110"/>
        <v>2</v>
      </c>
      <c r="BM337" s="17" t="s">
        <v>2</v>
      </c>
      <c r="BN337" s="24">
        <v>2</v>
      </c>
      <c r="BO337" s="23">
        <v>13</v>
      </c>
      <c r="BP337" s="22">
        <f t="shared" si="125"/>
        <v>2</v>
      </c>
      <c r="BQ337" s="17" t="s">
        <v>2</v>
      </c>
      <c r="BR337" s="24">
        <v>1</v>
      </c>
      <c r="BS337" s="21">
        <f t="shared" si="118"/>
        <v>11.324333333333334</v>
      </c>
      <c r="BT337" s="24">
        <f t="shared" si="114"/>
        <v>30</v>
      </c>
      <c r="BU337" s="27" t="str">
        <f t="shared" si="115"/>
        <v>Admis</v>
      </c>
      <c r="BV337" s="17" t="s">
        <v>2</v>
      </c>
      <c r="BW337" s="38">
        <v>2</v>
      </c>
      <c r="BX337" s="38">
        <f t="shared" si="116"/>
        <v>60</v>
      </c>
      <c r="BY337" s="27" t="str">
        <f t="shared" si="117"/>
        <v>Admis</v>
      </c>
    </row>
    <row r="338" spans="1:77" x14ac:dyDescent="0.55000000000000004">
      <c r="A338" s="18">
        <v>325</v>
      </c>
      <c r="B338" s="62" t="s">
        <v>1606</v>
      </c>
      <c r="C338" s="96" t="s">
        <v>1607</v>
      </c>
      <c r="D338" s="42" t="s">
        <v>1569</v>
      </c>
      <c r="E338" s="42" t="s">
        <v>1608</v>
      </c>
      <c r="F338" s="16">
        <v>35604</v>
      </c>
      <c r="G338" s="13" t="s">
        <v>1609</v>
      </c>
      <c r="H338" s="13" t="s">
        <v>52</v>
      </c>
      <c r="I338" s="13" t="s">
        <v>72</v>
      </c>
      <c r="J338" s="21">
        <v>15.5</v>
      </c>
      <c r="K338" s="156">
        <v>4</v>
      </c>
      <c r="L338" s="17" t="s">
        <v>2</v>
      </c>
      <c r="M338" s="69">
        <v>2</v>
      </c>
      <c r="N338" s="290">
        <v>10</v>
      </c>
      <c r="O338" s="22">
        <f t="shared" si="119"/>
        <v>5</v>
      </c>
      <c r="P338" s="17" t="s">
        <v>61</v>
      </c>
      <c r="Q338" s="17">
        <v>2</v>
      </c>
      <c r="R338" s="47">
        <v>10.47</v>
      </c>
      <c r="S338" s="22">
        <f t="shared" si="126"/>
        <v>3</v>
      </c>
      <c r="T338" s="17" t="s">
        <v>61</v>
      </c>
      <c r="U338" s="17">
        <v>1</v>
      </c>
      <c r="V338" s="45">
        <v>12.184666666666667</v>
      </c>
      <c r="W338" s="156">
        <f t="shared" si="120"/>
        <v>4</v>
      </c>
      <c r="X338" s="17" t="s">
        <v>2</v>
      </c>
      <c r="Y338" s="17">
        <v>2</v>
      </c>
      <c r="Z338" s="47">
        <v>12.23</v>
      </c>
      <c r="AA338" s="22">
        <f t="shared" si="121"/>
        <v>5</v>
      </c>
      <c r="AB338" s="20" t="s">
        <v>61</v>
      </c>
      <c r="AC338" s="20">
        <v>2</v>
      </c>
      <c r="AD338" s="327">
        <v>5.98</v>
      </c>
      <c r="AE338" s="22">
        <f t="shared" si="122"/>
        <v>0</v>
      </c>
      <c r="AF338" s="17" t="s">
        <v>2</v>
      </c>
      <c r="AG338" s="17">
        <v>2</v>
      </c>
      <c r="AH338" s="50">
        <v>10</v>
      </c>
      <c r="AI338" s="22">
        <f t="shared" si="123"/>
        <v>3</v>
      </c>
      <c r="AJ338" s="17" t="s">
        <v>61</v>
      </c>
      <c r="AK338" s="24">
        <v>2</v>
      </c>
      <c r="AL338" s="21">
        <f t="shared" si="111"/>
        <v>10.63928888888889</v>
      </c>
      <c r="AM338" s="24">
        <f t="shared" si="112"/>
        <v>24</v>
      </c>
      <c r="AN338" s="27" t="str">
        <f t="shared" si="113"/>
        <v>Ajourné</v>
      </c>
      <c r="AO338" s="17" t="s">
        <v>2</v>
      </c>
      <c r="AP338" s="17">
        <v>2</v>
      </c>
      <c r="AQ338" s="50">
        <v>10.48</v>
      </c>
      <c r="AR338" s="29">
        <f t="shared" si="127"/>
        <v>6</v>
      </c>
      <c r="AS338" s="17" t="s">
        <v>61</v>
      </c>
      <c r="AT338" s="24">
        <v>2</v>
      </c>
      <c r="AU338" s="47">
        <v>10.07</v>
      </c>
      <c r="AV338" s="32">
        <f t="shared" si="124"/>
        <v>6</v>
      </c>
      <c r="AW338" s="17" t="s">
        <v>61</v>
      </c>
      <c r="AX338" s="233">
        <v>2</v>
      </c>
      <c r="AY338" s="45">
        <v>14.5</v>
      </c>
      <c r="AZ338" s="22">
        <f t="shared" si="128"/>
        <v>4</v>
      </c>
      <c r="BA338" s="17" t="s">
        <v>2</v>
      </c>
      <c r="BB338" s="24">
        <v>2</v>
      </c>
      <c r="BC338" s="21">
        <v>11.048666666666666</v>
      </c>
      <c r="BD338" s="22">
        <f t="shared" si="108"/>
        <v>6</v>
      </c>
      <c r="BE338" s="17" t="s">
        <v>2</v>
      </c>
      <c r="BF338" s="24">
        <v>1</v>
      </c>
      <c r="BG338" s="21">
        <v>11.32</v>
      </c>
      <c r="BH338" s="22">
        <f t="shared" si="109"/>
        <v>4</v>
      </c>
      <c r="BI338" s="17" t="s">
        <v>2</v>
      </c>
      <c r="BJ338" s="24">
        <v>1</v>
      </c>
      <c r="BK338" s="21">
        <v>10</v>
      </c>
      <c r="BL338" s="22">
        <f t="shared" si="110"/>
        <v>2</v>
      </c>
      <c r="BM338" s="17" t="s">
        <v>2</v>
      </c>
      <c r="BN338" s="24">
        <v>2</v>
      </c>
      <c r="BO338" s="48">
        <v>14</v>
      </c>
      <c r="BP338" s="22">
        <f t="shared" si="125"/>
        <v>2</v>
      </c>
      <c r="BQ338" s="17" t="s">
        <v>61</v>
      </c>
      <c r="BR338" s="24">
        <v>1</v>
      </c>
      <c r="BS338" s="21">
        <f t="shared" si="118"/>
        <v>11.362400000000001</v>
      </c>
      <c r="BT338" s="24">
        <f t="shared" si="114"/>
        <v>30</v>
      </c>
      <c r="BU338" s="27" t="str">
        <f t="shared" si="115"/>
        <v>Admis</v>
      </c>
      <c r="BV338" s="17" t="s">
        <v>2</v>
      </c>
      <c r="BW338" s="38">
        <v>2</v>
      </c>
      <c r="BX338" s="38">
        <f t="shared" si="116"/>
        <v>54</v>
      </c>
      <c r="BY338" s="27" t="str">
        <f t="shared" si="117"/>
        <v>Autorisé</v>
      </c>
    </row>
    <row r="339" spans="1:77" x14ac:dyDescent="0.55000000000000004">
      <c r="A339" s="18">
        <v>326</v>
      </c>
      <c r="B339" s="139" t="s">
        <v>1610</v>
      </c>
      <c r="C339" s="140" t="s">
        <v>1611</v>
      </c>
      <c r="D339" s="13" t="s">
        <v>1569</v>
      </c>
      <c r="E339" s="13" t="s">
        <v>1612</v>
      </c>
      <c r="F339" s="16">
        <v>35586</v>
      </c>
      <c r="G339" s="43" t="s">
        <v>1613</v>
      </c>
      <c r="H339" s="13" t="s">
        <v>52</v>
      </c>
      <c r="I339" s="13" t="s">
        <v>72</v>
      </c>
      <c r="J339" s="21">
        <v>17</v>
      </c>
      <c r="K339" s="156">
        <v>4</v>
      </c>
      <c r="L339" s="17" t="s">
        <v>2</v>
      </c>
      <c r="M339" s="69">
        <v>2</v>
      </c>
      <c r="N339" s="230">
        <v>10.88</v>
      </c>
      <c r="O339" s="22">
        <f t="shared" si="119"/>
        <v>5</v>
      </c>
      <c r="P339" s="17" t="s">
        <v>2</v>
      </c>
      <c r="Q339" s="17">
        <v>2</v>
      </c>
      <c r="R339" s="45">
        <v>11.05</v>
      </c>
      <c r="S339" s="22">
        <f t="shared" si="126"/>
        <v>3</v>
      </c>
      <c r="T339" s="17" t="s">
        <v>2</v>
      </c>
      <c r="U339" s="17">
        <v>1</v>
      </c>
      <c r="V339" s="45">
        <v>13.717333333333334</v>
      </c>
      <c r="W339" s="156">
        <f t="shared" si="120"/>
        <v>4</v>
      </c>
      <c r="X339" s="17" t="s">
        <v>2</v>
      </c>
      <c r="Y339" s="17">
        <v>2</v>
      </c>
      <c r="Z339" s="45">
        <v>11.052</v>
      </c>
      <c r="AA339" s="22">
        <f t="shared" si="121"/>
        <v>5</v>
      </c>
      <c r="AB339" s="20" t="s">
        <v>2</v>
      </c>
      <c r="AC339" s="20">
        <v>2</v>
      </c>
      <c r="AD339" s="21">
        <v>10</v>
      </c>
      <c r="AE339" s="22">
        <f t="shared" si="122"/>
        <v>6</v>
      </c>
      <c r="AF339" s="17" t="s">
        <v>2</v>
      </c>
      <c r="AG339" s="17">
        <v>2</v>
      </c>
      <c r="AH339" s="21">
        <v>11.843999999999999</v>
      </c>
      <c r="AI339" s="22">
        <f t="shared" si="123"/>
        <v>3</v>
      </c>
      <c r="AJ339" s="17" t="s">
        <v>2</v>
      </c>
      <c r="AK339" s="24">
        <v>2</v>
      </c>
      <c r="AL339" s="21">
        <f t="shared" si="111"/>
        <v>12.040377777777779</v>
      </c>
      <c r="AM339" s="24">
        <f t="shared" si="112"/>
        <v>30</v>
      </c>
      <c r="AN339" s="27" t="str">
        <f t="shared" si="113"/>
        <v>Admis</v>
      </c>
      <c r="AO339" s="17" t="s">
        <v>2</v>
      </c>
      <c r="AP339" s="17">
        <v>2</v>
      </c>
      <c r="AQ339" s="45">
        <v>10</v>
      </c>
      <c r="AR339" s="29">
        <f t="shared" si="127"/>
        <v>6</v>
      </c>
      <c r="AS339" s="17" t="s">
        <v>2</v>
      </c>
      <c r="AT339" s="24">
        <v>1</v>
      </c>
      <c r="AU339" s="45">
        <v>10.92</v>
      </c>
      <c r="AV339" s="32">
        <f t="shared" si="124"/>
        <v>6</v>
      </c>
      <c r="AW339" s="17" t="s">
        <v>2</v>
      </c>
      <c r="AX339" s="17">
        <v>2</v>
      </c>
      <c r="AY339" s="57">
        <v>10.74</v>
      </c>
      <c r="AZ339" s="22">
        <f t="shared" si="128"/>
        <v>4</v>
      </c>
      <c r="BA339" s="17" t="s">
        <v>2</v>
      </c>
      <c r="BB339" s="24">
        <v>1</v>
      </c>
      <c r="BC339" s="21">
        <v>10.685333333333332</v>
      </c>
      <c r="BD339" s="22">
        <f t="shared" si="108"/>
        <v>6</v>
      </c>
      <c r="BE339" s="17" t="s">
        <v>2</v>
      </c>
      <c r="BF339" s="24">
        <v>2</v>
      </c>
      <c r="BG339" s="21">
        <v>10.69</v>
      </c>
      <c r="BH339" s="22">
        <f t="shared" si="109"/>
        <v>4</v>
      </c>
      <c r="BI339" s="17" t="s">
        <v>2</v>
      </c>
      <c r="BJ339" s="24">
        <v>1</v>
      </c>
      <c r="BK339" s="21">
        <v>10</v>
      </c>
      <c r="BL339" s="22">
        <f t="shared" si="110"/>
        <v>2</v>
      </c>
      <c r="BM339" s="17" t="s">
        <v>2</v>
      </c>
      <c r="BN339" s="24">
        <v>2</v>
      </c>
      <c r="BO339" s="23">
        <v>14</v>
      </c>
      <c r="BP339" s="22">
        <f t="shared" si="125"/>
        <v>2</v>
      </c>
      <c r="BQ339" s="17" t="s">
        <v>2</v>
      </c>
      <c r="BR339" s="24">
        <v>1</v>
      </c>
      <c r="BS339" s="21">
        <f t="shared" si="118"/>
        <v>10.7784</v>
      </c>
      <c r="BT339" s="24">
        <f t="shared" si="114"/>
        <v>30</v>
      </c>
      <c r="BU339" s="27" t="str">
        <f t="shared" si="115"/>
        <v>Admis</v>
      </c>
      <c r="BV339" s="17" t="s">
        <v>2</v>
      </c>
      <c r="BW339" s="38">
        <v>2</v>
      </c>
      <c r="BX339" s="38">
        <f t="shared" si="116"/>
        <v>60</v>
      </c>
      <c r="BY339" s="27" t="str">
        <f t="shared" si="117"/>
        <v>Admis</v>
      </c>
    </row>
    <row r="340" spans="1:77" x14ac:dyDescent="0.55000000000000004">
      <c r="A340" s="18">
        <v>327</v>
      </c>
      <c r="B340" s="62" t="s">
        <v>1614</v>
      </c>
      <c r="C340" s="76" t="s">
        <v>1615</v>
      </c>
      <c r="D340" s="13" t="s">
        <v>1569</v>
      </c>
      <c r="E340" s="13" t="s">
        <v>1616</v>
      </c>
      <c r="F340" s="16">
        <v>36503</v>
      </c>
      <c r="G340" s="13" t="s">
        <v>1617</v>
      </c>
      <c r="H340" s="13" t="s">
        <v>52</v>
      </c>
      <c r="I340" s="13" t="s">
        <v>72</v>
      </c>
      <c r="J340" s="21">
        <v>15</v>
      </c>
      <c r="K340" s="156">
        <v>4</v>
      </c>
      <c r="L340" s="17" t="s">
        <v>2</v>
      </c>
      <c r="M340" s="69">
        <v>2</v>
      </c>
      <c r="N340" s="230">
        <v>10.884</v>
      </c>
      <c r="O340" s="22">
        <f t="shared" si="119"/>
        <v>5</v>
      </c>
      <c r="P340" s="17" t="s">
        <v>2</v>
      </c>
      <c r="Q340" s="17">
        <v>2</v>
      </c>
      <c r="R340" s="45">
        <v>11.05</v>
      </c>
      <c r="S340" s="22">
        <f t="shared" si="126"/>
        <v>3</v>
      </c>
      <c r="T340" s="17" t="s">
        <v>2</v>
      </c>
      <c r="U340" s="17">
        <v>1</v>
      </c>
      <c r="V340" s="45">
        <v>12.675333333333333</v>
      </c>
      <c r="W340" s="156">
        <f t="shared" si="120"/>
        <v>4</v>
      </c>
      <c r="X340" s="17" t="s">
        <v>2</v>
      </c>
      <c r="Y340" s="17">
        <v>2</v>
      </c>
      <c r="Z340" s="45">
        <v>10</v>
      </c>
      <c r="AA340" s="22">
        <f t="shared" si="121"/>
        <v>5</v>
      </c>
      <c r="AB340" s="20" t="s">
        <v>2</v>
      </c>
      <c r="AC340" s="20">
        <v>2</v>
      </c>
      <c r="AD340" s="21">
        <v>10</v>
      </c>
      <c r="AE340" s="22">
        <f t="shared" si="122"/>
        <v>6</v>
      </c>
      <c r="AF340" s="17" t="s">
        <v>2</v>
      </c>
      <c r="AG340" s="17">
        <v>2</v>
      </c>
      <c r="AH340" s="21">
        <v>10.001333333333333</v>
      </c>
      <c r="AI340" s="22">
        <f t="shared" si="123"/>
        <v>3</v>
      </c>
      <c r="AJ340" s="17" t="s">
        <v>2</v>
      </c>
      <c r="AK340" s="24">
        <v>1</v>
      </c>
      <c r="AL340" s="21">
        <f t="shared" si="111"/>
        <v>11.275844444444447</v>
      </c>
      <c r="AM340" s="24">
        <f t="shared" si="112"/>
        <v>30</v>
      </c>
      <c r="AN340" s="27" t="str">
        <f t="shared" si="113"/>
        <v>Admis</v>
      </c>
      <c r="AO340" s="17" t="s">
        <v>2</v>
      </c>
      <c r="AP340" s="17">
        <v>2</v>
      </c>
      <c r="AQ340" s="45">
        <v>10.513</v>
      </c>
      <c r="AR340" s="29">
        <f t="shared" si="127"/>
        <v>6</v>
      </c>
      <c r="AS340" s="17" t="s">
        <v>2</v>
      </c>
      <c r="AT340" s="24">
        <v>2</v>
      </c>
      <c r="AU340" s="45">
        <v>10.613999999999999</v>
      </c>
      <c r="AV340" s="32">
        <f t="shared" si="124"/>
        <v>6</v>
      </c>
      <c r="AW340" s="17" t="s">
        <v>2</v>
      </c>
      <c r="AX340" s="233">
        <v>1</v>
      </c>
      <c r="AY340" s="45">
        <v>10.33</v>
      </c>
      <c r="AZ340" s="22">
        <f t="shared" si="128"/>
        <v>4</v>
      </c>
      <c r="BA340" s="17" t="s">
        <v>2</v>
      </c>
      <c r="BB340" s="24">
        <v>2</v>
      </c>
      <c r="BC340" s="21">
        <v>11.85</v>
      </c>
      <c r="BD340" s="22">
        <f t="shared" si="108"/>
        <v>6</v>
      </c>
      <c r="BE340" s="17" t="s">
        <v>2</v>
      </c>
      <c r="BF340" s="24">
        <v>2</v>
      </c>
      <c r="BG340" s="21">
        <v>10.54</v>
      </c>
      <c r="BH340" s="22">
        <f t="shared" si="109"/>
        <v>4</v>
      </c>
      <c r="BI340" s="17" t="s">
        <v>2</v>
      </c>
      <c r="BJ340" s="24">
        <v>1</v>
      </c>
      <c r="BK340" s="327">
        <v>10</v>
      </c>
      <c r="BL340" s="22">
        <f t="shared" si="110"/>
        <v>2</v>
      </c>
      <c r="BM340" s="17" t="s">
        <v>2</v>
      </c>
      <c r="BN340" s="24">
        <v>2</v>
      </c>
      <c r="BO340" s="333">
        <v>11.62</v>
      </c>
      <c r="BP340" s="22">
        <f t="shared" si="125"/>
        <v>2</v>
      </c>
      <c r="BQ340" s="17" t="s">
        <v>2</v>
      </c>
      <c r="BR340" s="24">
        <v>1</v>
      </c>
      <c r="BS340" s="21">
        <f t="shared" si="118"/>
        <v>10.8194</v>
      </c>
      <c r="BT340" s="24">
        <f t="shared" si="114"/>
        <v>30</v>
      </c>
      <c r="BU340" s="27" t="str">
        <f t="shared" si="115"/>
        <v>Admis</v>
      </c>
      <c r="BV340" s="17" t="s">
        <v>2</v>
      </c>
      <c r="BW340" s="38">
        <v>2</v>
      </c>
      <c r="BX340" s="38">
        <f t="shared" si="116"/>
        <v>60</v>
      </c>
      <c r="BY340" s="27" t="str">
        <f t="shared" si="117"/>
        <v>Admis</v>
      </c>
    </row>
    <row r="341" spans="1:77" x14ac:dyDescent="0.55000000000000004">
      <c r="A341" s="18">
        <v>328</v>
      </c>
      <c r="B341" s="62" t="s">
        <v>1618</v>
      </c>
      <c r="C341" s="76" t="s">
        <v>1619</v>
      </c>
      <c r="D341" s="13" t="s">
        <v>1569</v>
      </c>
      <c r="E341" s="13" t="s">
        <v>1620</v>
      </c>
      <c r="F341" s="16">
        <v>37215</v>
      </c>
      <c r="G341" s="13" t="s">
        <v>116</v>
      </c>
      <c r="H341" s="13" t="s">
        <v>59</v>
      </c>
      <c r="I341" s="13" t="s">
        <v>72</v>
      </c>
      <c r="J341" s="21">
        <v>17</v>
      </c>
      <c r="K341" s="156">
        <v>4</v>
      </c>
      <c r="L341" s="17" t="s">
        <v>2</v>
      </c>
      <c r="M341" s="69">
        <v>2</v>
      </c>
      <c r="N341" s="230">
        <v>13.984</v>
      </c>
      <c r="O341" s="22">
        <f t="shared" si="119"/>
        <v>5</v>
      </c>
      <c r="P341" s="17" t="s">
        <v>2</v>
      </c>
      <c r="Q341" s="17">
        <v>2</v>
      </c>
      <c r="R341" s="45">
        <v>12.1</v>
      </c>
      <c r="S341" s="22">
        <f t="shared" si="126"/>
        <v>3</v>
      </c>
      <c r="T341" s="17" t="s">
        <v>2</v>
      </c>
      <c r="U341" s="17">
        <v>1</v>
      </c>
      <c r="V341" s="45">
        <v>13.768666666666668</v>
      </c>
      <c r="W341" s="156">
        <f t="shared" si="120"/>
        <v>4</v>
      </c>
      <c r="X341" s="17" t="s">
        <v>2</v>
      </c>
      <c r="Y341" s="17">
        <v>2</v>
      </c>
      <c r="Z341" s="45">
        <v>10</v>
      </c>
      <c r="AA341" s="22">
        <f t="shared" si="121"/>
        <v>5</v>
      </c>
      <c r="AB341" s="20" t="s">
        <v>2</v>
      </c>
      <c r="AC341" s="20">
        <v>1</v>
      </c>
      <c r="AD341" s="21">
        <v>11.1</v>
      </c>
      <c r="AE341" s="22">
        <f t="shared" si="122"/>
        <v>6</v>
      </c>
      <c r="AF341" s="17" t="s">
        <v>2</v>
      </c>
      <c r="AG341" s="17">
        <v>1</v>
      </c>
      <c r="AH341" s="21">
        <v>10.493333333333334</v>
      </c>
      <c r="AI341" s="22">
        <f t="shared" si="123"/>
        <v>3</v>
      </c>
      <c r="AJ341" s="17" t="s">
        <v>2</v>
      </c>
      <c r="AK341" s="24">
        <v>1</v>
      </c>
      <c r="AL341" s="21">
        <f t="shared" si="111"/>
        <v>12.579155555555557</v>
      </c>
      <c r="AM341" s="24">
        <f t="shared" si="112"/>
        <v>30</v>
      </c>
      <c r="AN341" s="27" t="str">
        <f t="shared" si="113"/>
        <v>Admis</v>
      </c>
      <c r="AO341" s="17" t="s">
        <v>2</v>
      </c>
      <c r="AP341" s="17">
        <v>2</v>
      </c>
      <c r="AQ341" s="45">
        <v>10.607000000000001</v>
      </c>
      <c r="AR341" s="29">
        <f t="shared" si="127"/>
        <v>6</v>
      </c>
      <c r="AS341" s="17" t="s">
        <v>2</v>
      </c>
      <c r="AT341" s="24">
        <v>1</v>
      </c>
      <c r="AU341" s="45">
        <v>11.145999999999999</v>
      </c>
      <c r="AV341" s="32">
        <f t="shared" si="124"/>
        <v>6</v>
      </c>
      <c r="AW341" s="17" t="s">
        <v>2</v>
      </c>
      <c r="AX341" s="233">
        <v>1</v>
      </c>
      <c r="AY341" s="45">
        <v>14.16</v>
      </c>
      <c r="AZ341" s="22">
        <f t="shared" si="128"/>
        <v>4</v>
      </c>
      <c r="BA341" s="17" t="s">
        <v>2</v>
      </c>
      <c r="BB341" s="24">
        <v>2</v>
      </c>
      <c r="BC341" s="21">
        <v>10</v>
      </c>
      <c r="BD341" s="22">
        <f t="shared" si="108"/>
        <v>6</v>
      </c>
      <c r="BE341" s="17" t="s">
        <v>2</v>
      </c>
      <c r="BF341" s="24">
        <v>1</v>
      </c>
      <c r="BG341" s="21">
        <v>10</v>
      </c>
      <c r="BH341" s="22">
        <f t="shared" si="109"/>
        <v>4</v>
      </c>
      <c r="BI341" s="17" t="s">
        <v>2</v>
      </c>
      <c r="BJ341" s="24">
        <v>1</v>
      </c>
      <c r="BK341" s="327">
        <v>10</v>
      </c>
      <c r="BL341" s="22">
        <f t="shared" si="110"/>
        <v>2</v>
      </c>
      <c r="BM341" s="17" t="s">
        <v>2</v>
      </c>
      <c r="BN341" s="24">
        <v>2</v>
      </c>
      <c r="BO341" s="23">
        <v>12.19</v>
      </c>
      <c r="BP341" s="22">
        <f t="shared" si="125"/>
        <v>2</v>
      </c>
      <c r="BQ341" s="17" t="s">
        <v>2</v>
      </c>
      <c r="BR341" s="24">
        <v>1</v>
      </c>
      <c r="BS341" s="21">
        <f t="shared" si="118"/>
        <v>11.051266666666667</v>
      </c>
      <c r="BT341" s="24">
        <f t="shared" si="114"/>
        <v>30</v>
      </c>
      <c r="BU341" s="27" t="str">
        <f t="shared" si="115"/>
        <v>Admis</v>
      </c>
      <c r="BV341" s="17" t="s">
        <v>2</v>
      </c>
      <c r="BW341" s="38">
        <v>2</v>
      </c>
      <c r="BX341" s="38">
        <f t="shared" si="116"/>
        <v>60</v>
      </c>
      <c r="BY341" s="27" t="str">
        <f t="shared" si="117"/>
        <v>Admis</v>
      </c>
    </row>
    <row r="342" spans="1:77" x14ac:dyDescent="0.55000000000000004">
      <c r="A342" s="18">
        <v>329</v>
      </c>
      <c r="B342" s="62" t="s">
        <v>1621</v>
      </c>
      <c r="C342" s="76" t="s">
        <v>1622</v>
      </c>
      <c r="D342" s="13" t="s">
        <v>1569</v>
      </c>
      <c r="E342" s="13" t="s">
        <v>1623</v>
      </c>
      <c r="F342" s="16">
        <v>36316</v>
      </c>
      <c r="G342" s="13" t="s">
        <v>640</v>
      </c>
      <c r="H342" s="13" t="s">
        <v>52</v>
      </c>
      <c r="I342" s="13" t="s">
        <v>72</v>
      </c>
      <c r="J342" s="235">
        <v>12</v>
      </c>
      <c r="K342" s="156">
        <v>4</v>
      </c>
      <c r="L342" s="17" t="s">
        <v>2</v>
      </c>
      <c r="M342" s="69">
        <v>1</v>
      </c>
      <c r="N342" s="57">
        <v>11.164</v>
      </c>
      <c r="O342" s="22">
        <f t="shared" si="119"/>
        <v>5</v>
      </c>
      <c r="P342" s="17" t="s">
        <v>2</v>
      </c>
      <c r="Q342" s="17">
        <v>2</v>
      </c>
      <c r="R342" s="45">
        <v>14.47</v>
      </c>
      <c r="S342" s="22">
        <f t="shared" si="126"/>
        <v>3</v>
      </c>
      <c r="T342" s="17" t="s">
        <v>2</v>
      </c>
      <c r="U342" s="17">
        <v>2</v>
      </c>
      <c r="V342" s="45">
        <v>10.724</v>
      </c>
      <c r="W342" s="156">
        <f t="shared" si="120"/>
        <v>4</v>
      </c>
      <c r="X342" s="17" t="s">
        <v>2</v>
      </c>
      <c r="Y342" s="17">
        <v>2</v>
      </c>
      <c r="Z342" s="45">
        <v>10</v>
      </c>
      <c r="AA342" s="22">
        <f t="shared" si="121"/>
        <v>5</v>
      </c>
      <c r="AB342" s="20" t="s">
        <v>2</v>
      </c>
      <c r="AC342" s="20">
        <v>1</v>
      </c>
      <c r="AD342" s="21">
        <v>10</v>
      </c>
      <c r="AE342" s="22">
        <f t="shared" si="122"/>
        <v>6</v>
      </c>
      <c r="AF342" s="17" t="s">
        <v>2</v>
      </c>
      <c r="AG342" s="17">
        <v>2</v>
      </c>
      <c r="AH342" s="21">
        <v>11.652666333333334</v>
      </c>
      <c r="AI342" s="22">
        <f t="shared" si="123"/>
        <v>3</v>
      </c>
      <c r="AJ342" s="17" t="s">
        <v>2</v>
      </c>
      <c r="AK342" s="24">
        <v>2</v>
      </c>
      <c r="AL342" s="21">
        <f t="shared" si="111"/>
        <v>11.169466633333332</v>
      </c>
      <c r="AM342" s="24">
        <f t="shared" si="112"/>
        <v>30</v>
      </c>
      <c r="AN342" s="27" t="str">
        <f t="shared" si="113"/>
        <v>Admis</v>
      </c>
      <c r="AO342" s="17" t="s">
        <v>2</v>
      </c>
      <c r="AP342" s="17">
        <v>2</v>
      </c>
      <c r="AQ342" s="45">
        <v>10</v>
      </c>
      <c r="AR342" s="29">
        <f t="shared" si="127"/>
        <v>6</v>
      </c>
      <c r="AS342" s="17" t="s">
        <v>2</v>
      </c>
      <c r="AT342" s="24">
        <v>2</v>
      </c>
      <c r="AU342" s="45">
        <v>10</v>
      </c>
      <c r="AV342" s="32">
        <f t="shared" si="124"/>
        <v>6</v>
      </c>
      <c r="AW342" s="17" t="s">
        <v>2</v>
      </c>
      <c r="AX342" s="233">
        <v>2</v>
      </c>
      <c r="AY342" s="45">
        <v>11.33</v>
      </c>
      <c r="AZ342" s="22">
        <f t="shared" si="128"/>
        <v>4</v>
      </c>
      <c r="BA342" s="17" t="s">
        <v>2</v>
      </c>
      <c r="BB342" s="24">
        <v>2</v>
      </c>
      <c r="BC342" s="21">
        <v>10</v>
      </c>
      <c r="BD342" s="22">
        <f t="shared" si="108"/>
        <v>6</v>
      </c>
      <c r="BE342" s="17" t="s">
        <v>2</v>
      </c>
      <c r="BF342" s="24">
        <v>2</v>
      </c>
      <c r="BG342" s="34">
        <v>10</v>
      </c>
      <c r="BH342" s="35">
        <f t="shared" si="109"/>
        <v>4</v>
      </c>
      <c r="BI342" s="36" t="s">
        <v>2</v>
      </c>
      <c r="BJ342" s="37">
        <v>2</v>
      </c>
      <c r="BK342" s="327">
        <v>10</v>
      </c>
      <c r="BL342" s="22">
        <f t="shared" si="110"/>
        <v>2</v>
      </c>
      <c r="BM342" s="17" t="s">
        <v>2</v>
      </c>
      <c r="BN342" s="24">
        <v>2</v>
      </c>
      <c r="BO342" s="333">
        <v>10.37</v>
      </c>
      <c r="BP342" s="22">
        <f t="shared" si="125"/>
        <v>2</v>
      </c>
      <c r="BQ342" s="17" t="s">
        <v>2</v>
      </c>
      <c r="BR342" s="24">
        <v>1</v>
      </c>
      <c r="BS342" s="21">
        <f t="shared" si="118"/>
        <v>10.202</v>
      </c>
      <c r="BT342" s="24">
        <f t="shared" si="114"/>
        <v>30</v>
      </c>
      <c r="BU342" s="27" t="str">
        <f t="shared" si="115"/>
        <v>Admis</v>
      </c>
      <c r="BV342" s="17" t="s">
        <v>2</v>
      </c>
      <c r="BW342" s="38">
        <v>2</v>
      </c>
      <c r="BX342" s="38">
        <f t="shared" si="116"/>
        <v>60</v>
      </c>
      <c r="BY342" s="27" t="str">
        <f t="shared" si="117"/>
        <v>Admis</v>
      </c>
    </row>
    <row r="343" spans="1:77" x14ac:dyDescent="0.55000000000000004">
      <c r="A343" s="18">
        <v>330</v>
      </c>
      <c r="B343" s="62" t="s">
        <v>1627</v>
      </c>
      <c r="C343" s="76" t="s">
        <v>1628</v>
      </c>
      <c r="D343" s="13" t="s">
        <v>1569</v>
      </c>
      <c r="E343" s="13" t="s">
        <v>1629</v>
      </c>
      <c r="F343" s="16">
        <v>37103</v>
      </c>
      <c r="G343" s="13" t="s">
        <v>1630</v>
      </c>
      <c r="H343" s="13" t="s">
        <v>59</v>
      </c>
      <c r="I343" s="13" t="s">
        <v>72</v>
      </c>
      <c r="J343" s="21">
        <v>12</v>
      </c>
      <c r="K343" s="156">
        <v>4</v>
      </c>
      <c r="L343" s="17" t="s">
        <v>2</v>
      </c>
      <c r="M343" s="69">
        <v>2</v>
      </c>
      <c r="N343" s="57">
        <v>10.6</v>
      </c>
      <c r="O343" s="22">
        <f t="shared" si="119"/>
        <v>5</v>
      </c>
      <c r="P343" s="17" t="s">
        <v>2</v>
      </c>
      <c r="Q343" s="17">
        <v>2</v>
      </c>
      <c r="R343" s="45">
        <v>10.52</v>
      </c>
      <c r="S343" s="22">
        <f t="shared" si="126"/>
        <v>3</v>
      </c>
      <c r="T343" s="17" t="s">
        <v>2</v>
      </c>
      <c r="U343" s="17">
        <v>1</v>
      </c>
      <c r="V343" s="45">
        <v>13.559999999999999</v>
      </c>
      <c r="W343" s="156">
        <f t="shared" si="120"/>
        <v>4</v>
      </c>
      <c r="X343" s="17" t="s">
        <v>2</v>
      </c>
      <c r="Y343" s="17">
        <v>2</v>
      </c>
      <c r="Z343" s="45">
        <v>10</v>
      </c>
      <c r="AA343" s="22">
        <f t="shared" si="121"/>
        <v>5</v>
      </c>
      <c r="AB343" s="20" t="s">
        <v>2</v>
      </c>
      <c r="AC343" s="20">
        <v>1</v>
      </c>
      <c r="AD343" s="45">
        <v>10.32</v>
      </c>
      <c r="AE343" s="22">
        <f t="shared" si="122"/>
        <v>6</v>
      </c>
      <c r="AF343" s="17" t="s">
        <v>2</v>
      </c>
      <c r="AG343" s="17">
        <v>1</v>
      </c>
      <c r="AH343" s="21">
        <v>13.070666666666668</v>
      </c>
      <c r="AI343" s="22">
        <f t="shared" si="123"/>
        <v>3</v>
      </c>
      <c r="AJ343" s="17" t="s">
        <v>2</v>
      </c>
      <c r="AK343" s="24">
        <v>2</v>
      </c>
      <c r="AL343" s="21">
        <f t="shared" si="111"/>
        <v>11.2644</v>
      </c>
      <c r="AM343" s="24">
        <f t="shared" si="112"/>
        <v>30</v>
      </c>
      <c r="AN343" s="27" t="str">
        <f t="shared" si="113"/>
        <v>Admis</v>
      </c>
      <c r="AO343" s="17" t="s">
        <v>2</v>
      </c>
      <c r="AP343" s="17"/>
      <c r="AQ343" s="45">
        <v>10</v>
      </c>
      <c r="AR343" s="29">
        <f t="shared" si="127"/>
        <v>6</v>
      </c>
      <c r="AS343" s="17" t="s">
        <v>2</v>
      </c>
      <c r="AT343" s="24">
        <v>2</v>
      </c>
      <c r="AU343" s="45">
        <v>11.44</v>
      </c>
      <c r="AV343" s="32">
        <f t="shared" si="124"/>
        <v>6</v>
      </c>
      <c r="AW343" s="17" t="s">
        <v>2</v>
      </c>
      <c r="AX343" s="233">
        <v>2</v>
      </c>
      <c r="AY343" s="45">
        <v>13</v>
      </c>
      <c r="AZ343" s="22">
        <f t="shared" si="128"/>
        <v>4</v>
      </c>
      <c r="BA343" s="17" t="s">
        <v>2</v>
      </c>
      <c r="BB343" s="17">
        <v>2</v>
      </c>
      <c r="BC343" s="21">
        <v>10</v>
      </c>
      <c r="BD343" s="22">
        <f t="shared" si="108"/>
        <v>6</v>
      </c>
      <c r="BE343" s="17" t="s">
        <v>2</v>
      </c>
      <c r="BF343" s="24">
        <v>1</v>
      </c>
      <c r="BG343" s="45">
        <v>10</v>
      </c>
      <c r="BH343" s="22">
        <f t="shared" si="109"/>
        <v>4</v>
      </c>
      <c r="BI343" s="17" t="s">
        <v>2</v>
      </c>
      <c r="BJ343" s="24">
        <v>1</v>
      </c>
      <c r="BK343" s="21">
        <v>11.37</v>
      </c>
      <c r="BL343" s="22">
        <f t="shared" si="110"/>
        <v>2</v>
      </c>
      <c r="BM343" s="17" t="s">
        <v>2</v>
      </c>
      <c r="BN343" s="24">
        <v>2</v>
      </c>
      <c r="BO343" s="23">
        <v>15</v>
      </c>
      <c r="BP343" s="22">
        <f t="shared" si="125"/>
        <v>2</v>
      </c>
      <c r="BQ343" s="17" t="s">
        <v>2</v>
      </c>
      <c r="BR343" s="24">
        <v>1</v>
      </c>
      <c r="BS343" s="21">
        <f t="shared" si="118"/>
        <v>11.112666666666666</v>
      </c>
      <c r="BT343" s="24">
        <f t="shared" si="114"/>
        <v>30</v>
      </c>
      <c r="BU343" s="27" t="str">
        <f t="shared" si="115"/>
        <v>Admis</v>
      </c>
      <c r="BV343" s="17" t="s">
        <v>2</v>
      </c>
      <c r="BW343" s="17"/>
      <c r="BX343" s="38">
        <f t="shared" si="116"/>
        <v>60</v>
      </c>
      <c r="BY343" s="27" t="str">
        <f t="shared" si="117"/>
        <v>Admis</v>
      </c>
    </row>
    <row r="344" spans="1:77" x14ac:dyDescent="0.55000000000000004">
      <c r="A344" s="18">
        <v>331</v>
      </c>
      <c r="B344" s="62" t="s">
        <v>1631</v>
      </c>
      <c r="C344" s="76" t="s">
        <v>1632</v>
      </c>
      <c r="D344" s="71" t="s">
        <v>1569</v>
      </c>
      <c r="E344" s="71" t="s">
        <v>1633</v>
      </c>
      <c r="F344" s="78">
        <v>36119</v>
      </c>
      <c r="G344" s="62" t="s">
        <v>1634</v>
      </c>
      <c r="H344" s="62" t="s">
        <v>52</v>
      </c>
      <c r="I344" s="13" t="s">
        <v>72</v>
      </c>
      <c r="J344" s="47">
        <v>13.57</v>
      </c>
      <c r="K344" s="156">
        <v>4</v>
      </c>
      <c r="L344" s="17" t="s">
        <v>60</v>
      </c>
      <c r="M344" s="69">
        <v>2</v>
      </c>
      <c r="N344" s="122">
        <v>11.5</v>
      </c>
      <c r="O344" s="22">
        <f t="shared" si="119"/>
        <v>5</v>
      </c>
      <c r="P344" s="17" t="s">
        <v>60</v>
      </c>
      <c r="Q344" s="17">
        <v>2</v>
      </c>
      <c r="R344" s="47">
        <v>15.45</v>
      </c>
      <c r="S344" s="22">
        <f t="shared" si="126"/>
        <v>3</v>
      </c>
      <c r="T344" s="17" t="s">
        <v>60</v>
      </c>
      <c r="U344" s="17">
        <v>2</v>
      </c>
      <c r="V344" s="122">
        <v>10.9</v>
      </c>
      <c r="W344" s="156">
        <f t="shared" si="120"/>
        <v>4</v>
      </c>
      <c r="X344" s="17" t="s">
        <v>60</v>
      </c>
      <c r="Y344" s="17">
        <v>2</v>
      </c>
      <c r="Z344" s="45">
        <v>4.78</v>
      </c>
      <c r="AA344" s="22">
        <f t="shared" si="121"/>
        <v>0</v>
      </c>
      <c r="AB344" s="20" t="s">
        <v>2</v>
      </c>
      <c r="AC344" s="20">
        <v>1</v>
      </c>
      <c r="AD344" s="45">
        <v>5.27</v>
      </c>
      <c r="AE344" s="22">
        <f t="shared" si="122"/>
        <v>0</v>
      </c>
      <c r="AF344" s="17" t="s">
        <v>2</v>
      </c>
      <c r="AG344" s="17">
        <v>2</v>
      </c>
      <c r="AH344" s="50">
        <v>10.42</v>
      </c>
      <c r="AI344" s="22">
        <f t="shared" si="123"/>
        <v>3</v>
      </c>
      <c r="AJ344" s="17" t="s">
        <v>60</v>
      </c>
      <c r="AK344" s="17">
        <v>2</v>
      </c>
      <c r="AL344" s="21">
        <f t="shared" si="111"/>
        <v>9.6169999999999991</v>
      </c>
      <c r="AM344" s="24">
        <f t="shared" si="112"/>
        <v>19</v>
      </c>
      <c r="AN344" s="27" t="str">
        <f t="shared" si="113"/>
        <v>Ajourné</v>
      </c>
      <c r="AO344" s="17" t="s">
        <v>2</v>
      </c>
      <c r="AP344" s="17"/>
      <c r="AQ344" s="47">
        <v>10.48</v>
      </c>
      <c r="AR344" s="29">
        <f t="shared" si="127"/>
        <v>6</v>
      </c>
      <c r="AS344" s="17" t="s">
        <v>60</v>
      </c>
      <c r="AT344" s="24">
        <v>2</v>
      </c>
      <c r="AU344" s="47">
        <v>10</v>
      </c>
      <c r="AV344" s="32">
        <f t="shared" si="124"/>
        <v>6</v>
      </c>
      <c r="AW344" s="17" t="s">
        <v>60</v>
      </c>
      <c r="AX344" s="17">
        <v>2</v>
      </c>
      <c r="AY344" s="47">
        <v>10</v>
      </c>
      <c r="AZ344" s="22">
        <f t="shared" si="128"/>
        <v>4</v>
      </c>
      <c r="BA344" s="17" t="s">
        <v>60</v>
      </c>
      <c r="BB344" s="17">
        <v>2</v>
      </c>
      <c r="BC344" s="50">
        <v>13.73</v>
      </c>
      <c r="BD344" s="22">
        <f t="shared" si="108"/>
        <v>6</v>
      </c>
      <c r="BE344" s="17" t="s">
        <v>60</v>
      </c>
      <c r="BF344" s="17">
        <v>2</v>
      </c>
      <c r="BG344" s="49">
        <v>10</v>
      </c>
      <c r="BH344" s="35">
        <f t="shared" si="109"/>
        <v>4</v>
      </c>
      <c r="BI344" s="36" t="s">
        <v>60</v>
      </c>
      <c r="BJ344" s="37">
        <v>2</v>
      </c>
      <c r="BK344" s="50">
        <v>13</v>
      </c>
      <c r="BL344" s="22">
        <f t="shared" si="110"/>
        <v>2</v>
      </c>
      <c r="BM344" s="17" t="s">
        <v>60</v>
      </c>
      <c r="BN344" s="24">
        <v>2</v>
      </c>
      <c r="BO344" s="48">
        <v>12</v>
      </c>
      <c r="BP344" s="22">
        <f t="shared" si="125"/>
        <v>2</v>
      </c>
      <c r="BQ344" s="17" t="s">
        <v>60</v>
      </c>
      <c r="BR344" s="17">
        <v>2</v>
      </c>
      <c r="BS344" s="21">
        <f t="shared" si="118"/>
        <v>11.175333333333333</v>
      </c>
      <c r="BT344" s="24">
        <f t="shared" si="114"/>
        <v>30</v>
      </c>
      <c r="BU344" s="27" t="str">
        <f t="shared" si="115"/>
        <v>Admis</v>
      </c>
      <c r="BV344" s="17" t="s">
        <v>61</v>
      </c>
      <c r="BW344" s="17"/>
      <c r="BX344" s="38">
        <f t="shared" si="116"/>
        <v>49</v>
      </c>
      <c r="BY344" s="27" t="str">
        <f t="shared" si="117"/>
        <v>Autorisé</v>
      </c>
    </row>
    <row r="345" spans="1:77" x14ac:dyDescent="0.55000000000000004">
      <c r="A345" s="18">
        <v>332</v>
      </c>
      <c r="B345" s="62" t="s">
        <v>1635</v>
      </c>
      <c r="C345" s="140" t="s">
        <v>1635</v>
      </c>
      <c r="D345" s="42" t="s">
        <v>1636</v>
      </c>
      <c r="E345" s="42" t="s">
        <v>1637</v>
      </c>
      <c r="F345" s="16">
        <v>35802</v>
      </c>
      <c r="G345" s="13" t="s">
        <v>71</v>
      </c>
      <c r="H345" s="13" t="s">
        <v>52</v>
      </c>
      <c r="I345" s="13" t="s">
        <v>72</v>
      </c>
      <c r="J345" s="47">
        <v>10</v>
      </c>
      <c r="K345" s="156">
        <v>4</v>
      </c>
      <c r="L345" s="17" t="s">
        <v>60</v>
      </c>
      <c r="M345" s="17">
        <v>2</v>
      </c>
      <c r="N345" s="299">
        <v>10.46</v>
      </c>
      <c r="O345" s="22">
        <f t="shared" si="119"/>
        <v>5</v>
      </c>
      <c r="P345" s="17" t="s">
        <v>60</v>
      </c>
      <c r="Q345" s="17">
        <v>2</v>
      </c>
      <c r="R345" s="47">
        <v>15</v>
      </c>
      <c r="S345" s="22">
        <f t="shared" si="126"/>
        <v>3</v>
      </c>
      <c r="T345" s="17" t="s">
        <v>61</v>
      </c>
      <c r="U345" s="17">
        <v>1</v>
      </c>
      <c r="V345" s="299">
        <v>10</v>
      </c>
      <c r="W345" s="156">
        <f t="shared" si="120"/>
        <v>4</v>
      </c>
      <c r="X345" s="17" t="s">
        <v>60</v>
      </c>
      <c r="Y345" s="17">
        <v>2</v>
      </c>
      <c r="Z345" s="47">
        <v>10.26</v>
      </c>
      <c r="AA345" s="22">
        <f t="shared" si="121"/>
        <v>5</v>
      </c>
      <c r="AB345" s="20" t="s">
        <v>60</v>
      </c>
      <c r="AC345" s="20">
        <v>2</v>
      </c>
      <c r="AD345" s="47">
        <v>10</v>
      </c>
      <c r="AE345" s="22">
        <f t="shared" si="122"/>
        <v>6</v>
      </c>
      <c r="AF345" s="17" t="s">
        <v>60</v>
      </c>
      <c r="AG345" s="17">
        <v>2</v>
      </c>
      <c r="AH345" s="47">
        <v>10.210000000000001</v>
      </c>
      <c r="AI345" s="22">
        <f t="shared" si="123"/>
        <v>3</v>
      </c>
      <c r="AJ345" s="17" t="s">
        <v>60</v>
      </c>
      <c r="AK345" s="233">
        <v>2</v>
      </c>
      <c r="AL345" s="45">
        <f t="shared" si="111"/>
        <v>10.641</v>
      </c>
      <c r="AM345" s="233">
        <f t="shared" si="112"/>
        <v>30</v>
      </c>
      <c r="AN345" s="27" t="str">
        <f t="shared" si="113"/>
        <v>Admis</v>
      </c>
      <c r="AO345" s="17" t="s">
        <v>61</v>
      </c>
      <c r="AP345" s="17">
        <v>2</v>
      </c>
      <c r="AQ345" s="45">
        <v>12.126999999999999</v>
      </c>
      <c r="AR345" s="29">
        <f t="shared" si="127"/>
        <v>6</v>
      </c>
      <c r="AS345" s="17" t="s">
        <v>2</v>
      </c>
      <c r="AT345" s="233">
        <v>2</v>
      </c>
      <c r="AU345" s="47">
        <v>10</v>
      </c>
      <c r="AV345" s="32">
        <f t="shared" si="124"/>
        <v>6</v>
      </c>
      <c r="AW345" s="17" t="s">
        <v>60</v>
      </c>
      <c r="AX345" s="233">
        <v>2</v>
      </c>
      <c r="AY345" s="47">
        <v>10.15</v>
      </c>
      <c r="AZ345" s="22">
        <f t="shared" si="128"/>
        <v>4</v>
      </c>
      <c r="BA345" s="17" t="s">
        <v>60</v>
      </c>
      <c r="BB345" s="233">
        <v>2</v>
      </c>
      <c r="BC345" s="47">
        <v>11.45</v>
      </c>
      <c r="BD345" s="232">
        <f t="shared" si="108"/>
        <v>6</v>
      </c>
      <c r="BE345" s="17" t="s">
        <v>60</v>
      </c>
      <c r="BF345" s="233">
        <v>2</v>
      </c>
      <c r="BG345" s="45">
        <v>10</v>
      </c>
      <c r="BH345" s="232">
        <f t="shared" si="109"/>
        <v>4</v>
      </c>
      <c r="BI345" s="17" t="s">
        <v>2</v>
      </c>
      <c r="BJ345" s="233">
        <v>1</v>
      </c>
      <c r="BK345" s="47">
        <v>10</v>
      </c>
      <c r="BL345" s="232">
        <f t="shared" si="110"/>
        <v>2</v>
      </c>
      <c r="BM345" s="17" t="s">
        <v>60</v>
      </c>
      <c r="BN345" s="233">
        <v>2</v>
      </c>
      <c r="BO345" s="299">
        <v>12</v>
      </c>
      <c r="BP345" s="22">
        <f t="shared" si="125"/>
        <v>2</v>
      </c>
      <c r="BQ345" s="17" t="s">
        <v>60</v>
      </c>
      <c r="BR345" s="233">
        <v>2</v>
      </c>
      <c r="BS345" s="45">
        <f t="shared" si="118"/>
        <v>10.868733333333333</v>
      </c>
      <c r="BT345" s="233">
        <f t="shared" si="114"/>
        <v>30</v>
      </c>
      <c r="BU345" s="27" t="str">
        <f t="shared" si="115"/>
        <v>Admis</v>
      </c>
      <c r="BV345" s="17" t="s">
        <v>2</v>
      </c>
      <c r="BW345" s="285">
        <v>2</v>
      </c>
      <c r="BX345" s="285">
        <f t="shared" si="116"/>
        <v>60</v>
      </c>
      <c r="BY345" s="27" t="str">
        <f t="shared" si="117"/>
        <v>Admis</v>
      </c>
    </row>
    <row r="346" spans="1:77" x14ac:dyDescent="0.55000000000000004">
      <c r="A346" s="18">
        <v>333</v>
      </c>
      <c r="B346" s="62" t="s">
        <v>1638</v>
      </c>
      <c r="C346" s="76" t="s">
        <v>1639</v>
      </c>
      <c r="D346" s="13" t="s">
        <v>1640</v>
      </c>
      <c r="E346" s="62" t="s">
        <v>1641</v>
      </c>
      <c r="F346" s="16">
        <v>37171</v>
      </c>
      <c r="G346" s="13" t="s">
        <v>1642</v>
      </c>
      <c r="H346" s="13" t="s">
        <v>59</v>
      </c>
      <c r="I346" s="13" t="s">
        <v>72</v>
      </c>
      <c r="J346" s="21">
        <v>17</v>
      </c>
      <c r="K346" s="156">
        <v>4</v>
      </c>
      <c r="L346" s="17" t="s">
        <v>2</v>
      </c>
      <c r="M346" s="69">
        <v>2</v>
      </c>
      <c r="N346" s="203">
        <v>10</v>
      </c>
      <c r="O346" s="22">
        <f t="shared" si="119"/>
        <v>5</v>
      </c>
      <c r="P346" s="17" t="s">
        <v>2</v>
      </c>
      <c r="Q346" s="17">
        <v>1</v>
      </c>
      <c r="R346" s="45">
        <v>15.78</v>
      </c>
      <c r="S346" s="22">
        <f t="shared" si="126"/>
        <v>3</v>
      </c>
      <c r="T346" s="17" t="s">
        <v>2</v>
      </c>
      <c r="U346" s="17">
        <v>2</v>
      </c>
      <c r="V346" s="45">
        <v>14.312000000000001</v>
      </c>
      <c r="W346" s="156">
        <f t="shared" si="120"/>
        <v>4</v>
      </c>
      <c r="X346" s="17" t="s">
        <v>2</v>
      </c>
      <c r="Y346" s="17">
        <v>2</v>
      </c>
      <c r="Z346" s="45">
        <v>10</v>
      </c>
      <c r="AA346" s="22">
        <f t="shared" si="121"/>
        <v>5</v>
      </c>
      <c r="AB346" s="20" t="s">
        <v>2</v>
      </c>
      <c r="AC346" s="20">
        <v>1</v>
      </c>
      <c r="AD346" s="21">
        <v>10</v>
      </c>
      <c r="AE346" s="22">
        <f t="shared" si="122"/>
        <v>6</v>
      </c>
      <c r="AF346" s="17" t="s">
        <v>2</v>
      </c>
      <c r="AG346" s="17">
        <v>2</v>
      </c>
      <c r="AH346" s="21">
        <v>13.615333333333334</v>
      </c>
      <c r="AI346" s="22">
        <f t="shared" si="123"/>
        <v>3</v>
      </c>
      <c r="AJ346" s="17" t="s">
        <v>2</v>
      </c>
      <c r="AK346" s="24">
        <v>2</v>
      </c>
      <c r="AL346" s="21">
        <f t="shared" si="111"/>
        <v>12.447800000000001</v>
      </c>
      <c r="AM346" s="24">
        <f t="shared" si="112"/>
        <v>30</v>
      </c>
      <c r="AN346" s="27" t="str">
        <f t="shared" si="113"/>
        <v>Admis</v>
      </c>
      <c r="AO346" s="17" t="s">
        <v>2</v>
      </c>
      <c r="AP346" s="17">
        <v>2</v>
      </c>
      <c r="AQ346" s="45">
        <v>10.271000000000001</v>
      </c>
      <c r="AR346" s="29">
        <f t="shared" si="127"/>
        <v>6</v>
      </c>
      <c r="AS346" s="17" t="s">
        <v>2</v>
      </c>
      <c r="AT346" s="24">
        <v>1</v>
      </c>
      <c r="AU346" s="45">
        <v>11.152000000000001</v>
      </c>
      <c r="AV346" s="32">
        <f t="shared" si="124"/>
        <v>6</v>
      </c>
      <c r="AW346" s="17" t="s">
        <v>2</v>
      </c>
      <c r="AX346" s="233">
        <v>1</v>
      </c>
      <c r="AY346" s="45">
        <v>14.66</v>
      </c>
      <c r="AZ346" s="22">
        <f t="shared" si="128"/>
        <v>4</v>
      </c>
      <c r="BA346" s="17" t="s">
        <v>2</v>
      </c>
      <c r="BB346" s="24">
        <v>2</v>
      </c>
      <c r="BC346" s="21">
        <v>11.014666666666667</v>
      </c>
      <c r="BD346" s="22">
        <f t="shared" si="108"/>
        <v>6</v>
      </c>
      <c r="BE346" s="17" t="s">
        <v>2</v>
      </c>
      <c r="BF346" s="24">
        <v>1</v>
      </c>
      <c r="BG346" s="21">
        <v>10</v>
      </c>
      <c r="BH346" s="22">
        <f t="shared" si="109"/>
        <v>4</v>
      </c>
      <c r="BI346" s="17" t="s">
        <v>2</v>
      </c>
      <c r="BJ346" s="24">
        <v>1</v>
      </c>
      <c r="BK346" s="21">
        <v>10</v>
      </c>
      <c r="BL346" s="22">
        <f t="shared" si="110"/>
        <v>2</v>
      </c>
      <c r="BM346" s="17" t="s">
        <v>2</v>
      </c>
      <c r="BN346" s="24">
        <v>2</v>
      </c>
      <c r="BO346" s="23">
        <v>15</v>
      </c>
      <c r="BP346" s="22">
        <f t="shared" si="125"/>
        <v>2</v>
      </c>
      <c r="BQ346" s="17" t="s">
        <v>2</v>
      </c>
      <c r="BR346" s="24">
        <v>1</v>
      </c>
      <c r="BS346" s="21">
        <f t="shared" si="118"/>
        <v>11.442199999999998</v>
      </c>
      <c r="BT346" s="24">
        <f t="shared" si="114"/>
        <v>30</v>
      </c>
      <c r="BU346" s="27" t="str">
        <f t="shared" si="115"/>
        <v>Admis</v>
      </c>
      <c r="BV346" s="17" t="s">
        <v>2</v>
      </c>
      <c r="BW346" s="38">
        <v>2</v>
      </c>
      <c r="BX346" s="38">
        <f t="shared" si="116"/>
        <v>60</v>
      </c>
      <c r="BY346" s="27" t="str">
        <f t="shared" si="117"/>
        <v>Admis</v>
      </c>
    </row>
    <row r="347" spans="1:77" x14ac:dyDescent="0.55000000000000004">
      <c r="A347" s="18">
        <v>334</v>
      </c>
      <c r="B347" s="62" t="s">
        <v>1643</v>
      </c>
      <c r="C347" s="96" t="s">
        <v>1644</v>
      </c>
      <c r="D347" s="42" t="s">
        <v>1645</v>
      </c>
      <c r="E347" s="42" t="s">
        <v>1646</v>
      </c>
      <c r="F347" s="16">
        <v>37907</v>
      </c>
      <c r="G347" s="13" t="s">
        <v>116</v>
      </c>
      <c r="H347" s="13" t="s">
        <v>52</v>
      </c>
      <c r="I347" s="13" t="s">
        <v>72</v>
      </c>
      <c r="J347" s="21">
        <v>15.5</v>
      </c>
      <c r="K347" s="156">
        <v>4</v>
      </c>
      <c r="L347" s="17" t="s">
        <v>2</v>
      </c>
      <c r="M347" s="69">
        <v>2</v>
      </c>
      <c r="N347" s="290">
        <v>11.04</v>
      </c>
      <c r="O347" s="22">
        <f t="shared" si="119"/>
        <v>5</v>
      </c>
      <c r="P347" s="17" t="s">
        <v>61</v>
      </c>
      <c r="Q347" s="17">
        <v>1</v>
      </c>
      <c r="R347" s="47">
        <v>11.42</v>
      </c>
      <c r="S347" s="22">
        <f t="shared" si="126"/>
        <v>3</v>
      </c>
      <c r="T347" s="17" t="s">
        <v>61</v>
      </c>
      <c r="U347" s="17">
        <v>1</v>
      </c>
      <c r="V347" s="48">
        <v>10</v>
      </c>
      <c r="W347" s="156">
        <f t="shared" si="120"/>
        <v>4</v>
      </c>
      <c r="X347" s="17" t="s">
        <v>61</v>
      </c>
      <c r="Y347" s="17">
        <v>2</v>
      </c>
      <c r="Z347" s="47">
        <v>10</v>
      </c>
      <c r="AA347" s="22">
        <f t="shared" si="121"/>
        <v>5</v>
      </c>
      <c r="AB347" s="20" t="s">
        <v>61</v>
      </c>
      <c r="AC347" s="20">
        <v>1</v>
      </c>
      <c r="AD347" s="50">
        <v>10</v>
      </c>
      <c r="AE347" s="22">
        <f t="shared" si="122"/>
        <v>6</v>
      </c>
      <c r="AF347" s="17" t="s">
        <v>61</v>
      </c>
      <c r="AG347" s="17">
        <v>2</v>
      </c>
      <c r="AH347" s="50">
        <v>10</v>
      </c>
      <c r="AI347" s="22">
        <f t="shared" si="123"/>
        <v>3</v>
      </c>
      <c r="AJ347" s="17" t="s">
        <v>61</v>
      </c>
      <c r="AK347" s="24">
        <v>1</v>
      </c>
      <c r="AL347" s="21">
        <f t="shared" si="111"/>
        <v>11.048666666666666</v>
      </c>
      <c r="AM347" s="24">
        <f t="shared" si="112"/>
        <v>30</v>
      </c>
      <c r="AN347" s="27" t="str">
        <f t="shared" si="113"/>
        <v>Admis</v>
      </c>
      <c r="AO347" s="17" t="s">
        <v>2</v>
      </c>
      <c r="AP347" s="17">
        <v>2</v>
      </c>
      <c r="AQ347" s="50">
        <v>10.75</v>
      </c>
      <c r="AR347" s="29">
        <f t="shared" si="127"/>
        <v>6</v>
      </c>
      <c r="AS347" s="17" t="s">
        <v>61</v>
      </c>
      <c r="AT347" s="24">
        <v>2</v>
      </c>
      <c r="AU347" s="47">
        <v>10</v>
      </c>
      <c r="AV347" s="32">
        <f t="shared" si="124"/>
        <v>6</v>
      </c>
      <c r="AW347" s="17" t="s">
        <v>61</v>
      </c>
      <c r="AX347" s="233">
        <v>2</v>
      </c>
      <c r="AY347" s="50">
        <v>10</v>
      </c>
      <c r="AZ347" s="22">
        <f t="shared" si="128"/>
        <v>4</v>
      </c>
      <c r="BA347" s="17" t="s">
        <v>61</v>
      </c>
      <c r="BB347" s="24">
        <v>2</v>
      </c>
      <c r="BC347" s="50">
        <v>16.28</v>
      </c>
      <c r="BD347" s="22">
        <f t="shared" si="108"/>
        <v>6</v>
      </c>
      <c r="BE347" s="17" t="s">
        <v>61</v>
      </c>
      <c r="BF347" s="24">
        <v>2</v>
      </c>
      <c r="BG347" s="64">
        <v>10.8</v>
      </c>
      <c r="BH347" s="35">
        <f t="shared" si="109"/>
        <v>4</v>
      </c>
      <c r="BI347" s="36" t="s">
        <v>61</v>
      </c>
      <c r="BJ347" s="37">
        <v>2</v>
      </c>
      <c r="BK347" s="50">
        <v>10</v>
      </c>
      <c r="BL347" s="22">
        <f t="shared" si="110"/>
        <v>2</v>
      </c>
      <c r="BM347" s="17" t="s">
        <v>60</v>
      </c>
      <c r="BN347" s="24">
        <v>2</v>
      </c>
      <c r="BO347" s="48">
        <v>14.25</v>
      </c>
      <c r="BP347" s="22">
        <f t="shared" si="125"/>
        <v>2</v>
      </c>
      <c r="BQ347" s="17" t="s">
        <v>61</v>
      </c>
      <c r="BR347" s="24">
        <v>2</v>
      </c>
      <c r="BS347" s="21">
        <f t="shared" si="118"/>
        <v>11.795999999999999</v>
      </c>
      <c r="BT347" s="24">
        <f t="shared" si="114"/>
        <v>30</v>
      </c>
      <c r="BU347" s="27" t="str">
        <f t="shared" si="115"/>
        <v>Admis</v>
      </c>
      <c r="BV347" s="17" t="s">
        <v>61</v>
      </c>
      <c r="BW347" s="38">
        <v>2</v>
      </c>
      <c r="BX347" s="38">
        <f t="shared" si="116"/>
        <v>60</v>
      </c>
      <c r="BY347" s="27" t="str">
        <f t="shared" si="117"/>
        <v>Admis</v>
      </c>
    </row>
    <row r="348" spans="1:77" x14ac:dyDescent="0.55000000000000004">
      <c r="A348" s="18">
        <v>335</v>
      </c>
      <c r="B348" s="13" t="s">
        <v>1647</v>
      </c>
      <c r="C348" s="81" t="s">
        <v>1648</v>
      </c>
      <c r="D348" s="13" t="s">
        <v>1649</v>
      </c>
      <c r="E348" s="13" t="s">
        <v>1650</v>
      </c>
      <c r="F348" s="66">
        <v>33229</v>
      </c>
      <c r="G348" s="13" t="s">
        <v>1651</v>
      </c>
      <c r="H348" s="13" t="s">
        <v>52</v>
      </c>
      <c r="I348" s="44"/>
      <c r="J348" s="292"/>
      <c r="K348" s="156">
        <v>4</v>
      </c>
      <c r="L348" s="293"/>
      <c r="M348" s="69"/>
      <c r="N348" s="309"/>
      <c r="O348" s="22">
        <f t="shared" si="119"/>
        <v>0</v>
      </c>
      <c r="P348" s="293"/>
      <c r="Q348" s="17"/>
      <c r="R348" s="292"/>
      <c r="S348" s="22">
        <f t="shared" si="126"/>
        <v>0</v>
      </c>
      <c r="T348" s="293"/>
      <c r="U348" s="17"/>
      <c r="V348" s="45">
        <v>11.474666666666668</v>
      </c>
      <c r="W348" s="156">
        <f t="shared" si="120"/>
        <v>4</v>
      </c>
      <c r="X348" s="17" t="s">
        <v>2</v>
      </c>
      <c r="Y348" s="17">
        <v>1</v>
      </c>
      <c r="Z348" s="312"/>
      <c r="AA348" s="22">
        <f t="shared" si="121"/>
        <v>0</v>
      </c>
      <c r="AB348" s="313"/>
      <c r="AC348" s="44"/>
      <c r="AD348" s="296"/>
      <c r="AE348" s="22">
        <f t="shared" si="122"/>
        <v>0</v>
      </c>
      <c r="AF348" s="293"/>
      <c r="AG348" s="17"/>
      <c r="AH348" s="309"/>
      <c r="AI348" s="22">
        <f t="shared" si="123"/>
        <v>0</v>
      </c>
      <c r="AJ348" s="293"/>
      <c r="AK348" s="24"/>
      <c r="AL348" s="21">
        <f t="shared" si="111"/>
        <v>1.5299555555555557</v>
      </c>
      <c r="AM348" s="24">
        <f t="shared" si="112"/>
        <v>8</v>
      </c>
      <c r="AN348" s="27" t="str">
        <f t="shared" si="113"/>
        <v>Ajourné</v>
      </c>
      <c r="AO348" s="17" t="s">
        <v>2</v>
      </c>
      <c r="AP348" s="17">
        <v>2</v>
      </c>
      <c r="AQ348" s="296"/>
      <c r="AR348" s="29">
        <f t="shared" si="127"/>
        <v>0</v>
      </c>
      <c r="AS348" s="293"/>
      <c r="AT348" s="24"/>
      <c r="AU348" s="292"/>
      <c r="AV348" s="32">
        <f t="shared" si="124"/>
        <v>0</v>
      </c>
      <c r="AW348" s="293"/>
      <c r="AX348" s="233"/>
      <c r="AY348" s="296"/>
      <c r="AZ348" s="22">
        <f t="shared" si="128"/>
        <v>0</v>
      </c>
      <c r="BA348" s="293"/>
      <c r="BB348" s="24"/>
      <c r="BC348" s="309"/>
      <c r="BD348" s="22">
        <f t="shared" si="108"/>
        <v>0</v>
      </c>
      <c r="BE348" s="293"/>
      <c r="BF348" s="24"/>
      <c r="BG348" s="296"/>
      <c r="BH348" s="22"/>
      <c r="BI348" s="293"/>
      <c r="BJ348" s="24"/>
      <c r="BK348" s="296"/>
      <c r="BL348" s="22">
        <f t="shared" si="110"/>
        <v>0</v>
      </c>
      <c r="BM348" s="293"/>
      <c r="BN348" s="24"/>
      <c r="BO348" s="309"/>
      <c r="BP348" s="22">
        <f t="shared" si="125"/>
        <v>0</v>
      </c>
      <c r="BQ348" s="293"/>
      <c r="BR348" s="24"/>
      <c r="BS348" s="21">
        <f t="shared" si="118"/>
        <v>0</v>
      </c>
      <c r="BT348" s="24">
        <f t="shared" si="114"/>
        <v>0</v>
      </c>
      <c r="BU348" s="27" t="str">
        <f t="shared" si="115"/>
        <v>Ajourné</v>
      </c>
      <c r="BV348" s="17" t="s">
        <v>2</v>
      </c>
      <c r="BW348" s="38">
        <v>2</v>
      </c>
      <c r="BX348" s="38">
        <f t="shared" si="116"/>
        <v>8</v>
      </c>
      <c r="BY348" s="27" t="str">
        <f t="shared" si="117"/>
        <v>Ajourné</v>
      </c>
    </row>
    <row r="349" spans="1:77" x14ac:dyDescent="0.55000000000000004">
      <c r="A349" s="18">
        <v>336</v>
      </c>
      <c r="B349" s="62" t="s">
        <v>1652</v>
      </c>
      <c r="C349" s="96" t="s">
        <v>1653</v>
      </c>
      <c r="D349" s="42" t="s">
        <v>1649</v>
      </c>
      <c r="E349" s="42" t="s">
        <v>1654</v>
      </c>
      <c r="F349" s="16">
        <v>35768</v>
      </c>
      <c r="G349" s="13" t="s">
        <v>818</v>
      </c>
      <c r="H349" s="13" t="s">
        <v>59</v>
      </c>
      <c r="I349" s="13" t="s">
        <v>72</v>
      </c>
      <c r="J349" s="47">
        <v>11.25</v>
      </c>
      <c r="K349" s="156">
        <v>4</v>
      </c>
      <c r="L349" s="17" t="s">
        <v>60</v>
      </c>
      <c r="M349" s="69">
        <v>2</v>
      </c>
      <c r="N349" s="57">
        <v>11.463999999999999</v>
      </c>
      <c r="O349" s="22">
        <f t="shared" si="119"/>
        <v>5</v>
      </c>
      <c r="P349" s="17" t="s">
        <v>2</v>
      </c>
      <c r="Q349" s="17">
        <v>2</v>
      </c>
      <c r="R349" s="47">
        <v>15</v>
      </c>
      <c r="S349" s="22">
        <f t="shared" si="126"/>
        <v>3</v>
      </c>
      <c r="T349" s="17" t="s">
        <v>60</v>
      </c>
      <c r="U349" s="17">
        <v>2</v>
      </c>
      <c r="V349" s="122">
        <v>10.58</v>
      </c>
      <c r="W349" s="156">
        <f t="shared" si="120"/>
        <v>4</v>
      </c>
      <c r="X349" s="17" t="s">
        <v>60</v>
      </c>
      <c r="Y349" s="17">
        <v>2</v>
      </c>
      <c r="Z349" s="47">
        <v>14</v>
      </c>
      <c r="AA349" s="22">
        <f t="shared" si="121"/>
        <v>5</v>
      </c>
      <c r="AB349" s="20" t="s">
        <v>60</v>
      </c>
      <c r="AC349" s="20">
        <v>2</v>
      </c>
      <c r="AD349" s="47">
        <v>10</v>
      </c>
      <c r="AE349" s="22">
        <f t="shared" si="122"/>
        <v>6</v>
      </c>
      <c r="AF349" s="17" t="s">
        <v>60</v>
      </c>
      <c r="AG349" s="17">
        <v>2</v>
      </c>
      <c r="AH349" s="50">
        <v>17.77</v>
      </c>
      <c r="AI349" s="22">
        <f t="shared" si="123"/>
        <v>3</v>
      </c>
      <c r="AJ349" s="17" t="s">
        <v>60</v>
      </c>
      <c r="AK349" s="17">
        <v>2</v>
      </c>
      <c r="AL349" s="21">
        <f t="shared" si="111"/>
        <v>12.431666666666667</v>
      </c>
      <c r="AM349" s="24">
        <f t="shared" si="112"/>
        <v>30</v>
      </c>
      <c r="AN349" s="27" t="str">
        <f t="shared" si="113"/>
        <v>Admis</v>
      </c>
      <c r="AO349" s="17" t="s">
        <v>2</v>
      </c>
      <c r="AP349" s="17">
        <v>2</v>
      </c>
      <c r="AQ349" s="47">
        <v>10</v>
      </c>
      <c r="AR349" s="29">
        <f t="shared" si="127"/>
        <v>6</v>
      </c>
      <c r="AS349" s="17" t="s">
        <v>60</v>
      </c>
      <c r="AT349" s="24">
        <v>2</v>
      </c>
      <c r="AU349" s="47">
        <v>10</v>
      </c>
      <c r="AV349" s="32">
        <f t="shared" si="124"/>
        <v>6</v>
      </c>
      <c r="AW349" s="17" t="s">
        <v>60</v>
      </c>
      <c r="AX349" s="233">
        <v>2</v>
      </c>
      <c r="AY349" s="47">
        <v>14.54</v>
      </c>
      <c r="AZ349" s="22">
        <f t="shared" si="128"/>
        <v>4</v>
      </c>
      <c r="BA349" s="17" t="s">
        <v>60</v>
      </c>
      <c r="BB349" s="17">
        <v>2</v>
      </c>
      <c r="BC349" s="50">
        <v>10</v>
      </c>
      <c r="BD349" s="22">
        <f t="shared" si="108"/>
        <v>6</v>
      </c>
      <c r="BE349" s="17" t="s">
        <v>60</v>
      </c>
      <c r="BF349" s="17">
        <v>2</v>
      </c>
      <c r="BG349" s="49">
        <v>10</v>
      </c>
      <c r="BH349" s="35">
        <f t="shared" ref="BH349:BH399" si="129">IF(BG349&gt;=10,4,0)</f>
        <v>4</v>
      </c>
      <c r="BI349" s="36" t="s">
        <v>60</v>
      </c>
      <c r="BJ349" s="37">
        <v>2</v>
      </c>
      <c r="BK349" s="50">
        <v>11.44</v>
      </c>
      <c r="BL349" s="22">
        <f t="shared" si="110"/>
        <v>2</v>
      </c>
      <c r="BM349" s="17" t="s">
        <v>60</v>
      </c>
      <c r="BN349" s="24">
        <v>2</v>
      </c>
      <c r="BO349" s="48">
        <v>12</v>
      </c>
      <c r="BP349" s="22">
        <f t="shared" si="125"/>
        <v>2</v>
      </c>
      <c r="BQ349" s="17" t="s">
        <v>60</v>
      </c>
      <c r="BR349" s="17">
        <v>2</v>
      </c>
      <c r="BS349" s="21">
        <f t="shared" si="118"/>
        <v>10.834666666666665</v>
      </c>
      <c r="BT349" s="24">
        <f t="shared" si="114"/>
        <v>30</v>
      </c>
      <c r="BU349" s="27" t="str">
        <f t="shared" si="115"/>
        <v>Admis</v>
      </c>
      <c r="BV349" s="17" t="s">
        <v>61</v>
      </c>
      <c r="BW349" s="17"/>
      <c r="BX349" s="38">
        <f t="shared" si="116"/>
        <v>60</v>
      </c>
      <c r="BY349" s="27" t="str">
        <f t="shared" si="117"/>
        <v>Admis</v>
      </c>
    </row>
    <row r="350" spans="1:77" x14ac:dyDescent="0.55000000000000004">
      <c r="A350" s="18">
        <v>337</v>
      </c>
      <c r="B350" s="62" t="s">
        <v>1655</v>
      </c>
      <c r="C350" s="76" t="s">
        <v>1656</v>
      </c>
      <c r="D350" s="13" t="s">
        <v>1657</v>
      </c>
      <c r="E350" s="13" t="s">
        <v>1658</v>
      </c>
      <c r="F350" s="16">
        <v>36159</v>
      </c>
      <c r="G350" s="13" t="s">
        <v>1659</v>
      </c>
      <c r="H350" s="13" t="s">
        <v>59</v>
      </c>
      <c r="I350" s="13" t="s">
        <v>72</v>
      </c>
      <c r="J350" s="235">
        <v>10</v>
      </c>
      <c r="K350" s="156">
        <v>4</v>
      </c>
      <c r="L350" s="17" t="s">
        <v>2</v>
      </c>
      <c r="M350" s="69">
        <v>1</v>
      </c>
      <c r="N350" s="57">
        <v>11.656000000000001</v>
      </c>
      <c r="O350" s="22">
        <f t="shared" si="119"/>
        <v>5</v>
      </c>
      <c r="P350" s="17" t="s">
        <v>2</v>
      </c>
      <c r="Q350" s="17">
        <v>2</v>
      </c>
      <c r="R350" s="45">
        <v>11.57</v>
      </c>
      <c r="S350" s="22">
        <f t="shared" si="126"/>
        <v>3</v>
      </c>
      <c r="T350" s="17" t="s">
        <v>2</v>
      </c>
      <c r="U350" s="17">
        <v>1</v>
      </c>
      <c r="V350" s="45">
        <v>10.57</v>
      </c>
      <c r="W350" s="156">
        <f t="shared" si="120"/>
        <v>4</v>
      </c>
      <c r="X350" s="17" t="s">
        <v>2</v>
      </c>
      <c r="Y350" s="17">
        <v>1</v>
      </c>
      <c r="Z350" s="45">
        <v>10</v>
      </c>
      <c r="AA350" s="22">
        <f t="shared" si="121"/>
        <v>5</v>
      </c>
      <c r="AB350" s="20" t="s">
        <v>2</v>
      </c>
      <c r="AC350" s="20">
        <v>2</v>
      </c>
      <c r="AD350" s="21">
        <v>10</v>
      </c>
      <c r="AE350" s="22">
        <f t="shared" si="122"/>
        <v>6</v>
      </c>
      <c r="AF350" s="17" t="s">
        <v>2</v>
      </c>
      <c r="AG350" s="17">
        <v>2</v>
      </c>
      <c r="AH350" s="21">
        <v>12.784000000000001</v>
      </c>
      <c r="AI350" s="22">
        <f t="shared" si="123"/>
        <v>3</v>
      </c>
      <c r="AJ350" s="17" t="s">
        <v>2</v>
      </c>
      <c r="AK350" s="24">
        <v>2</v>
      </c>
      <c r="AL350" s="21">
        <f t="shared" si="111"/>
        <v>10.787399999999998</v>
      </c>
      <c r="AM350" s="24">
        <f t="shared" si="112"/>
        <v>30</v>
      </c>
      <c r="AN350" s="27" t="str">
        <f t="shared" si="113"/>
        <v>Admis</v>
      </c>
      <c r="AO350" s="17" t="s">
        <v>2</v>
      </c>
      <c r="AP350" s="17"/>
      <c r="AQ350" s="45">
        <v>10</v>
      </c>
      <c r="AR350" s="29">
        <f t="shared" si="127"/>
        <v>6</v>
      </c>
      <c r="AS350" s="17" t="s">
        <v>2</v>
      </c>
      <c r="AT350" s="24">
        <v>1</v>
      </c>
      <c r="AU350" s="45">
        <v>11.006</v>
      </c>
      <c r="AV350" s="32">
        <f t="shared" si="124"/>
        <v>6</v>
      </c>
      <c r="AW350" s="17" t="s">
        <v>2</v>
      </c>
      <c r="AX350" s="233">
        <v>1</v>
      </c>
      <c r="AY350" s="45">
        <v>10.33</v>
      </c>
      <c r="AZ350" s="22">
        <f t="shared" si="128"/>
        <v>4</v>
      </c>
      <c r="BA350" s="17" t="s">
        <v>2</v>
      </c>
      <c r="BB350" s="24">
        <v>2</v>
      </c>
      <c r="BC350" s="21">
        <v>10</v>
      </c>
      <c r="BD350" s="22">
        <f t="shared" si="108"/>
        <v>6</v>
      </c>
      <c r="BE350" s="17" t="s">
        <v>2</v>
      </c>
      <c r="BF350" s="24">
        <v>1</v>
      </c>
      <c r="BG350" s="21">
        <v>10.07</v>
      </c>
      <c r="BH350" s="22">
        <f t="shared" si="129"/>
        <v>4</v>
      </c>
      <c r="BI350" s="17" t="s">
        <v>2</v>
      </c>
      <c r="BJ350" s="24">
        <v>1</v>
      </c>
      <c r="BK350" s="21">
        <v>10</v>
      </c>
      <c r="BL350" s="22">
        <f t="shared" si="110"/>
        <v>2</v>
      </c>
      <c r="BM350" s="17" t="s">
        <v>2</v>
      </c>
      <c r="BN350" s="24">
        <v>2</v>
      </c>
      <c r="BO350" s="23">
        <v>14</v>
      </c>
      <c r="BP350" s="22">
        <f t="shared" si="125"/>
        <v>2</v>
      </c>
      <c r="BQ350" s="17" t="s">
        <v>2</v>
      </c>
      <c r="BR350" s="24">
        <v>1</v>
      </c>
      <c r="BS350" s="21">
        <f t="shared" si="118"/>
        <v>10.521199999999999</v>
      </c>
      <c r="BT350" s="24">
        <f t="shared" si="114"/>
        <v>30</v>
      </c>
      <c r="BU350" s="27" t="str">
        <f t="shared" si="115"/>
        <v>Admis</v>
      </c>
      <c r="BV350" s="17" t="s">
        <v>2</v>
      </c>
      <c r="BW350" s="38">
        <v>2</v>
      </c>
      <c r="BX350" s="38">
        <f t="shared" si="116"/>
        <v>60</v>
      </c>
      <c r="BY350" s="27" t="str">
        <f t="shared" si="117"/>
        <v>Admis</v>
      </c>
    </row>
    <row r="351" spans="1:77" x14ac:dyDescent="0.55000000000000004">
      <c r="A351" s="18">
        <v>338</v>
      </c>
      <c r="B351" s="62" t="s">
        <v>1660</v>
      </c>
      <c r="C351" s="96" t="s">
        <v>1661</v>
      </c>
      <c r="D351" s="71" t="s">
        <v>1662</v>
      </c>
      <c r="E351" s="71" t="s">
        <v>1663</v>
      </c>
      <c r="F351" s="63">
        <v>35266</v>
      </c>
      <c r="G351" s="62" t="s">
        <v>799</v>
      </c>
      <c r="H351" s="62" t="s">
        <v>52</v>
      </c>
      <c r="I351" s="13" t="s">
        <v>72</v>
      </c>
      <c r="J351" s="47">
        <v>10</v>
      </c>
      <c r="K351" s="156">
        <v>4</v>
      </c>
      <c r="L351" s="17" t="s">
        <v>60</v>
      </c>
      <c r="M351" s="69">
        <v>2</v>
      </c>
      <c r="N351" s="122">
        <v>10.98</v>
      </c>
      <c r="O351" s="22">
        <f t="shared" si="119"/>
        <v>5</v>
      </c>
      <c r="P351" s="17" t="s">
        <v>61</v>
      </c>
      <c r="Q351" s="17">
        <v>2</v>
      </c>
      <c r="R351" s="47">
        <v>10</v>
      </c>
      <c r="S351" s="22">
        <f t="shared" si="126"/>
        <v>3</v>
      </c>
      <c r="T351" s="17" t="s">
        <v>61</v>
      </c>
      <c r="U351" s="17">
        <v>2</v>
      </c>
      <c r="V351" s="122">
        <v>10.72</v>
      </c>
      <c r="W351" s="156">
        <f t="shared" si="120"/>
        <v>4</v>
      </c>
      <c r="X351" s="17" t="s">
        <v>61</v>
      </c>
      <c r="Y351" s="17">
        <v>2</v>
      </c>
      <c r="Z351" s="47">
        <v>10.28</v>
      </c>
      <c r="AA351" s="22">
        <f t="shared" si="121"/>
        <v>5</v>
      </c>
      <c r="AB351" s="20" t="s">
        <v>61</v>
      </c>
      <c r="AC351" s="20">
        <v>2</v>
      </c>
      <c r="AD351" s="47">
        <v>10</v>
      </c>
      <c r="AE351" s="22">
        <f t="shared" si="122"/>
        <v>6</v>
      </c>
      <c r="AF351" s="17" t="s">
        <v>61</v>
      </c>
      <c r="AG351" s="17">
        <v>2</v>
      </c>
      <c r="AH351" s="50">
        <v>10.96</v>
      </c>
      <c r="AI351" s="22">
        <f t="shared" si="123"/>
        <v>3</v>
      </c>
      <c r="AJ351" s="17" t="s">
        <v>61</v>
      </c>
      <c r="AK351" s="17">
        <v>1</v>
      </c>
      <c r="AL351" s="21">
        <f t="shared" si="111"/>
        <v>10.401999999999999</v>
      </c>
      <c r="AM351" s="24">
        <f t="shared" si="112"/>
        <v>30</v>
      </c>
      <c r="AN351" s="27" t="str">
        <f t="shared" si="113"/>
        <v>Admis</v>
      </c>
      <c r="AO351" s="17" t="s">
        <v>61</v>
      </c>
      <c r="AP351" s="17">
        <v>2</v>
      </c>
      <c r="AQ351" s="47">
        <v>10</v>
      </c>
      <c r="AR351" s="29">
        <f t="shared" si="127"/>
        <v>6</v>
      </c>
      <c r="AS351" s="17" t="s">
        <v>61</v>
      </c>
      <c r="AT351" s="24">
        <v>1</v>
      </c>
      <c r="AU351" s="47">
        <v>10.199999999999999</v>
      </c>
      <c r="AV351" s="32">
        <f t="shared" si="124"/>
        <v>6</v>
      </c>
      <c r="AW351" s="17" t="s">
        <v>61</v>
      </c>
      <c r="AX351" s="233">
        <v>2</v>
      </c>
      <c r="AY351" s="45">
        <v>14.66</v>
      </c>
      <c r="AZ351" s="22">
        <f t="shared" si="128"/>
        <v>4</v>
      </c>
      <c r="BA351" s="17" t="s">
        <v>2</v>
      </c>
      <c r="BB351" s="17">
        <v>2</v>
      </c>
      <c r="BC351" s="50">
        <v>10</v>
      </c>
      <c r="BD351" s="22">
        <f t="shared" si="108"/>
        <v>6</v>
      </c>
      <c r="BE351" s="17" t="s">
        <v>61</v>
      </c>
      <c r="BF351" s="17">
        <v>1</v>
      </c>
      <c r="BG351" s="57">
        <v>11.23</v>
      </c>
      <c r="BH351" s="35">
        <f t="shared" si="129"/>
        <v>4</v>
      </c>
      <c r="BI351" s="36" t="s">
        <v>2</v>
      </c>
      <c r="BJ351" s="37">
        <v>2</v>
      </c>
      <c r="BK351" s="86">
        <v>10</v>
      </c>
      <c r="BL351" s="22">
        <f t="shared" si="110"/>
        <v>2</v>
      </c>
      <c r="BM351" s="17" t="s">
        <v>2</v>
      </c>
      <c r="BN351" s="24">
        <v>2</v>
      </c>
      <c r="BO351" s="48">
        <v>14.5</v>
      </c>
      <c r="BP351" s="22">
        <f t="shared" si="125"/>
        <v>2</v>
      </c>
      <c r="BQ351" s="17" t="s">
        <v>61</v>
      </c>
      <c r="BR351" s="17">
        <v>2</v>
      </c>
      <c r="BS351" s="21">
        <f t="shared" si="118"/>
        <v>11.125333333333334</v>
      </c>
      <c r="BT351" s="24">
        <f t="shared" si="114"/>
        <v>30</v>
      </c>
      <c r="BU351" s="27" t="str">
        <f t="shared" si="115"/>
        <v>Admis</v>
      </c>
      <c r="BV351" s="17" t="s">
        <v>2</v>
      </c>
      <c r="BW351" s="17"/>
      <c r="BX351" s="38">
        <f t="shared" si="116"/>
        <v>60</v>
      </c>
      <c r="BY351" s="27" t="str">
        <f t="shared" si="117"/>
        <v>Admis</v>
      </c>
    </row>
    <row r="352" spans="1:77" x14ac:dyDescent="0.55000000000000004">
      <c r="A352" s="18">
        <v>339</v>
      </c>
      <c r="B352" s="62" t="s">
        <v>1664</v>
      </c>
      <c r="C352" s="96" t="s">
        <v>1665</v>
      </c>
      <c r="D352" s="71" t="s">
        <v>1666</v>
      </c>
      <c r="E352" s="71" t="s">
        <v>1667</v>
      </c>
      <c r="F352" s="63">
        <v>36481</v>
      </c>
      <c r="G352" s="62" t="s">
        <v>135</v>
      </c>
      <c r="H352" s="62" t="s">
        <v>52</v>
      </c>
      <c r="I352" s="13" t="s">
        <v>72</v>
      </c>
      <c r="J352" s="45">
        <v>16</v>
      </c>
      <c r="K352" s="156">
        <v>4</v>
      </c>
      <c r="L352" s="17" t="s">
        <v>2</v>
      </c>
      <c r="M352" s="69">
        <v>2</v>
      </c>
      <c r="N352" s="298">
        <v>11.12</v>
      </c>
      <c r="O352" s="22">
        <f t="shared" si="119"/>
        <v>5</v>
      </c>
      <c r="P352" s="17" t="s">
        <v>60</v>
      </c>
      <c r="Q352" s="17">
        <v>2</v>
      </c>
      <c r="R352" s="47">
        <v>14.31</v>
      </c>
      <c r="S352" s="22">
        <f t="shared" si="126"/>
        <v>3</v>
      </c>
      <c r="T352" s="17" t="s">
        <v>60</v>
      </c>
      <c r="U352" s="17">
        <v>2</v>
      </c>
      <c r="V352" s="45">
        <v>10.368</v>
      </c>
      <c r="W352" s="156">
        <f t="shared" si="120"/>
        <v>4</v>
      </c>
      <c r="X352" s="17" t="s">
        <v>2</v>
      </c>
      <c r="Y352" s="17">
        <v>2</v>
      </c>
      <c r="Z352" s="47">
        <v>10.35</v>
      </c>
      <c r="AA352" s="22">
        <f t="shared" si="121"/>
        <v>5</v>
      </c>
      <c r="AB352" s="20" t="s">
        <v>60</v>
      </c>
      <c r="AC352" s="20">
        <v>2</v>
      </c>
      <c r="AD352" s="47">
        <v>12.58</v>
      </c>
      <c r="AE352" s="22">
        <f t="shared" si="122"/>
        <v>6</v>
      </c>
      <c r="AF352" s="17" t="s">
        <v>60</v>
      </c>
      <c r="AG352" s="17">
        <v>2</v>
      </c>
      <c r="AH352" s="50">
        <v>11.98</v>
      </c>
      <c r="AI352" s="22">
        <f t="shared" si="123"/>
        <v>3</v>
      </c>
      <c r="AJ352" s="17" t="s">
        <v>60</v>
      </c>
      <c r="AK352" s="17">
        <v>2</v>
      </c>
      <c r="AL352" s="21">
        <f t="shared" si="111"/>
        <v>12.239066666666668</v>
      </c>
      <c r="AM352" s="24">
        <f t="shared" si="112"/>
        <v>30</v>
      </c>
      <c r="AN352" s="27" t="str">
        <f t="shared" si="113"/>
        <v>Admis</v>
      </c>
      <c r="AO352" s="17" t="s">
        <v>2</v>
      </c>
      <c r="AP352" s="17">
        <v>2</v>
      </c>
      <c r="AQ352" s="47">
        <v>10</v>
      </c>
      <c r="AR352" s="29">
        <f t="shared" si="127"/>
        <v>6</v>
      </c>
      <c r="AS352" s="17" t="s">
        <v>60</v>
      </c>
      <c r="AT352" s="24">
        <v>2</v>
      </c>
      <c r="AU352" s="47">
        <v>10.050000000000001</v>
      </c>
      <c r="AV352" s="32">
        <f t="shared" si="124"/>
        <v>6</v>
      </c>
      <c r="AW352" s="17" t="s">
        <v>61</v>
      </c>
      <c r="AX352" s="233">
        <v>2</v>
      </c>
      <c r="AY352" s="47">
        <v>10.94</v>
      </c>
      <c r="AZ352" s="22">
        <f t="shared" si="128"/>
        <v>4</v>
      </c>
      <c r="BA352" s="17" t="s">
        <v>60</v>
      </c>
      <c r="BB352" s="17">
        <v>2</v>
      </c>
      <c r="BC352" s="50">
        <v>11.7</v>
      </c>
      <c r="BD352" s="22">
        <f t="shared" ref="BD352:BD402" si="130">IF(BC352&gt;=10,6,0)</f>
        <v>6</v>
      </c>
      <c r="BE352" s="17" t="s">
        <v>60</v>
      </c>
      <c r="BF352" s="17">
        <v>2</v>
      </c>
      <c r="BG352" s="49">
        <v>10</v>
      </c>
      <c r="BH352" s="35">
        <f t="shared" si="129"/>
        <v>4</v>
      </c>
      <c r="BI352" s="36" t="s">
        <v>61</v>
      </c>
      <c r="BJ352" s="37">
        <v>2</v>
      </c>
      <c r="BK352" s="50">
        <v>11.58</v>
      </c>
      <c r="BL352" s="22">
        <f t="shared" ref="BL352:BL402" si="131">IF(BK352&gt;=10,2,0)</f>
        <v>2</v>
      </c>
      <c r="BM352" s="17" t="s">
        <v>60</v>
      </c>
      <c r="BN352" s="24">
        <v>2</v>
      </c>
      <c r="BO352" s="48">
        <v>12</v>
      </c>
      <c r="BP352" s="22">
        <f t="shared" si="125"/>
        <v>2</v>
      </c>
      <c r="BQ352" s="17" t="s">
        <v>60</v>
      </c>
      <c r="BR352" s="17">
        <v>2</v>
      </c>
      <c r="BS352" s="21">
        <f t="shared" si="118"/>
        <v>10.714</v>
      </c>
      <c r="BT352" s="24">
        <f t="shared" si="114"/>
        <v>30</v>
      </c>
      <c r="BU352" s="27" t="str">
        <f t="shared" si="115"/>
        <v>Admis</v>
      </c>
      <c r="BV352" s="17" t="s">
        <v>61</v>
      </c>
      <c r="BW352" s="17"/>
      <c r="BX352" s="38">
        <f t="shared" si="116"/>
        <v>60</v>
      </c>
      <c r="BY352" s="27" t="str">
        <f t="shared" si="117"/>
        <v>Admis</v>
      </c>
    </row>
    <row r="353" spans="1:77" x14ac:dyDescent="0.55000000000000004">
      <c r="A353" s="18">
        <v>340</v>
      </c>
      <c r="B353" s="62" t="s">
        <v>1672</v>
      </c>
      <c r="C353" s="96" t="s">
        <v>1673</v>
      </c>
      <c r="D353" s="71" t="s">
        <v>1674</v>
      </c>
      <c r="E353" s="71" t="s">
        <v>1675</v>
      </c>
      <c r="F353" s="63">
        <v>36512</v>
      </c>
      <c r="G353" s="62" t="s">
        <v>553</v>
      </c>
      <c r="H353" s="62" t="s">
        <v>52</v>
      </c>
      <c r="I353" s="13" t="s">
        <v>72</v>
      </c>
      <c r="J353" s="21">
        <v>18</v>
      </c>
      <c r="K353" s="156">
        <v>4</v>
      </c>
      <c r="L353" s="17" t="s">
        <v>2</v>
      </c>
      <c r="M353" s="69">
        <v>2</v>
      </c>
      <c r="N353" s="290">
        <v>10</v>
      </c>
      <c r="O353" s="22">
        <f t="shared" si="119"/>
        <v>5</v>
      </c>
      <c r="P353" s="17" t="s">
        <v>60</v>
      </c>
      <c r="Q353" s="17">
        <v>2</v>
      </c>
      <c r="R353" s="47">
        <v>14.09</v>
      </c>
      <c r="S353" s="22">
        <f t="shared" si="126"/>
        <v>3</v>
      </c>
      <c r="T353" s="17" t="s">
        <v>60</v>
      </c>
      <c r="U353" s="17">
        <v>2</v>
      </c>
      <c r="V353" s="48">
        <v>11.02</v>
      </c>
      <c r="W353" s="156">
        <f t="shared" si="120"/>
        <v>4</v>
      </c>
      <c r="X353" s="17" t="s">
        <v>61</v>
      </c>
      <c r="Y353" s="17">
        <v>2</v>
      </c>
      <c r="Z353" s="47">
        <v>10</v>
      </c>
      <c r="AA353" s="22">
        <f t="shared" si="121"/>
        <v>5</v>
      </c>
      <c r="AB353" s="20" t="s">
        <v>60</v>
      </c>
      <c r="AC353" s="20">
        <v>2</v>
      </c>
      <c r="AD353" s="50">
        <v>10</v>
      </c>
      <c r="AE353" s="22">
        <f t="shared" si="122"/>
        <v>6</v>
      </c>
      <c r="AF353" s="17" t="s">
        <v>60</v>
      </c>
      <c r="AG353" s="17">
        <v>2</v>
      </c>
      <c r="AH353" s="50">
        <v>13.61</v>
      </c>
      <c r="AI353" s="22">
        <f t="shared" si="123"/>
        <v>3</v>
      </c>
      <c r="AJ353" s="17" t="s">
        <v>60</v>
      </c>
      <c r="AK353" s="24">
        <v>2</v>
      </c>
      <c r="AL353" s="21">
        <f t="shared" ref="AL353:AL404" si="132">(J353*4+N353*5+R353*3+V353*4+Z353*5+AD353*6+AH353*3)/30</f>
        <v>11.972666666666665</v>
      </c>
      <c r="AM353" s="24">
        <f t="shared" ref="AM353:AM404" si="133">AI353+AE353+AA353+W353+S353+O353+K353</f>
        <v>30</v>
      </c>
      <c r="AN353" s="27" t="str">
        <f t="shared" ref="AN353:AN404" si="134">IF(AM353&gt;=30,"Admis","Ajourné")</f>
        <v>Admis</v>
      </c>
      <c r="AO353" s="17" t="s">
        <v>2</v>
      </c>
      <c r="AP353" s="17">
        <v>2</v>
      </c>
      <c r="AQ353" s="45">
        <v>7.9819999999999993</v>
      </c>
      <c r="AR353" s="29">
        <f t="shared" si="127"/>
        <v>0</v>
      </c>
      <c r="AS353" s="17" t="s">
        <v>2</v>
      </c>
      <c r="AT353" s="24">
        <v>2</v>
      </c>
      <c r="AU353" s="47">
        <v>10</v>
      </c>
      <c r="AV353" s="32">
        <f t="shared" si="124"/>
        <v>6</v>
      </c>
      <c r="AW353" s="17" t="s">
        <v>60</v>
      </c>
      <c r="AX353" s="233">
        <v>2</v>
      </c>
      <c r="AY353" s="50">
        <v>12.66</v>
      </c>
      <c r="AZ353" s="22">
        <f t="shared" si="128"/>
        <v>4</v>
      </c>
      <c r="BA353" s="17" t="s">
        <v>60</v>
      </c>
      <c r="BB353" s="24">
        <v>2</v>
      </c>
      <c r="BC353" s="50">
        <v>13.26</v>
      </c>
      <c r="BD353" s="22">
        <f t="shared" si="130"/>
        <v>6</v>
      </c>
      <c r="BE353" s="17" t="s">
        <v>60</v>
      </c>
      <c r="BF353" s="24">
        <v>2</v>
      </c>
      <c r="BG353" s="64">
        <v>10</v>
      </c>
      <c r="BH353" s="35">
        <f t="shared" si="129"/>
        <v>4</v>
      </c>
      <c r="BI353" s="36" t="s">
        <v>60</v>
      </c>
      <c r="BJ353" s="37">
        <v>2</v>
      </c>
      <c r="BK353" s="21">
        <v>6</v>
      </c>
      <c r="BL353" s="22">
        <f t="shared" si="131"/>
        <v>0</v>
      </c>
      <c r="BM353" s="17" t="s">
        <v>2</v>
      </c>
      <c r="BN353" s="24">
        <v>2</v>
      </c>
      <c r="BO353" s="48">
        <v>12</v>
      </c>
      <c r="BP353" s="22">
        <f t="shared" si="125"/>
        <v>2</v>
      </c>
      <c r="BQ353" s="17" t="s">
        <v>60</v>
      </c>
      <c r="BR353" s="24">
        <v>2</v>
      </c>
      <c r="BS353" s="21">
        <f t="shared" si="118"/>
        <v>10.469733333333332</v>
      </c>
      <c r="BT353" s="24">
        <f t="shared" si="114"/>
        <v>22</v>
      </c>
      <c r="BU353" s="27" t="str">
        <f t="shared" ref="BU353:BU404" si="135">IF(BT353&gt;=30,"Admis","Ajourné")</f>
        <v>Ajourné</v>
      </c>
      <c r="BV353" s="17" t="s">
        <v>2</v>
      </c>
      <c r="BW353" s="38">
        <v>2</v>
      </c>
      <c r="BX353" s="38">
        <f t="shared" ref="BX353:BX404" si="136">AM353+BT353</f>
        <v>52</v>
      </c>
      <c r="BY353" s="27" t="str">
        <f t="shared" ref="BY353:BY404" si="137">IF(BX353&gt;=60,"Admis",IF(BX353&gt;=48,"Autorisé","Ajourné"))</f>
        <v>Autorisé</v>
      </c>
    </row>
    <row r="354" spans="1:77" x14ac:dyDescent="0.55000000000000004">
      <c r="A354" s="18">
        <v>341</v>
      </c>
      <c r="B354" s="13" t="s">
        <v>1676</v>
      </c>
      <c r="C354" s="27" t="s">
        <v>1677</v>
      </c>
      <c r="D354" s="42" t="s">
        <v>1678</v>
      </c>
      <c r="E354" s="42" t="s">
        <v>1679</v>
      </c>
      <c r="F354" s="65">
        <v>34064</v>
      </c>
      <c r="G354" s="13" t="s">
        <v>813</v>
      </c>
      <c r="H354" s="13" t="s">
        <v>59</v>
      </c>
      <c r="I354" s="13" t="s">
        <v>72</v>
      </c>
      <c r="J354" s="235">
        <v>11</v>
      </c>
      <c r="K354" s="156">
        <v>4</v>
      </c>
      <c r="L354" s="17" t="s">
        <v>2</v>
      </c>
      <c r="M354" s="69">
        <v>1</v>
      </c>
      <c r="N354" s="21">
        <v>10.98</v>
      </c>
      <c r="O354" s="22">
        <f t="shared" si="119"/>
        <v>5</v>
      </c>
      <c r="P354" s="17" t="s">
        <v>60</v>
      </c>
      <c r="Q354" s="17">
        <v>2</v>
      </c>
      <c r="R354" s="45">
        <v>12.22</v>
      </c>
      <c r="S354" s="22">
        <f t="shared" si="126"/>
        <v>3</v>
      </c>
      <c r="T354" s="17" t="s">
        <v>60</v>
      </c>
      <c r="U354" s="17">
        <v>2</v>
      </c>
      <c r="V354" s="21">
        <v>10.64</v>
      </c>
      <c r="W354" s="156">
        <f t="shared" si="120"/>
        <v>4</v>
      </c>
      <c r="X354" s="17" t="s">
        <v>60</v>
      </c>
      <c r="Y354" s="17">
        <v>2</v>
      </c>
      <c r="Z354" s="329">
        <v>7.57</v>
      </c>
      <c r="AA354" s="22">
        <f t="shared" si="121"/>
        <v>0</v>
      </c>
      <c r="AB354" s="20" t="s">
        <v>2</v>
      </c>
      <c r="AC354" s="20">
        <v>2</v>
      </c>
      <c r="AD354" s="50">
        <v>10.32</v>
      </c>
      <c r="AE354" s="22">
        <f t="shared" si="122"/>
        <v>6</v>
      </c>
      <c r="AF354" s="17" t="s">
        <v>60</v>
      </c>
      <c r="AG354" s="17">
        <v>2</v>
      </c>
      <c r="AH354" s="48">
        <v>12.6</v>
      </c>
      <c r="AI354" s="22">
        <f t="shared" si="123"/>
        <v>3</v>
      </c>
      <c r="AJ354" s="17" t="s">
        <v>60</v>
      </c>
      <c r="AK354" s="24">
        <v>2</v>
      </c>
      <c r="AL354" s="21">
        <f t="shared" si="132"/>
        <v>10.523</v>
      </c>
      <c r="AM354" s="24">
        <f t="shared" si="133"/>
        <v>25</v>
      </c>
      <c r="AN354" s="27" t="str">
        <f t="shared" si="134"/>
        <v>Ajourné</v>
      </c>
      <c r="AO354" s="17" t="s">
        <v>2</v>
      </c>
      <c r="AP354" s="17">
        <v>2</v>
      </c>
      <c r="AQ354" s="21">
        <v>10.75</v>
      </c>
      <c r="AR354" s="29">
        <f t="shared" si="127"/>
        <v>6</v>
      </c>
      <c r="AS354" s="17" t="s">
        <v>60</v>
      </c>
      <c r="AT354" s="24">
        <v>2</v>
      </c>
      <c r="AU354" s="45">
        <v>10</v>
      </c>
      <c r="AV354" s="32">
        <f t="shared" si="124"/>
        <v>6</v>
      </c>
      <c r="AW354" s="17" t="s">
        <v>60</v>
      </c>
      <c r="AX354" s="233">
        <v>2</v>
      </c>
      <c r="AY354" s="21">
        <v>10.210000000000001</v>
      </c>
      <c r="AZ354" s="22">
        <f t="shared" si="128"/>
        <v>4</v>
      </c>
      <c r="BA354" s="17" t="s">
        <v>60</v>
      </c>
      <c r="BB354" s="24">
        <v>2</v>
      </c>
      <c r="BC354" s="23">
        <v>12.53</v>
      </c>
      <c r="BD354" s="22">
        <f t="shared" si="130"/>
        <v>6</v>
      </c>
      <c r="BE354" s="17" t="s">
        <v>60</v>
      </c>
      <c r="BF354" s="24">
        <v>2</v>
      </c>
      <c r="BG354" s="34">
        <v>10.76</v>
      </c>
      <c r="BH354" s="35">
        <f t="shared" si="129"/>
        <v>4</v>
      </c>
      <c r="BI354" s="17" t="s">
        <v>60</v>
      </c>
      <c r="BJ354" s="24">
        <v>2</v>
      </c>
      <c r="BK354" s="21">
        <v>13.63</v>
      </c>
      <c r="BL354" s="22">
        <f t="shared" si="131"/>
        <v>2</v>
      </c>
      <c r="BM354" s="17" t="s">
        <v>60</v>
      </c>
      <c r="BN354" s="24">
        <v>2</v>
      </c>
      <c r="BO354" s="23">
        <v>13</v>
      </c>
      <c r="BP354" s="22">
        <f t="shared" si="125"/>
        <v>2</v>
      </c>
      <c r="BQ354" s="17" t="s">
        <v>60</v>
      </c>
      <c r="BR354" s="24">
        <v>2</v>
      </c>
      <c r="BS354" s="21">
        <f t="shared" si="118"/>
        <v>11.227333333333332</v>
      </c>
      <c r="BT354" s="24">
        <f t="shared" si="114"/>
        <v>30</v>
      </c>
      <c r="BU354" s="27" t="str">
        <f t="shared" si="135"/>
        <v>Admis</v>
      </c>
      <c r="BV354" s="17" t="s">
        <v>2</v>
      </c>
      <c r="BW354" s="38">
        <v>2</v>
      </c>
      <c r="BX354" s="38">
        <f t="shared" si="136"/>
        <v>55</v>
      </c>
      <c r="BY354" s="27" t="str">
        <f t="shared" si="137"/>
        <v>Autorisé</v>
      </c>
    </row>
    <row r="355" spans="1:77" x14ac:dyDescent="0.55000000000000004">
      <c r="A355" s="18">
        <v>342</v>
      </c>
      <c r="B355" s="62" t="s">
        <v>1680</v>
      </c>
      <c r="C355" s="76" t="s">
        <v>1681</v>
      </c>
      <c r="D355" s="13" t="s">
        <v>1682</v>
      </c>
      <c r="E355" s="13" t="s">
        <v>1683</v>
      </c>
      <c r="F355" s="16">
        <v>37658</v>
      </c>
      <c r="G355" s="13" t="s">
        <v>1684</v>
      </c>
      <c r="H355" s="13" t="s">
        <v>52</v>
      </c>
      <c r="I355" s="13" t="s">
        <v>72</v>
      </c>
      <c r="J355" s="21">
        <v>14.5</v>
      </c>
      <c r="K355" s="156">
        <v>4</v>
      </c>
      <c r="L355" s="17" t="s">
        <v>2</v>
      </c>
      <c r="M355" s="69">
        <v>2</v>
      </c>
      <c r="N355" s="230">
        <v>11.47</v>
      </c>
      <c r="O355" s="22">
        <f t="shared" si="119"/>
        <v>5</v>
      </c>
      <c r="P355" s="17" t="s">
        <v>2</v>
      </c>
      <c r="Q355" s="17">
        <v>2</v>
      </c>
      <c r="R355" s="45">
        <v>11.57</v>
      </c>
      <c r="S355" s="22">
        <f t="shared" si="126"/>
        <v>3</v>
      </c>
      <c r="T355" s="17" t="s">
        <v>2</v>
      </c>
      <c r="U355" s="17">
        <v>1</v>
      </c>
      <c r="V355" s="45">
        <v>13.056000000000001</v>
      </c>
      <c r="W355" s="156">
        <f t="shared" si="120"/>
        <v>4</v>
      </c>
      <c r="X355" s="17" t="s">
        <v>2</v>
      </c>
      <c r="Y355" s="17">
        <v>2</v>
      </c>
      <c r="Z355" s="45">
        <v>10.330000000000002</v>
      </c>
      <c r="AA355" s="22">
        <f t="shared" si="121"/>
        <v>5</v>
      </c>
      <c r="AB355" s="20" t="s">
        <v>2</v>
      </c>
      <c r="AC355" s="20">
        <v>1</v>
      </c>
      <c r="AD355" s="21">
        <v>10</v>
      </c>
      <c r="AE355" s="22">
        <f t="shared" si="122"/>
        <v>6</v>
      </c>
      <c r="AF355" s="17" t="s">
        <v>2</v>
      </c>
      <c r="AG355" s="17">
        <v>1</v>
      </c>
      <c r="AH355" s="21">
        <v>10.599333333333334</v>
      </c>
      <c r="AI355" s="22">
        <f t="shared" si="123"/>
        <v>3</v>
      </c>
      <c r="AJ355" s="17" t="s">
        <v>2</v>
      </c>
      <c r="AK355" s="24">
        <v>1</v>
      </c>
      <c r="AL355" s="21">
        <f t="shared" si="132"/>
        <v>11.524399999999998</v>
      </c>
      <c r="AM355" s="24">
        <f t="shared" si="133"/>
        <v>30</v>
      </c>
      <c r="AN355" s="27" t="str">
        <f t="shared" si="134"/>
        <v>Admis</v>
      </c>
      <c r="AO355" s="17" t="s">
        <v>2</v>
      </c>
      <c r="AP355" s="17">
        <v>2</v>
      </c>
      <c r="AQ355" s="45">
        <v>12.933</v>
      </c>
      <c r="AR355" s="29">
        <f t="shared" si="127"/>
        <v>6</v>
      </c>
      <c r="AS355" s="17" t="s">
        <v>2</v>
      </c>
      <c r="AT355" s="24">
        <v>1</v>
      </c>
      <c r="AU355" s="45">
        <v>10.826000000000001</v>
      </c>
      <c r="AV355" s="32">
        <f t="shared" si="124"/>
        <v>6</v>
      </c>
      <c r="AW355" s="17" t="s">
        <v>2</v>
      </c>
      <c r="AX355" s="233">
        <v>1</v>
      </c>
      <c r="AY355" s="57">
        <v>12.33</v>
      </c>
      <c r="AZ355" s="22">
        <f t="shared" si="128"/>
        <v>4</v>
      </c>
      <c r="BA355" s="17" t="s">
        <v>2</v>
      </c>
      <c r="BB355" s="24">
        <v>1</v>
      </c>
      <c r="BC355" s="21">
        <v>10</v>
      </c>
      <c r="BD355" s="22">
        <f t="shared" si="130"/>
        <v>6</v>
      </c>
      <c r="BE355" s="17" t="s">
        <v>2</v>
      </c>
      <c r="BF355" s="24">
        <v>1</v>
      </c>
      <c r="BG355" s="21">
        <v>10.45</v>
      </c>
      <c r="BH355" s="22">
        <f t="shared" si="129"/>
        <v>4</v>
      </c>
      <c r="BI355" s="17" t="s">
        <v>2</v>
      </c>
      <c r="BJ355" s="24">
        <v>1</v>
      </c>
      <c r="BK355" s="21">
        <v>10.78</v>
      </c>
      <c r="BL355" s="22">
        <f t="shared" si="131"/>
        <v>2</v>
      </c>
      <c r="BM355" s="17" t="s">
        <v>2</v>
      </c>
      <c r="BN355" s="24">
        <v>1</v>
      </c>
      <c r="BO355" s="23">
        <v>16</v>
      </c>
      <c r="BP355" s="22">
        <f t="shared" si="125"/>
        <v>2</v>
      </c>
      <c r="BQ355" s="17" t="s">
        <v>2</v>
      </c>
      <c r="BR355" s="24">
        <v>1</v>
      </c>
      <c r="BS355" s="21">
        <f t="shared" si="118"/>
        <v>11.574466666666666</v>
      </c>
      <c r="BT355" s="24">
        <f t="shared" ref="BT355:BT404" si="138">BP355+BL355+BH355+BD355+AZ355+AV355+AR355</f>
        <v>30</v>
      </c>
      <c r="BU355" s="27" t="str">
        <f t="shared" si="135"/>
        <v>Admis</v>
      </c>
      <c r="BV355" s="17" t="s">
        <v>2</v>
      </c>
      <c r="BW355" s="38">
        <v>2</v>
      </c>
      <c r="BX355" s="38">
        <f t="shared" si="136"/>
        <v>60</v>
      </c>
      <c r="BY355" s="27" t="str">
        <f t="shared" si="137"/>
        <v>Admis</v>
      </c>
    </row>
    <row r="356" spans="1:77" x14ac:dyDescent="0.55000000000000004">
      <c r="A356" s="18">
        <v>343</v>
      </c>
      <c r="B356" s="62" t="s">
        <v>1685</v>
      </c>
      <c r="C356" s="76" t="s">
        <v>1686</v>
      </c>
      <c r="D356" s="13" t="s">
        <v>1687</v>
      </c>
      <c r="E356" s="13" t="s">
        <v>1688</v>
      </c>
      <c r="F356" s="16">
        <v>35810</v>
      </c>
      <c r="G356" s="13" t="s">
        <v>135</v>
      </c>
      <c r="H356" s="13" t="s">
        <v>52</v>
      </c>
      <c r="I356" s="13" t="s">
        <v>72</v>
      </c>
      <c r="J356" s="235">
        <v>10</v>
      </c>
      <c r="K356" s="156">
        <v>4</v>
      </c>
      <c r="L356" s="17" t="s">
        <v>2</v>
      </c>
      <c r="M356" s="69">
        <v>1</v>
      </c>
      <c r="N356" s="57">
        <v>11.309999999999999</v>
      </c>
      <c r="O356" s="22">
        <f t="shared" si="119"/>
        <v>5</v>
      </c>
      <c r="P356" s="17" t="s">
        <v>2</v>
      </c>
      <c r="Q356" s="17">
        <v>2</v>
      </c>
      <c r="R356" s="45">
        <v>12.63</v>
      </c>
      <c r="S356" s="22">
        <f t="shared" si="126"/>
        <v>3</v>
      </c>
      <c r="T356" s="17" t="s">
        <v>2</v>
      </c>
      <c r="U356" s="17">
        <v>1</v>
      </c>
      <c r="V356" s="45">
        <v>12.522666666666666</v>
      </c>
      <c r="W356" s="156">
        <f t="shared" si="120"/>
        <v>4</v>
      </c>
      <c r="X356" s="17" t="s">
        <v>2</v>
      </c>
      <c r="Y356" s="17">
        <v>2</v>
      </c>
      <c r="Z356" s="45">
        <v>10</v>
      </c>
      <c r="AA356" s="22">
        <f t="shared" si="121"/>
        <v>5</v>
      </c>
      <c r="AB356" s="20" t="s">
        <v>2</v>
      </c>
      <c r="AC356" s="20">
        <v>1</v>
      </c>
      <c r="AD356" s="21">
        <v>10</v>
      </c>
      <c r="AE356" s="22">
        <f t="shared" si="122"/>
        <v>6</v>
      </c>
      <c r="AF356" s="17" t="s">
        <v>2</v>
      </c>
      <c r="AG356" s="17">
        <v>2</v>
      </c>
      <c r="AH356" s="21">
        <v>12.794666666666666</v>
      </c>
      <c r="AI356" s="22">
        <f t="shared" si="123"/>
        <v>3</v>
      </c>
      <c r="AJ356" s="17" t="s">
        <v>2</v>
      </c>
      <c r="AK356" s="24">
        <v>2</v>
      </c>
      <c r="AL356" s="21">
        <f t="shared" si="132"/>
        <v>11.097155555555556</v>
      </c>
      <c r="AM356" s="24">
        <f t="shared" si="133"/>
        <v>30</v>
      </c>
      <c r="AN356" s="27" t="str">
        <f t="shared" si="134"/>
        <v>Admis</v>
      </c>
      <c r="AO356" s="17" t="s">
        <v>2</v>
      </c>
      <c r="AP356" s="17">
        <v>2</v>
      </c>
      <c r="AQ356" s="45">
        <v>11.167999999999999</v>
      </c>
      <c r="AR356" s="29">
        <f t="shared" si="127"/>
        <v>6</v>
      </c>
      <c r="AS356" s="17" t="s">
        <v>2</v>
      </c>
      <c r="AT356" s="24">
        <v>2</v>
      </c>
      <c r="AU356" s="45">
        <v>10.613999999999999</v>
      </c>
      <c r="AV356" s="32">
        <f t="shared" si="124"/>
        <v>6</v>
      </c>
      <c r="AW356" s="17" t="s">
        <v>2</v>
      </c>
      <c r="AX356" s="233">
        <v>1</v>
      </c>
      <c r="AY356" s="57">
        <v>10</v>
      </c>
      <c r="AZ356" s="22">
        <f t="shared" si="128"/>
        <v>4</v>
      </c>
      <c r="BA356" s="17" t="s">
        <v>2</v>
      </c>
      <c r="BB356" s="24">
        <v>1</v>
      </c>
      <c r="BC356" s="327">
        <v>8.4239999999999995</v>
      </c>
      <c r="BD356" s="22">
        <f t="shared" si="130"/>
        <v>0</v>
      </c>
      <c r="BE356" s="17" t="s">
        <v>2</v>
      </c>
      <c r="BF356" s="24">
        <v>2</v>
      </c>
      <c r="BG356" s="34">
        <v>10</v>
      </c>
      <c r="BH356" s="35">
        <f t="shared" si="129"/>
        <v>4</v>
      </c>
      <c r="BI356" s="36" t="s">
        <v>2</v>
      </c>
      <c r="BJ356" s="37">
        <v>2</v>
      </c>
      <c r="BK356" s="21">
        <v>10</v>
      </c>
      <c r="BL356" s="22">
        <f t="shared" si="131"/>
        <v>2</v>
      </c>
      <c r="BM356" s="17" t="s">
        <v>2</v>
      </c>
      <c r="BN356" s="24">
        <v>2</v>
      </c>
      <c r="BO356" s="23">
        <v>14</v>
      </c>
      <c r="BP356" s="22">
        <f t="shared" si="125"/>
        <v>2</v>
      </c>
      <c r="BQ356" s="17" t="s">
        <v>2</v>
      </c>
      <c r="BR356" s="24">
        <v>1</v>
      </c>
      <c r="BS356" s="21">
        <f t="shared" si="118"/>
        <v>10.307866666666666</v>
      </c>
      <c r="BT356" s="24">
        <f t="shared" si="138"/>
        <v>24</v>
      </c>
      <c r="BU356" s="27" t="str">
        <f t="shared" si="135"/>
        <v>Ajourné</v>
      </c>
      <c r="BV356" s="17" t="s">
        <v>2</v>
      </c>
      <c r="BW356" s="38">
        <v>2</v>
      </c>
      <c r="BX356" s="38">
        <f t="shared" si="136"/>
        <v>54</v>
      </c>
      <c r="BY356" s="27" t="str">
        <f t="shared" si="137"/>
        <v>Autorisé</v>
      </c>
    </row>
    <row r="357" spans="1:77" x14ac:dyDescent="0.55000000000000004">
      <c r="A357" s="18">
        <v>344</v>
      </c>
      <c r="B357" s="62" t="s">
        <v>1689</v>
      </c>
      <c r="C357" s="96" t="s">
        <v>1690</v>
      </c>
      <c r="D357" s="42" t="s">
        <v>1691</v>
      </c>
      <c r="E357" s="42" t="s">
        <v>1692</v>
      </c>
      <c r="F357" s="66">
        <v>37462</v>
      </c>
      <c r="G357" s="13" t="s">
        <v>1693</v>
      </c>
      <c r="H357" s="13" t="s">
        <v>59</v>
      </c>
      <c r="I357" s="13" t="s">
        <v>72</v>
      </c>
      <c r="J357" s="47">
        <v>10</v>
      </c>
      <c r="K357" s="156">
        <v>4</v>
      </c>
      <c r="L357" s="17" t="s">
        <v>60</v>
      </c>
      <c r="M357" s="69">
        <v>2</v>
      </c>
      <c r="N357" s="50">
        <v>10</v>
      </c>
      <c r="O357" s="22">
        <f t="shared" si="119"/>
        <v>5</v>
      </c>
      <c r="P357" s="17" t="s">
        <v>60</v>
      </c>
      <c r="Q357" s="17">
        <v>2</v>
      </c>
      <c r="R357" s="47">
        <v>12.72</v>
      </c>
      <c r="S357" s="22">
        <f t="shared" si="126"/>
        <v>3</v>
      </c>
      <c r="T357" s="17" t="s">
        <v>60</v>
      </c>
      <c r="U357" s="17">
        <v>2</v>
      </c>
      <c r="V357" s="48">
        <v>10</v>
      </c>
      <c r="W357" s="156">
        <f t="shared" si="120"/>
        <v>4</v>
      </c>
      <c r="X357" s="17" t="s">
        <v>61</v>
      </c>
      <c r="Y357" s="17">
        <v>2</v>
      </c>
      <c r="Z357" s="47">
        <v>10.82</v>
      </c>
      <c r="AA357" s="22">
        <f t="shared" si="121"/>
        <v>5</v>
      </c>
      <c r="AB357" s="20" t="s">
        <v>60</v>
      </c>
      <c r="AC357" s="20">
        <v>2</v>
      </c>
      <c r="AD357" s="50">
        <v>10.95</v>
      </c>
      <c r="AE357" s="22">
        <f t="shared" si="122"/>
        <v>6</v>
      </c>
      <c r="AF357" s="17" t="s">
        <v>60</v>
      </c>
      <c r="AG357" s="17">
        <v>2</v>
      </c>
      <c r="AH357" s="50">
        <v>10.45</v>
      </c>
      <c r="AI357" s="22">
        <f t="shared" si="123"/>
        <v>3</v>
      </c>
      <c r="AJ357" s="17" t="s">
        <v>60</v>
      </c>
      <c r="AK357" s="24">
        <v>2</v>
      </c>
      <c r="AL357" s="21">
        <f t="shared" si="132"/>
        <v>10.643666666666666</v>
      </c>
      <c r="AM357" s="24">
        <f t="shared" si="133"/>
        <v>30</v>
      </c>
      <c r="AN357" s="27" t="str">
        <f t="shared" si="134"/>
        <v>Admis</v>
      </c>
      <c r="AO357" s="17" t="s">
        <v>61</v>
      </c>
      <c r="AP357" s="17">
        <v>2</v>
      </c>
      <c r="AQ357" s="50">
        <v>10</v>
      </c>
      <c r="AR357" s="29">
        <f t="shared" si="127"/>
        <v>6</v>
      </c>
      <c r="AS357" s="17" t="s">
        <v>61</v>
      </c>
      <c r="AT357" s="24">
        <v>2</v>
      </c>
      <c r="AU357" s="47">
        <v>10</v>
      </c>
      <c r="AV357" s="32">
        <f t="shared" si="124"/>
        <v>6</v>
      </c>
      <c r="AW357" s="17" t="s">
        <v>60</v>
      </c>
      <c r="AX357" s="233">
        <v>2</v>
      </c>
      <c r="AY357" s="50">
        <v>10</v>
      </c>
      <c r="AZ357" s="22">
        <f t="shared" si="128"/>
        <v>4</v>
      </c>
      <c r="BA357" s="17" t="s">
        <v>60</v>
      </c>
      <c r="BB357" s="24">
        <v>2</v>
      </c>
      <c r="BC357" s="50">
        <v>12.43</v>
      </c>
      <c r="BD357" s="22">
        <f t="shared" si="130"/>
        <v>6</v>
      </c>
      <c r="BE357" s="17" t="s">
        <v>60</v>
      </c>
      <c r="BF357" s="24">
        <v>2</v>
      </c>
      <c r="BG357" s="21">
        <v>10</v>
      </c>
      <c r="BH357" s="22">
        <f t="shared" si="129"/>
        <v>4</v>
      </c>
      <c r="BI357" s="17" t="s">
        <v>2</v>
      </c>
      <c r="BJ357" s="24">
        <v>1</v>
      </c>
      <c r="BK357" s="21">
        <v>10</v>
      </c>
      <c r="BL357" s="22">
        <f t="shared" si="131"/>
        <v>2</v>
      </c>
      <c r="BM357" s="17" t="s">
        <v>2</v>
      </c>
      <c r="BN357" s="24">
        <v>2</v>
      </c>
      <c r="BO357" s="48">
        <v>12</v>
      </c>
      <c r="BP357" s="22">
        <f t="shared" si="125"/>
        <v>2</v>
      </c>
      <c r="BQ357" s="17" t="s">
        <v>60</v>
      </c>
      <c r="BR357" s="24">
        <v>2</v>
      </c>
      <c r="BS357" s="21">
        <f t="shared" si="118"/>
        <v>10.619333333333334</v>
      </c>
      <c r="BT357" s="24">
        <f t="shared" si="138"/>
        <v>30</v>
      </c>
      <c r="BU357" s="27" t="str">
        <f t="shared" si="135"/>
        <v>Admis</v>
      </c>
      <c r="BV357" s="17" t="s">
        <v>2</v>
      </c>
      <c r="BW357" s="38">
        <v>2</v>
      </c>
      <c r="BX357" s="38">
        <f t="shared" si="136"/>
        <v>60</v>
      </c>
      <c r="BY357" s="27" t="str">
        <f t="shared" si="137"/>
        <v>Admis</v>
      </c>
    </row>
    <row r="358" spans="1:77" x14ac:dyDescent="0.55000000000000004">
      <c r="A358" s="18">
        <v>345</v>
      </c>
      <c r="B358" s="62" t="s">
        <v>1694</v>
      </c>
      <c r="C358" s="76" t="s">
        <v>1695</v>
      </c>
      <c r="D358" s="13" t="s">
        <v>1696</v>
      </c>
      <c r="E358" s="13" t="s">
        <v>1697</v>
      </c>
      <c r="F358" s="16">
        <v>37604</v>
      </c>
      <c r="G358" s="13" t="s">
        <v>71</v>
      </c>
      <c r="H358" s="13" t="s">
        <v>59</v>
      </c>
      <c r="I358" s="13" t="s">
        <v>72</v>
      </c>
      <c r="J358" s="21">
        <v>16</v>
      </c>
      <c r="K358" s="156">
        <v>4</v>
      </c>
      <c r="L358" s="17" t="s">
        <v>2</v>
      </c>
      <c r="M358" s="69">
        <v>2</v>
      </c>
      <c r="N358" s="230">
        <v>13.024000000000001</v>
      </c>
      <c r="O358" s="22">
        <f t="shared" si="119"/>
        <v>5</v>
      </c>
      <c r="P358" s="17" t="s">
        <v>2</v>
      </c>
      <c r="Q358" s="17">
        <v>2</v>
      </c>
      <c r="R358" s="45">
        <v>12.63</v>
      </c>
      <c r="S358" s="22">
        <f t="shared" si="126"/>
        <v>3</v>
      </c>
      <c r="T358" s="17" t="s">
        <v>2</v>
      </c>
      <c r="U358" s="17">
        <v>1</v>
      </c>
      <c r="V358" s="45">
        <v>13.650666666666668</v>
      </c>
      <c r="W358" s="156">
        <f t="shared" si="120"/>
        <v>4</v>
      </c>
      <c r="X358" s="17" t="s">
        <v>2</v>
      </c>
      <c r="Y358" s="17">
        <v>2</v>
      </c>
      <c r="Z358" s="45">
        <v>10</v>
      </c>
      <c r="AA358" s="22">
        <f t="shared" si="121"/>
        <v>5</v>
      </c>
      <c r="AB358" s="20" t="s">
        <v>2</v>
      </c>
      <c r="AC358" s="20">
        <v>1</v>
      </c>
      <c r="AD358" s="21">
        <v>10.1</v>
      </c>
      <c r="AE358" s="22">
        <f t="shared" si="122"/>
        <v>6</v>
      </c>
      <c r="AF358" s="17" t="s">
        <v>2</v>
      </c>
      <c r="AG358" s="17">
        <v>2</v>
      </c>
      <c r="AH358" s="21">
        <v>13.778666666666666</v>
      </c>
      <c r="AI358" s="22">
        <f t="shared" si="123"/>
        <v>3</v>
      </c>
      <c r="AJ358" s="17" t="s">
        <v>2</v>
      </c>
      <c r="AK358" s="24">
        <v>2</v>
      </c>
      <c r="AL358" s="21">
        <f t="shared" si="132"/>
        <v>12.451622222222223</v>
      </c>
      <c r="AM358" s="24">
        <f t="shared" si="133"/>
        <v>30</v>
      </c>
      <c r="AN358" s="27" t="str">
        <f t="shared" si="134"/>
        <v>Admis</v>
      </c>
      <c r="AO358" s="17" t="s">
        <v>2</v>
      </c>
      <c r="AP358" s="17"/>
      <c r="AQ358" s="45">
        <v>10.378</v>
      </c>
      <c r="AR358" s="29">
        <f t="shared" si="127"/>
        <v>6</v>
      </c>
      <c r="AS358" s="17" t="s">
        <v>2</v>
      </c>
      <c r="AT358" s="17">
        <v>1</v>
      </c>
      <c r="AU358" s="45">
        <v>10.504000000000001</v>
      </c>
      <c r="AV358" s="32">
        <f t="shared" si="124"/>
        <v>6</v>
      </c>
      <c r="AW358" s="17" t="s">
        <v>2</v>
      </c>
      <c r="AX358" s="233">
        <v>1</v>
      </c>
      <c r="AY358" s="45">
        <v>14.33</v>
      </c>
      <c r="AZ358" s="22">
        <f t="shared" si="128"/>
        <v>4</v>
      </c>
      <c r="BA358" s="17" t="s">
        <v>2</v>
      </c>
      <c r="BB358" s="24">
        <v>2</v>
      </c>
      <c r="BC358" s="21">
        <v>11.7</v>
      </c>
      <c r="BD358" s="22">
        <f t="shared" si="130"/>
        <v>6</v>
      </c>
      <c r="BE358" s="17" t="s">
        <v>2</v>
      </c>
      <c r="BF358" s="24">
        <v>2</v>
      </c>
      <c r="BG358" s="21">
        <v>10.16</v>
      </c>
      <c r="BH358" s="22">
        <f t="shared" si="129"/>
        <v>4</v>
      </c>
      <c r="BI358" s="17" t="s">
        <v>2</v>
      </c>
      <c r="BJ358" s="24">
        <v>1</v>
      </c>
      <c r="BK358" s="21">
        <v>10</v>
      </c>
      <c r="BL358" s="22">
        <f t="shared" si="131"/>
        <v>2</v>
      </c>
      <c r="BM358" s="17" t="s">
        <v>2</v>
      </c>
      <c r="BN358" s="24">
        <v>2</v>
      </c>
      <c r="BO358" s="23">
        <v>15</v>
      </c>
      <c r="BP358" s="22">
        <f t="shared" si="125"/>
        <v>2</v>
      </c>
      <c r="BQ358" s="17" t="s">
        <v>2</v>
      </c>
      <c r="BR358" s="24">
        <v>1</v>
      </c>
      <c r="BS358" s="21">
        <f t="shared" si="118"/>
        <v>11.448399999999999</v>
      </c>
      <c r="BT358" s="24">
        <f t="shared" si="138"/>
        <v>30</v>
      </c>
      <c r="BU358" s="27" t="str">
        <f t="shared" si="135"/>
        <v>Admis</v>
      </c>
      <c r="BV358" s="17" t="s">
        <v>2</v>
      </c>
      <c r="BW358" s="38"/>
      <c r="BX358" s="38">
        <f t="shared" si="136"/>
        <v>60</v>
      </c>
      <c r="BY358" s="27" t="str">
        <f t="shared" si="137"/>
        <v>Admis</v>
      </c>
    </row>
    <row r="359" spans="1:77" x14ac:dyDescent="0.55000000000000004">
      <c r="A359" s="18">
        <v>346</v>
      </c>
      <c r="B359" s="62" t="s">
        <v>1698</v>
      </c>
      <c r="C359" s="76" t="s">
        <v>1699</v>
      </c>
      <c r="D359" s="103" t="s">
        <v>1700</v>
      </c>
      <c r="E359" s="42" t="s">
        <v>1701</v>
      </c>
      <c r="F359" s="16">
        <v>36567</v>
      </c>
      <c r="G359" s="13" t="s">
        <v>621</v>
      </c>
      <c r="H359" s="13" t="s">
        <v>59</v>
      </c>
      <c r="I359" s="13" t="s">
        <v>72</v>
      </c>
      <c r="J359" s="47">
        <v>10</v>
      </c>
      <c r="K359" s="156">
        <v>4</v>
      </c>
      <c r="L359" s="17" t="s">
        <v>60</v>
      </c>
      <c r="M359" s="69">
        <v>2</v>
      </c>
      <c r="N359" s="50">
        <v>10</v>
      </c>
      <c r="O359" s="22">
        <f t="shared" si="119"/>
        <v>5</v>
      </c>
      <c r="P359" s="17" t="s">
        <v>60</v>
      </c>
      <c r="Q359" s="17">
        <v>2</v>
      </c>
      <c r="R359" s="47">
        <v>13.4</v>
      </c>
      <c r="S359" s="22">
        <f t="shared" si="126"/>
        <v>3</v>
      </c>
      <c r="T359" s="17" t="s">
        <v>60</v>
      </c>
      <c r="U359" s="17">
        <v>2</v>
      </c>
      <c r="V359" s="45">
        <v>10.012</v>
      </c>
      <c r="W359" s="156">
        <f t="shared" si="120"/>
        <v>4</v>
      </c>
      <c r="X359" s="17" t="s">
        <v>2</v>
      </c>
      <c r="Y359" s="17">
        <v>2</v>
      </c>
      <c r="Z359" s="47">
        <v>11.32</v>
      </c>
      <c r="AA359" s="22">
        <f t="shared" si="121"/>
        <v>5</v>
      </c>
      <c r="AB359" s="20" t="s">
        <v>60</v>
      </c>
      <c r="AC359" s="20">
        <v>2</v>
      </c>
      <c r="AD359" s="327">
        <v>6.64</v>
      </c>
      <c r="AE359" s="22">
        <f t="shared" si="122"/>
        <v>0</v>
      </c>
      <c r="AF359" s="17" t="s">
        <v>2</v>
      </c>
      <c r="AG359" s="17">
        <v>2</v>
      </c>
      <c r="AH359" s="50">
        <v>11.91</v>
      </c>
      <c r="AI359" s="22">
        <f t="shared" si="123"/>
        <v>3</v>
      </c>
      <c r="AJ359" s="17" t="s">
        <v>60</v>
      </c>
      <c r="AK359" s="24">
        <v>2</v>
      </c>
      <c r="AL359" s="21">
        <f t="shared" si="132"/>
        <v>10.0806</v>
      </c>
      <c r="AM359" s="24">
        <f t="shared" si="133"/>
        <v>24</v>
      </c>
      <c r="AN359" s="27" t="str">
        <f t="shared" si="134"/>
        <v>Ajourné</v>
      </c>
      <c r="AO359" s="17" t="s">
        <v>2</v>
      </c>
      <c r="AP359" s="17">
        <v>2</v>
      </c>
      <c r="AQ359" s="45">
        <v>10</v>
      </c>
      <c r="AR359" s="29">
        <f t="shared" si="127"/>
        <v>6</v>
      </c>
      <c r="AS359" s="17" t="s">
        <v>2</v>
      </c>
      <c r="AT359" s="24">
        <v>2</v>
      </c>
      <c r="AU359" s="47">
        <v>13</v>
      </c>
      <c r="AV359" s="32">
        <f t="shared" si="124"/>
        <v>6</v>
      </c>
      <c r="AW359" s="17" t="s">
        <v>61</v>
      </c>
      <c r="AX359" s="233">
        <v>2</v>
      </c>
      <c r="AY359" s="50">
        <v>10.8</v>
      </c>
      <c r="AZ359" s="22">
        <f t="shared" si="128"/>
        <v>4</v>
      </c>
      <c r="BA359" s="17" t="s">
        <v>60</v>
      </c>
      <c r="BB359" s="24">
        <v>2</v>
      </c>
      <c r="BC359" s="50">
        <v>13.9</v>
      </c>
      <c r="BD359" s="22">
        <f t="shared" si="130"/>
        <v>6</v>
      </c>
      <c r="BE359" s="17" t="s">
        <v>60</v>
      </c>
      <c r="BF359" s="24">
        <v>2</v>
      </c>
      <c r="BG359" s="64">
        <v>10</v>
      </c>
      <c r="BH359" s="35">
        <f t="shared" si="129"/>
        <v>4</v>
      </c>
      <c r="BI359" s="36" t="s">
        <v>61</v>
      </c>
      <c r="BJ359" s="37">
        <v>1</v>
      </c>
      <c r="BK359" s="327">
        <v>10</v>
      </c>
      <c r="BL359" s="22">
        <f t="shared" si="131"/>
        <v>2</v>
      </c>
      <c r="BM359" s="17" t="s">
        <v>2</v>
      </c>
      <c r="BN359" s="24">
        <v>2</v>
      </c>
      <c r="BO359" s="48">
        <v>12</v>
      </c>
      <c r="BP359" s="22">
        <f t="shared" si="125"/>
        <v>2</v>
      </c>
      <c r="BQ359" s="17" t="s">
        <v>60</v>
      </c>
      <c r="BR359" s="24">
        <v>2</v>
      </c>
      <c r="BS359" s="21">
        <f t="shared" ref="BS359:BS410" si="139">(AQ359*6+AU359*6+AY359*4+BC359*6+BG359*4+BK359*2+BO359*2)/30</f>
        <v>11.620000000000001</v>
      </c>
      <c r="BT359" s="24">
        <f t="shared" si="138"/>
        <v>30</v>
      </c>
      <c r="BU359" s="27" t="str">
        <f t="shared" si="135"/>
        <v>Admis</v>
      </c>
      <c r="BV359" s="17" t="s">
        <v>2</v>
      </c>
      <c r="BW359" s="38">
        <v>2</v>
      </c>
      <c r="BX359" s="38">
        <f t="shared" si="136"/>
        <v>54</v>
      </c>
      <c r="BY359" s="27" t="str">
        <f t="shared" si="137"/>
        <v>Autorisé</v>
      </c>
    </row>
    <row r="360" spans="1:77" x14ac:dyDescent="0.55000000000000004">
      <c r="A360" s="18">
        <v>347</v>
      </c>
      <c r="B360" s="62" t="s">
        <v>1702</v>
      </c>
      <c r="C360" s="76" t="s">
        <v>1703</v>
      </c>
      <c r="D360" s="62" t="s">
        <v>1700</v>
      </c>
      <c r="E360" s="62" t="s">
        <v>1704</v>
      </c>
      <c r="F360" s="63">
        <v>37257</v>
      </c>
      <c r="G360" s="62" t="s">
        <v>1705</v>
      </c>
      <c r="H360" s="62" t="s">
        <v>52</v>
      </c>
      <c r="I360" s="13" t="s">
        <v>72</v>
      </c>
      <c r="J360" s="21">
        <v>17</v>
      </c>
      <c r="K360" s="156">
        <v>4</v>
      </c>
      <c r="L360" s="17" t="s">
        <v>2</v>
      </c>
      <c r="M360" s="69">
        <v>2</v>
      </c>
      <c r="N360" s="230">
        <v>12.2</v>
      </c>
      <c r="O360" s="22">
        <f t="shared" si="119"/>
        <v>5</v>
      </c>
      <c r="P360" s="17" t="s">
        <v>2</v>
      </c>
      <c r="Q360" s="17">
        <v>2</v>
      </c>
      <c r="R360" s="45">
        <v>10</v>
      </c>
      <c r="S360" s="22">
        <f t="shared" si="126"/>
        <v>3</v>
      </c>
      <c r="T360" s="17" t="s">
        <v>2</v>
      </c>
      <c r="U360" s="17">
        <v>1</v>
      </c>
      <c r="V360" s="45">
        <v>11.483333333333334</v>
      </c>
      <c r="W360" s="156">
        <f t="shared" si="120"/>
        <v>4</v>
      </c>
      <c r="X360" s="17" t="s">
        <v>2</v>
      </c>
      <c r="Y360" s="17">
        <v>2</v>
      </c>
      <c r="Z360" s="45">
        <v>10.059999999999999</v>
      </c>
      <c r="AA360" s="22">
        <f t="shared" si="121"/>
        <v>5</v>
      </c>
      <c r="AB360" s="20" t="s">
        <v>2</v>
      </c>
      <c r="AC360" s="20">
        <v>1</v>
      </c>
      <c r="AD360" s="21">
        <v>10</v>
      </c>
      <c r="AE360" s="22">
        <f t="shared" si="122"/>
        <v>6</v>
      </c>
      <c r="AF360" s="17" t="s">
        <v>2</v>
      </c>
      <c r="AG360" s="17">
        <v>2</v>
      </c>
      <c r="AH360" s="21">
        <v>11.668666333333332</v>
      </c>
      <c r="AI360" s="22">
        <f t="shared" si="123"/>
        <v>3</v>
      </c>
      <c r="AJ360" s="17" t="s">
        <v>2</v>
      </c>
      <c r="AK360" s="24">
        <v>2</v>
      </c>
      <c r="AL360" s="21">
        <f t="shared" si="132"/>
        <v>11.67464441111111</v>
      </c>
      <c r="AM360" s="24">
        <f t="shared" si="133"/>
        <v>30</v>
      </c>
      <c r="AN360" s="27" t="str">
        <f t="shared" si="134"/>
        <v>Admis</v>
      </c>
      <c r="AO360" s="17" t="s">
        <v>2</v>
      </c>
      <c r="AP360" s="17">
        <v>2</v>
      </c>
      <c r="AQ360" s="45">
        <v>10.628</v>
      </c>
      <c r="AR360" s="29">
        <f t="shared" si="127"/>
        <v>6</v>
      </c>
      <c r="AS360" s="17" t="s">
        <v>2</v>
      </c>
      <c r="AT360" s="24">
        <v>2</v>
      </c>
      <c r="AU360" s="45">
        <v>10.98</v>
      </c>
      <c r="AV360" s="32">
        <f t="shared" si="124"/>
        <v>6</v>
      </c>
      <c r="AW360" s="17" t="s">
        <v>2</v>
      </c>
      <c r="AX360" s="233">
        <v>1</v>
      </c>
      <c r="AY360" s="45">
        <v>13.16</v>
      </c>
      <c r="AZ360" s="22">
        <f t="shared" si="128"/>
        <v>4</v>
      </c>
      <c r="BA360" s="17" t="s">
        <v>2</v>
      </c>
      <c r="BB360" s="24">
        <v>2</v>
      </c>
      <c r="BC360" s="21">
        <v>10.207000000000001</v>
      </c>
      <c r="BD360" s="22">
        <f t="shared" si="130"/>
        <v>6</v>
      </c>
      <c r="BE360" s="17" t="s">
        <v>2</v>
      </c>
      <c r="BF360" s="24">
        <v>1</v>
      </c>
      <c r="BG360" s="34">
        <v>10.130000000000001</v>
      </c>
      <c r="BH360" s="35">
        <f t="shared" si="129"/>
        <v>4</v>
      </c>
      <c r="BI360" s="36" t="s">
        <v>2</v>
      </c>
      <c r="BJ360" s="37">
        <v>2</v>
      </c>
      <c r="BK360" s="21">
        <v>11.09</v>
      </c>
      <c r="BL360" s="22">
        <f t="shared" si="131"/>
        <v>2</v>
      </c>
      <c r="BM360" s="17" t="s">
        <v>2</v>
      </c>
      <c r="BN360" s="24">
        <v>1</v>
      </c>
      <c r="BO360" s="23">
        <v>15</v>
      </c>
      <c r="BP360" s="22">
        <f t="shared" si="125"/>
        <v>2</v>
      </c>
      <c r="BQ360" s="17" t="s">
        <v>2</v>
      </c>
      <c r="BR360" s="24">
        <v>1</v>
      </c>
      <c r="BS360" s="21">
        <f t="shared" si="139"/>
        <v>11.207666666666666</v>
      </c>
      <c r="BT360" s="24">
        <f t="shared" si="138"/>
        <v>30</v>
      </c>
      <c r="BU360" s="27" t="str">
        <f t="shared" si="135"/>
        <v>Admis</v>
      </c>
      <c r="BV360" s="17" t="s">
        <v>2</v>
      </c>
      <c r="BW360" s="38">
        <v>2</v>
      </c>
      <c r="BX360" s="38">
        <f t="shared" si="136"/>
        <v>60</v>
      </c>
      <c r="BY360" s="27" t="str">
        <f t="shared" si="137"/>
        <v>Admis</v>
      </c>
    </row>
    <row r="361" spans="1:77" x14ac:dyDescent="0.55000000000000004">
      <c r="A361" s="18">
        <v>348</v>
      </c>
      <c r="B361" s="62" t="s">
        <v>1706</v>
      </c>
      <c r="C361" s="76" t="s">
        <v>1707</v>
      </c>
      <c r="D361" s="13" t="s">
        <v>1708</v>
      </c>
      <c r="E361" s="13" t="s">
        <v>1709</v>
      </c>
      <c r="F361" s="16">
        <v>37342</v>
      </c>
      <c r="G361" s="13" t="s">
        <v>464</v>
      </c>
      <c r="H361" s="13" t="s">
        <v>52</v>
      </c>
      <c r="I361" s="13" t="s">
        <v>72</v>
      </c>
      <c r="J361" s="21">
        <v>16.5</v>
      </c>
      <c r="K361" s="156">
        <v>4</v>
      </c>
      <c r="L361" s="17" t="s">
        <v>2</v>
      </c>
      <c r="M361" s="69">
        <v>2</v>
      </c>
      <c r="N361" s="230">
        <v>11.373999999999999</v>
      </c>
      <c r="O361" s="22">
        <f t="shared" si="119"/>
        <v>5</v>
      </c>
      <c r="P361" s="17" t="s">
        <v>2</v>
      </c>
      <c r="Q361" s="17">
        <v>2</v>
      </c>
      <c r="R361" s="45">
        <v>11.05</v>
      </c>
      <c r="S361" s="22">
        <f t="shared" si="126"/>
        <v>3</v>
      </c>
      <c r="T361" s="17" t="s">
        <v>2</v>
      </c>
      <c r="U361" s="17">
        <v>1</v>
      </c>
      <c r="V361" s="45">
        <v>10.274666666666667</v>
      </c>
      <c r="W361" s="156">
        <f t="shared" si="120"/>
        <v>4</v>
      </c>
      <c r="X361" s="17" t="s">
        <v>2</v>
      </c>
      <c r="Y361" s="17">
        <v>1</v>
      </c>
      <c r="Z361" s="45">
        <v>10.984000000000002</v>
      </c>
      <c r="AA361" s="22">
        <f t="shared" si="121"/>
        <v>5</v>
      </c>
      <c r="AB361" s="20" t="s">
        <v>2</v>
      </c>
      <c r="AC361" s="20">
        <v>1</v>
      </c>
      <c r="AD361" s="21">
        <v>11.57</v>
      </c>
      <c r="AE361" s="22">
        <f t="shared" si="122"/>
        <v>6</v>
      </c>
      <c r="AF361" s="17" t="s">
        <v>2</v>
      </c>
      <c r="AG361" s="17">
        <v>1</v>
      </c>
      <c r="AH361" s="21">
        <v>11.454666666666668</v>
      </c>
      <c r="AI361" s="22">
        <f t="shared" si="123"/>
        <v>3</v>
      </c>
      <c r="AJ361" s="17" t="s">
        <v>2</v>
      </c>
      <c r="AK361" s="24">
        <v>1</v>
      </c>
      <c r="AL361" s="21">
        <f t="shared" si="132"/>
        <v>11.860755555555556</v>
      </c>
      <c r="AM361" s="24">
        <f t="shared" si="133"/>
        <v>30</v>
      </c>
      <c r="AN361" s="27" t="str">
        <f t="shared" si="134"/>
        <v>Admis</v>
      </c>
      <c r="AO361" s="17" t="s">
        <v>2</v>
      </c>
      <c r="AP361" s="17">
        <v>2</v>
      </c>
      <c r="AQ361" s="45">
        <v>10.15</v>
      </c>
      <c r="AR361" s="29">
        <f t="shared" si="127"/>
        <v>6</v>
      </c>
      <c r="AS361" s="17" t="s">
        <v>2</v>
      </c>
      <c r="AT361" s="17">
        <v>2</v>
      </c>
      <c r="AU361" s="45">
        <v>12.4</v>
      </c>
      <c r="AV361" s="32">
        <f t="shared" si="124"/>
        <v>6</v>
      </c>
      <c r="AW361" s="17" t="s">
        <v>2</v>
      </c>
      <c r="AX361" s="17">
        <v>2</v>
      </c>
      <c r="AY361" s="45">
        <v>11</v>
      </c>
      <c r="AZ361" s="22">
        <f t="shared" si="128"/>
        <v>4</v>
      </c>
      <c r="BA361" s="17" t="s">
        <v>2</v>
      </c>
      <c r="BB361" s="24">
        <v>2</v>
      </c>
      <c r="BC361" s="21">
        <v>10.319333333333333</v>
      </c>
      <c r="BD361" s="22">
        <f t="shared" si="130"/>
        <v>6</v>
      </c>
      <c r="BE361" s="17" t="s">
        <v>2</v>
      </c>
      <c r="BF361" s="24">
        <v>1</v>
      </c>
      <c r="BG361" s="21">
        <v>10.81</v>
      </c>
      <c r="BH361" s="22">
        <f t="shared" si="129"/>
        <v>4</v>
      </c>
      <c r="BI361" s="17" t="s">
        <v>2</v>
      </c>
      <c r="BJ361" s="24">
        <v>1</v>
      </c>
      <c r="BK361" s="21">
        <v>10.3</v>
      </c>
      <c r="BL361" s="22">
        <f t="shared" si="131"/>
        <v>2</v>
      </c>
      <c r="BM361" s="17" t="s">
        <v>2</v>
      </c>
      <c r="BN361" s="24">
        <v>1</v>
      </c>
      <c r="BO361" s="23">
        <v>15</v>
      </c>
      <c r="BP361" s="22">
        <f t="shared" si="125"/>
        <v>2</v>
      </c>
      <c r="BQ361" s="17" t="s">
        <v>2</v>
      </c>
      <c r="BR361" s="24">
        <v>1</v>
      </c>
      <c r="BS361" s="21">
        <f t="shared" si="139"/>
        <v>11.168533333333334</v>
      </c>
      <c r="BT361" s="24">
        <f t="shared" si="138"/>
        <v>30</v>
      </c>
      <c r="BU361" s="27" t="str">
        <f t="shared" si="135"/>
        <v>Admis</v>
      </c>
      <c r="BV361" s="17" t="s">
        <v>2</v>
      </c>
      <c r="BW361" s="38">
        <v>2</v>
      </c>
      <c r="BX361" s="38">
        <f t="shared" si="136"/>
        <v>60</v>
      </c>
      <c r="BY361" s="27" t="str">
        <f t="shared" si="137"/>
        <v>Admis</v>
      </c>
    </row>
    <row r="362" spans="1:77" x14ac:dyDescent="0.55000000000000004">
      <c r="A362" s="18">
        <v>349</v>
      </c>
      <c r="B362" s="62" t="s">
        <v>1715</v>
      </c>
      <c r="C362" s="76" t="s">
        <v>1716</v>
      </c>
      <c r="D362" s="13" t="s">
        <v>1717</v>
      </c>
      <c r="E362" s="13" t="s">
        <v>1718</v>
      </c>
      <c r="F362" s="16">
        <v>37218</v>
      </c>
      <c r="G362" s="13" t="s">
        <v>1719</v>
      </c>
      <c r="H362" s="13" t="s">
        <v>59</v>
      </c>
      <c r="I362" s="13" t="s">
        <v>72</v>
      </c>
      <c r="J362" s="327">
        <v>11.17</v>
      </c>
      <c r="K362" s="156">
        <v>4</v>
      </c>
      <c r="L362" s="17" t="s">
        <v>2</v>
      </c>
      <c r="M362" s="69">
        <v>2</v>
      </c>
      <c r="N362" s="230">
        <v>10</v>
      </c>
      <c r="O362" s="22">
        <f t="shared" si="119"/>
        <v>5</v>
      </c>
      <c r="P362" s="17" t="s">
        <v>2</v>
      </c>
      <c r="Q362" s="17">
        <v>2</v>
      </c>
      <c r="R362" s="45">
        <v>14.73</v>
      </c>
      <c r="S362" s="22">
        <f t="shared" si="126"/>
        <v>3</v>
      </c>
      <c r="T362" s="17" t="s">
        <v>2</v>
      </c>
      <c r="U362" s="17">
        <v>2</v>
      </c>
      <c r="V362" s="45">
        <v>10</v>
      </c>
      <c r="W362" s="156">
        <f t="shared" si="120"/>
        <v>4</v>
      </c>
      <c r="X362" s="17" t="s">
        <v>2</v>
      </c>
      <c r="Y362" s="17">
        <v>2</v>
      </c>
      <c r="Z362" s="45">
        <v>10</v>
      </c>
      <c r="AA362" s="22">
        <f t="shared" si="121"/>
        <v>5</v>
      </c>
      <c r="AB362" s="20" t="s">
        <v>2</v>
      </c>
      <c r="AC362" s="20">
        <v>2</v>
      </c>
      <c r="AD362" s="327">
        <v>10</v>
      </c>
      <c r="AE362" s="22">
        <f t="shared" si="122"/>
        <v>6</v>
      </c>
      <c r="AF362" s="17" t="s">
        <v>2</v>
      </c>
      <c r="AG362" s="17">
        <v>2</v>
      </c>
      <c r="AH362" s="21">
        <v>10</v>
      </c>
      <c r="AI362" s="22">
        <f t="shared" si="123"/>
        <v>3</v>
      </c>
      <c r="AJ362" s="17" t="s">
        <v>2</v>
      </c>
      <c r="AK362" s="24">
        <v>2</v>
      </c>
      <c r="AL362" s="21">
        <f t="shared" si="132"/>
        <v>10.629</v>
      </c>
      <c r="AM362" s="24">
        <f t="shared" si="133"/>
        <v>30</v>
      </c>
      <c r="AN362" s="27" t="str">
        <f t="shared" si="134"/>
        <v>Admis</v>
      </c>
      <c r="AO362" s="17" t="s">
        <v>2</v>
      </c>
      <c r="AP362" s="17"/>
      <c r="AQ362" s="45">
        <v>10</v>
      </c>
      <c r="AR362" s="29">
        <f t="shared" si="127"/>
        <v>6</v>
      </c>
      <c r="AS362" s="17" t="s">
        <v>2</v>
      </c>
      <c r="AT362" s="17">
        <v>2</v>
      </c>
      <c r="AU362" s="45">
        <v>8.6</v>
      </c>
      <c r="AV362" s="32">
        <f t="shared" si="124"/>
        <v>0</v>
      </c>
      <c r="AW362" s="17" t="s">
        <v>2</v>
      </c>
      <c r="AX362" s="17">
        <v>2</v>
      </c>
      <c r="AY362" s="45">
        <v>15</v>
      </c>
      <c r="AZ362" s="22">
        <f t="shared" si="128"/>
        <v>4</v>
      </c>
      <c r="BA362" s="17" t="s">
        <v>2</v>
      </c>
      <c r="BB362" s="24">
        <v>2</v>
      </c>
      <c r="BC362" s="21">
        <v>8.0020000000000007</v>
      </c>
      <c r="BD362" s="22">
        <f t="shared" si="130"/>
        <v>0</v>
      </c>
      <c r="BE362" s="17" t="s">
        <v>2</v>
      </c>
      <c r="BF362" s="24">
        <v>2</v>
      </c>
      <c r="BG362" s="34">
        <v>7.44</v>
      </c>
      <c r="BH362" s="35">
        <f t="shared" si="129"/>
        <v>0</v>
      </c>
      <c r="BI362" s="36" t="s">
        <v>2</v>
      </c>
      <c r="BJ362" s="37">
        <v>2</v>
      </c>
      <c r="BK362" s="21">
        <v>5.69</v>
      </c>
      <c r="BL362" s="22">
        <f t="shared" si="131"/>
        <v>0</v>
      </c>
      <c r="BM362" s="17" t="s">
        <v>2</v>
      </c>
      <c r="BN362" s="24">
        <v>2</v>
      </c>
      <c r="BO362" s="23">
        <v>15</v>
      </c>
      <c r="BP362" s="22">
        <f t="shared" si="125"/>
        <v>2</v>
      </c>
      <c r="BQ362" s="17" t="s">
        <v>2</v>
      </c>
      <c r="BR362" s="24">
        <v>1</v>
      </c>
      <c r="BS362" s="21">
        <f t="shared" si="139"/>
        <v>9.6917333333333335</v>
      </c>
      <c r="BT362" s="24">
        <f t="shared" si="138"/>
        <v>12</v>
      </c>
      <c r="BU362" s="27" t="str">
        <f t="shared" si="135"/>
        <v>Ajourné</v>
      </c>
      <c r="BV362" s="17" t="s">
        <v>2</v>
      </c>
      <c r="BW362" s="38">
        <v>2</v>
      </c>
      <c r="BX362" s="38">
        <f t="shared" si="136"/>
        <v>42</v>
      </c>
      <c r="BY362" s="27" t="str">
        <f t="shared" si="137"/>
        <v>Ajourné</v>
      </c>
    </row>
    <row r="363" spans="1:77" x14ac:dyDescent="0.55000000000000004">
      <c r="A363" s="18">
        <v>350</v>
      </c>
      <c r="B363" s="62" t="s">
        <v>1720</v>
      </c>
      <c r="C363" s="76" t="s">
        <v>1721</v>
      </c>
      <c r="D363" s="14" t="s">
        <v>1722</v>
      </c>
      <c r="E363" s="14" t="s">
        <v>1723</v>
      </c>
      <c r="F363" s="65">
        <v>35953</v>
      </c>
      <c r="G363" s="13" t="s">
        <v>713</v>
      </c>
      <c r="H363" s="13" t="s">
        <v>52</v>
      </c>
      <c r="I363" s="13" t="s">
        <v>72</v>
      </c>
      <c r="J363" s="235">
        <v>15</v>
      </c>
      <c r="K363" s="156">
        <v>4</v>
      </c>
      <c r="L363" s="17" t="s">
        <v>2</v>
      </c>
      <c r="M363" s="69">
        <v>1</v>
      </c>
      <c r="N363" s="45">
        <v>11.028</v>
      </c>
      <c r="O363" s="22">
        <f t="shared" si="119"/>
        <v>5</v>
      </c>
      <c r="P363" s="17" t="s">
        <v>2</v>
      </c>
      <c r="Q363" s="17">
        <v>1</v>
      </c>
      <c r="R363" s="45">
        <v>12.1</v>
      </c>
      <c r="S363" s="22">
        <f t="shared" si="126"/>
        <v>3</v>
      </c>
      <c r="T363" s="17" t="s">
        <v>2</v>
      </c>
      <c r="U363" s="17">
        <v>1</v>
      </c>
      <c r="V363" s="45">
        <v>15.426666666666669</v>
      </c>
      <c r="W363" s="156">
        <f t="shared" si="120"/>
        <v>4</v>
      </c>
      <c r="X363" s="17" t="s">
        <v>2</v>
      </c>
      <c r="Y363" s="17">
        <v>2</v>
      </c>
      <c r="Z363" s="45">
        <v>12.43</v>
      </c>
      <c r="AA363" s="22">
        <f t="shared" si="121"/>
        <v>5</v>
      </c>
      <c r="AB363" s="20" t="s">
        <v>2</v>
      </c>
      <c r="AC363" s="18">
        <v>1</v>
      </c>
      <c r="AD363" s="21">
        <v>12.33</v>
      </c>
      <c r="AE363" s="22">
        <f t="shared" si="122"/>
        <v>6</v>
      </c>
      <c r="AF363" s="17" t="s">
        <v>2</v>
      </c>
      <c r="AG363" s="17">
        <v>1</v>
      </c>
      <c r="AH363" s="21">
        <v>12.928666333333332</v>
      </c>
      <c r="AI363" s="22">
        <f t="shared" si="123"/>
        <v>3</v>
      </c>
      <c r="AJ363" s="17" t="s">
        <v>2</v>
      </c>
      <c r="AK363" s="24">
        <v>2</v>
      </c>
      <c r="AL363" s="21">
        <f t="shared" si="132"/>
        <v>12.935422188888889</v>
      </c>
      <c r="AM363" s="24">
        <f t="shared" si="133"/>
        <v>30</v>
      </c>
      <c r="AN363" s="27" t="str">
        <f t="shared" si="134"/>
        <v>Admis</v>
      </c>
      <c r="AO363" s="17" t="s">
        <v>2</v>
      </c>
      <c r="AP363" s="17"/>
      <c r="AQ363" s="45">
        <v>10</v>
      </c>
      <c r="AR363" s="29">
        <f t="shared" si="127"/>
        <v>6</v>
      </c>
      <c r="AS363" s="17" t="s">
        <v>2</v>
      </c>
      <c r="AT363" s="17">
        <v>1</v>
      </c>
      <c r="AU363" s="45">
        <v>12.6</v>
      </c>
      <c r="AV363" s="32">
        <f t="shared" si="124"/>
        <v>6</v>
      </c>
      <c r="AW363" s="17" t="s">
        <v>2</v>
      </c>
      <c r="AX363" s="17">
        <v>2</v>
      </c>
      <c r="AY363" s="57">
        <v>10</v>
      </c>
      <c r="AZ363" s="22">
        <f t="shared" si="128"/>
        <v>4</v>
      </c>
      <c r="BA363" s="17" t="s">
        <v>2</v>
      </c>
      <c r="BB363" s="24">
        <v>1</v>
      </c>
      <c r="BC363" s="21">
        <v>11.572333333333333</v>
      </c>
      <c r="BD363" s="22">
        <f t="shared" si="130"/>
        <v>6</v>
      </c>
      <c r="BE363" s="17" t="s">
        <v>2</v>
      </c>
      <c r="BF363" s="24">
        <v>1</v>
      </c>
      <c r="BG363" s="21">
        <v>11.04</v>
      </c>
      <c r="BH363" s="22">
        <f t="shared" si="129"/>
        <v>4</v>
      </c>
      <c r="BI363" s="17" t="s">
        <v>2</v>
      </c>
      <c r="BJ363" s="24">
        <v>1</v>
      </c>
      <c r="BK363" s="21">
        <v>13</v>
      </c>
      <c r="BL363" s="22">
        <f t="shared" si="131"/>
        <v>2</v>
      </c>
      <c r="BM363" s="17" t="s">
        <v>2</v>
      </c>
      <c r="BN363" s="24">
        <v>2</v>
      </c>
      <c r="BO363" s="23">
        <v>14</v>
      </c>
      <c r="BP363" s="22">
        <f t="shared" si="125"/>
        <v>2</v>
      </c>
      <c r="BQ363" s="17" t="s">
        <v>2</v>
      </c>
      <c r="BR363" s="24">
        <v>1</v>
      </c>
      <c r="BS363" s="21">
        <f t="shared" si="139"/>
        <v>11.439799999999998</v>
      </c>
      <c r="BT363" s="24">
        <f t="shared" si="138"/>
        <v>30</v>
      </c>
      <c r="BU363" s="27" t="str">
        <f t="shared" si="135"/>
        <v>Admis</v>
      </c>
      <c r="BV363" s="17" t="s">
        <v>2</v>
      </c>
      <c r="BW363" s="38">
        <v>2</v>
      </c>
      <c r="BX363" s="38">
        <f t="shared" si="136"/>
        <v>60</v>
      </c>
      <c r="BY363" s="27" t="str">
        <f t="shared" si="137"/>
        <v>Admis</v>
      </c>
    </row>
    <row r="364" spans="1:77" x14ac:dyDescent="0.55000000000000004">
      <c r="A364" s="18">
        <v>351</v>
      </c>
      <c r="B364" s="62" t="s">
        <v>1724</v>
      </c>
      <c r="C364" s="96" t="s">
        <v>1725</v>
      </c>
      <c r="D364" s="42" t="s">
        <v>1726</v>
      </c>
      <c r="E364" s="42" t="s">
        <v>1727</v>
      </c>
      <c r="F364" s="16">
        <v>37336</v>
      </c>
      <c r="G364" s="13" t="s">
        <v>1728</v>
      </c>
      <c r="H364" s="13" t="s">
        <v>52</v>
      </c>
      <c r="I364" s="13" t="s">
        <v>72</v>
      </c>
      <c r="J364" s="21">
        <v>15</v>
      </c>
      <c r="K364" s="156">
        <v>4</v>
      </c>
      <c r="L364" s="17" t="s">
        <v>2</v>
      </c>
      <c r="M364" s="69">
        <v>2</v>
      </c>
      <c r="N364" s="223">
        <v>10.19</v>
      </c>
      <c r="O364" s="22">
        <f t="shared" si="119"/>
        <v>5</v>
      </c>
      <c r="P364" s="17" t="s">
        <v>61</v>
      </c>
      <c r="Q364" s="17">
        <v>1</v>
      </c>
      <c r="R364" s="47">
        <v>10.15</v>
      </c>
      <c r="S364" s="22">
        <f t="shared" si="126"/>
        <v>3</v>
      </c>
      <c r="T364" s="17" t="s">
        <v>61</v>
      </c>
      <c r="U364" s="17">
        <v>2</v>
      </c>
      <c r="V364" s="50">
        <v>11.34</v>
      </c>
      <c r="W364" s="156">
        <f t="shared" si="120"/>
        <v>4</v>
      </c>
      <c r="X364" s="17" t="s">
        <v>61</v>
      </c>
      <c r="Y364" s="17">
        <v>2</v>
      </c>
      <c r="Z364" s="47">
        <v>11.56</v>
      </c>
      <c r="AA364" s="22">
        <f t="shared" si="121"/>
        <v>5</v>
      </c>
      <c r="AB364" s="20" t="s">
        <v>61</v>
      </c>
      <c r="AC364" s="20">
        <v>1</v>
      </c>
      <c r="AD364" s="50">
        <v>10.58</v>
      </c>
      <c r="AE364" s="22">
        <f t="shared" si="122"/>
        <v>6</v>
      </c>
      <c r="AF364" s="17" t="s">
        <v>61</v>
      </c>
      <c r="AG364" s="17">
        <v>2</v>
      </c>
      <c r="AH364" s="50">
        <v>10</v>
      </c>
      <c r="AI364" s="22">
        <f t="shared" si="123"/>
        <v>3</v>
      </c>
      <c r="AJ364" s="17" t="s">
        <v>61</v>
      </c>
      <c r="AK364" s="24">
        <v>1</v>
      </c>
      <c r="AL364" s="21">
        <f t="shared" si="132"/>
        <v>11.268000000000001</v>
      </c>
      <c r="AM364" s="24">
        <f t="shared" si="133"/>
        <v>30</v>
      </c>
      <c r="AN364" s="27" t="str">
        <f t="shared" si="134"/>
        <v>Admis</v>
      </c>
      <c r="AO364" s="17" t="s">
        <v>2</v>
      </c>
      <c r="AP364" s="17"/>
      <c r="AQ364" s="50">
        <v>10.67</v>
      </c>
      <c r="AR364" s="29">
        <f t="shared" si="127"/>
        <v>6</v>
      </c>
      <c r="AS364" s="17" t="s">
        <v>61</v>
      </c>
      <c r="AT364" s="17">
        <v>1</v>
      </c>
      <c r="AU364" s="47">
        <v>10</v>
      </c>
      <c r="AV364" s="32">
        <f t="shared" si="124"/>
        <v>6</v>
      </c>
      <c r="AW364" s="17" t="s">
        <v>61</v>
      </c>
      <c r="AX364" s="17">
        <v>1</v>
      </c>
      <c r="AY364" s="50">
        <v>10</v>
      </c>
      <c r="AZ364" s="22">
        <f t="shared" si="128"/>
        <v>4</v>
      </c>
      <c r="BA364" s="17" t="s">
        <v>61</v>
      </c>
      <c r="BB364" s="24">
        <v>1</v>
      </c>
      <c r="BC364" s="50">
        <v>10.99</v>
      </c>
      <c r="BD364" s="22">
        <f t="shared" si="130"/>
        <v>6</v>
      </c>
      <c r="BE364" s="17" t="s">
        <v>61</v>
      </c>
      <c r="BF364" s="24">
        <v>1</v>
      </c>
      <c r="BG364" s="64">
        <v>11.09</v>
      </c>
      <c r="BH364" s="35">
        <f t="shared" si="129"/>
        <v>4</v>
      </c>
      <c r="BI364" s="36" t="s">
        <v>61</v>
      </c>
      <c r="BJ364" s="37">
        <v>1</v>
      </c>
      <c r="BK364" s="50">
        <v>12.75</v>
      </c>
      <c r="BL364" s="22">
        <f t="shared" si="131"/>
        <v>2</v>
      </c>
      <c r="BM364" s="17" t="s">
        <v>61</v>
      </c>
      <c r="BN364" s="24">
        <v>1</v>
      </c>
      <c r="BO364" s="48">
        <v>14.25</v>
      </c>
      <c r="BP364" s="22">
        <f t="shared" si="125"/>
        <v>2</v>
      </c>
      <c r="BQ364" s="17" t="s">
        <v>61</v>
      </c>
      <c r="BR364" s="24">
        <v>1</v>
      </c>
      <c r="BS364" s="21">
        <f t="shared" si="139"/>
        <v>10.943999999999999</v>
      </c>
      <c r="BT364" s="24">
        <f t="shared" si="138"/>
        <v>30</v>
      </c>
      <c r="BU364" s="27" t="str">
        <f t="shared" si="135"/>
        <v>Admis</v>
      </c>
      <c r="BV364" s="17" t="s">
        <v>61</v>
      </c>
      <c r="BW364" s="38">
        <v>2</v>
      </c>
      <c r="BX364" s="38">
        <f t="shared" si="136"/>
        <v>60</v>
      </c>
      <c r="BY364" s="27" t="str">
        <f t="shared" si="137"/>
        <v>Admis</v>
      </c>
    </row>
    <row r="365" spans="1:77" x14ac:dyDescent="0.55000000000000004">
      <c r="A365" s="18">
        <v>352</v>
      </c>
      <c r="B365" s="62" t="s">
        <v>1729</v>
      </c>
      <c r="C365" s="76" t="s">
        <v>1730</v>
      </c>
      <c r="D365" s="13" t="s">
        <v>1731</v>
      </c>
      <c r="E365" s="13" t="s">
        <v>1732</v>
      </c>
      <c r="F365" s="16">
        <v>37769</v>
      </c>
      <c r="G365" s="13" t="s">
        <v>1286</v>
      </c>
      <c r="H365" s="13" t="s">
        <v>59</v>
      </c>
      <c r="I365" s="13" t="s">
        <v>72</v>
      </c>
      <c r="J365" s="235">
        <v>15</v>
      </c>
      <c r="K365" s="156">
        <v>4</v>
      </c>
      <c r="L365" s="17" t="s">
        <v>2</v>
      </c>
      <c r="M365" s="69">
        <v>1</v>
      </c>
      <c r="N365" s="57">
        <v>13.432</v>
      </c>
      <c r="O365" s="22">
        <f t="shared" si="119"/>
        <v>5</v>
      </c>
      <c r="P365" s="17" t="s">
        <v>2</v>
      </c>
      <c r="Q365" s="17">
        <v>2</v>
      </c>
      <c r="R365" s="45">
        <v>12.1</v>
      </c>
      <c r="S365" s="22">
        <f t="shared" si="126"/>
        <v>3</v>
      </c>
      <c r="T365" s="17" t="s">
        <v>2</v>
      </c>
      <c r="U365" s="17">
        <v>1</v>
      </c>
      <c r="V365" s="45">
        <v>15.126666666666669</v>
      </c>
      <c r="W365" s="156">
        <f t="shared" si="120"/>
        <v>4</v>
      </c>
      <c r="X365" s="17" t="s">
        <v>2</v>
      </c>
      <c r="Y365" s="17">
        <v>2</v>
      </c>
      <c r="Z365" s="45">
        <v>10.676000000000002</v>
      </c>
      <c r="AA365" s="22">
        <f t="shared" si="121"/>
        <v>5</v>
      </c>
      <c r="AB365" s="20" t="s">
        <v>2</v>
      </c>
      <c r="AC365" s="20">
        <v>1</v>
      </c>
      <c r="AD365" s="21">
        <v>11.21</v>
      </c>
      <c r="AE365" s="22">
        <f t="shared" si="122"/>
        <v>6</v>
      </c>
      <c r="AF365" s="17" t="s">
        <v>2</v>
      </c>
      <c r="AG365" s="17">
        <v>1</v>
      </c>
      <c r="AH365" s="21">
        <v>10.276666666666666</v>
      </c>
      <c r="AI365" s="22">
        <f t="shared" si="123"/>
        <v>3</v>
      </c>
      <c r="AJ365" s="17" t="s">
        <v>2</v>
      </c>
      <c r="AK365" s="24">
        <v>1</v>
      </c>
      <c r="AL365" s="21">
        <f t="shared" si="132"/>
        <v>12.514555555555553</v>
      </c>
      <c r="AM365" s="24">
        <f t="shared" si="133"/>
        <v>30</v>
      </c>
      <c r="AN365" s="27" t="str">
        <f t="shared" si="134"/>
        <v>Admis</v>
      </c>
      <c r="AO365" s="17" t="s">
        <v>2</v>
      </c>
      <c r="AP365" s="17">
        <v>2</v>
      </c>
      <c r="AQ365" s="45">
        <v>11.836000000000002</v>
      </c>
      <c r="AR365" s="29">
        <f t="shared" si="127"/>
        <v>6</v>
      </c>
      <c r="AS365" s="17" t="s">
        <v>2</v>
      </c>
      <c r="AT365" s="17">
        <v>1</v>
      </c>
      <c r="AU365" s="45">
        <v>12.28</v>
      </c>
      <c r="AV365" s="32">
        <f t="shared" si="124"/>
        <v>6</v>
      </c>
      <c r="AW365" s="17" t="s">
        <v>2</v>
      </c>
      <c r="AX365" s="17">
        <v>2</v>
      </c>
      <c r="AY365" s="45">
        <v>15.83</v>
      </c>
      <c r="AZ365" s="22">
        <f t="shared" si="128"/>
        <v>4</v>
      </c>
      <c r="BA365" s="17" t="s">
        <v>2</v>
      </c>
      <c r="BB365" s="24">
        <v>2</v>
      </c>
      <c r="BC365" s="21">
        <v>10.718666666666667</v>
      </c>
      <c r="BD365" s="22">
        <f t="shared" si="130"/>
        <v>6</v>
      </c>
      <c r="BE365" s="17" t="s">
        <v>2</v>
      </c>
      <c r="BF365" s="24">
        <v>1</v>
      </c>
      <c r="BG365" s="21">
        <v>11.07</v>
      </c>
      <c r="BH365" s="22">
        <f t="shared" si="129"/>
        <v>4</v>
      </c>
      <c r="BI365" s="17" t="s">
        <v>2</v>
      </c>
      <c r="BJ365" s="24">
        <v>1</v>
      </c>
      <c r="BK365" s="21">
        <v>11.87</v>
      </c>
      <c r="BL365" s="22">
        <f t="shared" si="131"/>
        <v>2</v>
      </c>
      <c r="BM365" s="17" t="s">
        <v>2</v>
      </c>
      <c r="BN365" s="24">
        <v>2</v>
      </c>
      <c r="BO365" s="23">
        <v>13</v>
      </c>
      <c r="BP365" s="22">
        <f t="shared" si="125"/>
        <v>2</v>
      </c>
      <c r="BQ365" s="17" t="s">
        <v>2</v>
      </c>
      <c r="BR365" s="24">
        <v>1</v>
      </c>
      <c r="BS365" s="21">
        <f t="shared" si="139"/>
        <v>12.211600000000002</v>
      </c>
      <c r="BT365" s="24">
        <f t="shared" si="138"/>
        <v>30</v>
      </c>
      <c r="BU365" s="27" t="str">
        <f t="shared" si="135"/>
        <v>Admis</v>
      </c>
      <c r="BV365" s="17" t="s">
        <v>2</v>
      </c>
      <c r="BW365" s="38">
        <v>2</v>
      </c>
      <c r="BX365" s="38">
        <f t="shared" si="136"/>
        <v>60</v>
      </c>
      <c r="BY365" s="27" t="str">
        <f t="shared" si="137"/>
        <v>Admis</v>
      </c>
    </row>
    <row r="366" spans="1:77" x14ac:dyDescent="0.55000000000000004">
      <c r="A366" s="18">
        <v>353</v>
      </c>
      <c r="B366" s="62" t="s">
        <v>1733</v>
      </c>
      <c r="C366" s="76" t="s">
        <v>1734</v>
      </c>
      <c r="D366" s="13" t="s">
        <v>1735</v>
      </c>
      <c r="E366" s="13" t="s">
        <v>1736</v>
      </c>
      <c r="F366" s="16">
        <v>38214</v>
      </c>
      <c r="G366" s="13" t="s">
        <v>71</v>
      </c>
      <c r="H366" s="13" t="s">
        <v>59</v>
      </c>
      <c r="I366" s="13" t="s">
        <v>72</v>
      </c>
      <c r="J366" s="21">
        <v>18</v>
      </c>
      <c r="K366" s="156">
        <v>4</v>
      </c>
      <c r="L366" s="17" t="s">
        <v>2</v>
      </c>
      <c r="M366" s="69">
        <v>2</v>
      </c>
      <c r="N366" s="230">
        <v>10</v>
      </c>
      <c r="O366" s="22">
        <f t="shared" si="119"/>
        <v>5</v>
      </c>
      <c r="P366" s="17" t="s">
        <v>2</v>
      </c>
      <c r="Q366" s="17">
        <v>2</v>
      </c>
      <c r="R366" s="45">
        <v>12.63</v>
      </c>
      <c r="S366" s="22">
        <f t="shared" si="126"/>
        <v>3</v>
      </c>
      <c r="T366" s="17" t="s">
        <v>2</v>
      </c>
      <c r="U366" s="17">
        <v>1</v>
      </c>
      <c r="V366" s="45">
        <v>12.509333333333334</v>
      </c>
      <c r="W366" s="156">
        <f t="shared" si="120"/>
        <v>4</v>
      </c>
      <c r="X366" s="17" t="s">
        <v>2</v>
      </c>
      <c r="Y366" s="17">
        <v>2</v>
      </c>
      <c r="Z366" s="45">
        <v>10.074</v>
      </c>
      <c r="AA366" s="22">
        <f t="shared" si="121"/>
        <v>5</v>
      </c>
      <c r="AB366" s="20" t="s">
        <v>2</v>
      </c>
      <c r="AC366" s="20">
        <v>1</v>
      </c>
      <c r="AD366" s="21">
        <v>10</v>
      </c>
      <c r="AE366" s="22">
        <f t="shared" si="122"/>
        <v>6</v>
      </c>
      <c r="AF366" s="17" t="s">
        <v>2</v>
      </c>
      <c r="AG366" s="17">
        <v>1</v>
      </c>
      <c r="AH366" s="21">
        <v>12.711999999999998</v>
      </c>
      <c r="AI366" s="22">
        <f t="shared" si="123"/>
        <v>3</v>
      </c>
      <c r="AJ366" s="17" t="s">
        <v>2</v>
      </c>
      <c r="AK366" s="24">
        <v>2</v>
      </c>
      <c r="AL366" s="21">
        <f t="shared" si="132"/>
        <v>11.947777777777777</v>
      </c>
      <c r="AM366" s="24">
        <f t="shared" si="133"/>
        <v>30</v>
      </c>
      <c r="AN366" s="27" t="str">
        <f t="shared" si="134"/>
        <v>Admis</v>
      </c>
      <c r="AO366" s="17" t="s">
        <v>2</v>
      </c>
      <c r="AP366" s="17">
        <v>2</v>
      </c>
      <c r="AQ366" s="45">
        <v>10.818</v>
      </c>
      <c r="AR366" s="29">
        <f t="shared" si="127"/>
        <v>6</v>
      </c>
      <c r="AS366" s="17" t="s">
        <v>2</v>
      </c>
      <c r="AT366" s="17">
        <v>1</v>
      </c>
      <c r="AU366" s="45">
        <v>8.8739999999999988</v>
      </c>
      <c r="AV366" s="32">
        <f t="shared" si="124"/>
        <v>0</v>
      </c>
      <c r="AW366" s="17" t="s">
        <v>2</v>
      </c>
      <c r="AX366" s="17">
        <v>2</v>
      </c>
      <c r="AY366" s="45">
        <v>13</v>
      </c>
      <c r="AZ366" s="22">
        <f t="shared" si="128"/>
        <v>4</v>
      </c>
      <c r="BA366" s="17" t="s">
        <v>2</v>
      </c>
      <c r="BB366" s="24">
        <v>2</v>
      </c>
      <c r="BC366" s="21">
        <v>10</v>
      </c>
      <c r="BD366" s="22">
        <f t="shared" si="130"/>
        <v>6</v>
      </c>
      <c r="BE366" s="17" t="s">
        <v>2</v>
      </c>
      <c r="BF366" s="24">
        <v>2</v>
      </c>
      <c r="BG366" s="21">
        <v>10.039999999999999</v>
      </c>
      <c r="BH366" s="22">
        <f t="shared" si="129"/>
        <v>4</v>
      </c>
      <c r="BI366" s="17" t="s">
        <v>2</v>
      </c>
      <c r="BJ366" s="24">
        <v>1</v>
      </c>
      <c r="BK366" s="21">
        <v>7.13</v>
      </c>
      <c r="BL366" s="22">
        <f t="shared" si="131"/>
        <v>0</v>
      </c>
      <c r="BM366" s="17" t="s">
        <v>2</v>
      </c>
      <c r="BN366" s="24">
        <v>2</v>
      </c>
      <c r="BO366" s="23">
        <v>13</v>
      </c>
      <c r="BP366" s="22">
        <f t="shared" si="125"/>
        <v>2</v>
      </c>
      <c r="BQ366" s="17" t="s">
        <v>2</v>
      </c>
      <c r="BR366" s="24">
        <v>1</v>
      </c>
      <c r="BS366" s="21">
        <f t="shared" si="139"/>
        <v>10.352399999999999</v>
      </c>
      <c r="BT366" s="24">
        <f t="shared" si="138"/>
        <v>22</v>
      </c>
      <c r="BU366" s="27" t="str">
        <f t="shared" si="135"/>
        <v>Ajourné</v>
      </c>
      <c r="BV366" s="17" t="s">
        <v>2</v>
      </c>
      <c r="BW366" s="38">
        <v>2</v>
      </c>
      <c r="BX366" s="38">
        <f t="shared" si="136"/>
        <v>52</v>
      </c>
      <c r="BY366" s="27" t="str">
        <f t="shared" si="137"/>
        <v>Autorisé</v>
      </c>
    </row>
    <row r="367" spans="1:77" x14ac:dyDescent="0.55000000000000004">
      <c r="A367" s="18">
        <v>354</v>
      </c>
      <c r="B367" s="62" t="s">
        <v>1737</v>
      </c>
      <c r="C367" s="76" t="s">
        <v>1738</v>
      </c>
      <c r="D367" s="42" t="s">
        <v>1739</v>
      </c>
      <c r="E367" s="42" t="s">
        <v>1740</v>
      </c>
      <c r="F367" s="65">
        <v>37303</v>
      </c>
      <c r="G367" s="13" t="s">
        <v>553</v>
      </c>
      <c r="H367" s="13" t="s">
        <v>59</v>
      </c>
      <c r="I367" s="13" t="s">
        <v>72</v>
      </c>
      <c r="J367" s="235">
        <v>13</v>
      </c>
      <c r="K367" s="156">
        <v>4</v>
      </c>
      <c r="L367" s="17" t="s">
        <v>2</v>
      </c>
      <c r="M367" s="69">
        <v>1</v>
      </c>
      <c r="N367" s="57">
        <v>12.162000000000001</v>
      </c>
      <c r="O367" s="22">
        <f t="shared" si="119"/>
        <v>5</v>
      </c>
      <c r="P367" s="17" t="s">
        <v>2</v>
      </c>
      <c r="Q367" s="17">
        <v>2</v>
      </c>
      <c r="R367" s="47">
        <v>10</v>
      </c>
      <c r="S367" s="22">
        <f t="shared" si="126"/>
        <v>3</v>
      </c>
      <c r="T367" s="17" t="s">
        <v>61</v>
      </c>
      <c r="U367" s="17">
        <v>2</v>
      </c>
      <c r="V367" s="45">
        <v>13.058666666666667</v>
      </c>
      <c r="W367" s="156">
        <f t="shared" si="120"/>
        <v>4</v>
      </c>
      <c r="X367" s="17" t="s">
        <v>2</v>
      </c>
      <c r="Y367" s="17">
        <v>2</v>
      </c>
      <c r="Z367" s="47">
        <v>13.93</v>
      </c>
      <c r="AA367" s="22">
        <f t="shared" si="121"/>
        <v>5</v>
      </c>
      <c r="AB367" s="20" t="s">
        <v>60</v>
      </c>
      <c r="AC367" s="20">
        <v>2</v>
      </c>
      <c r="AD367" s="21">
        <v>11.03</v>
      </c>
      <c r="AE367" s="22">
        <f t="shared" si="122"/>
        <v>6</v>
      </c>
      <c r="AF367" s="17" t="s">
        <v>2</v>
      </c>
      <c r="AG367" s="17">
        <v>1</v>
      </c>
      <c r="AH367" s="50">
        <v>11.85</v>
      </c>
      <c r="AI367" s="22">
        <f t="shared" si="123"/>
        <v>3</v>
      </c>
      <c r="AJ367" s="17" t="s">
        <v>60</v>
      </c>
      <c r="AK367" s="24">
        <v>2</v>
      </c>
      <c r="AL367" s="21">
        <f t="shared" si="132"/>
        <v>12.214155555555555</v>
      </c>
      <c r="AM367" s="24">
        <f t="shared" si="133"/>
        <v>30</v>
      </c>
      <c r="AN367" s="27" t="str">
        <f t="shared" si="134"/>
        <v>Admis</v>
      </c>
      <c r="AO367" s="17" t="s">
        <v>2</v>
      </c>
      <c r="AP367" s="17"/>
      <c r="AQ367" s="50">
        <v>10</v>
      </c>
      <c r="AR367" s="29">
        <f t="shared" si="127"/>
        <v>6</v>
      </c>
      <c r="AS367" s="17" t="s">
        <v>60</v>
      </c>
      <c r="AT367" s="17">
        <v>2</v>
      </c>
      <c r="AU367" s="47">
        <v>14.72</v>
      </c>
      <c r="AV367" s="32">
        <f t="shared" si="124"/>
        <v>6</v>
      </c>
      <c r="AW367" s="17" t="s">
        <v>60</v>
      </c>
      <c r="AX367" s="17">
        <v>2</v>
      </c>
      <c r="AY367" s="57">
        <v>12.37</v>
      </c>
      <c r="AZ367" s="22">
        <f t="shared" si="128"/>
        <v>4</v>
      </c>
      <c r="BA367" s="17" t="s">
        <v>2</v>
      </c>
      <c r="BB367" s="24">
        <v>1</v>
      </c>
      <c r="BC367" s="50">
        <v>15.05</v>
      </c>
      <c r="BD367" s="22">
        <f t="shared" si="130"/>
        <v>6</v>
      </c>
      <c r="BE367" s="17" t="s">
        <v>60</v>
      </c>
      <c r="BF367" s="24">
        <v>2</v>
      </c>
      <c r="BG367" s="21">
        <v>11.14</v>
      </c>
      <c r="BH367" s="22">
        <f t="shared" si="129"/>
        <v>4</v>
      </c>
      <c r="BI367" s="17" t="s">
        <v>2</v>
      </c>
      <c r="BJ367" s="24">
        <v>1</v>
      </c>
      <c r="BK367" s="50">
        <v>10</v>
      </c>
      <c r="BL367" s="22">
        <f t="shared" si="131"/>
        <v>2</v>
      </c>
      <c r="BM367" s="17" t="s">
        <v>60</v>
      </c>
      <c r="BN367" s="24">
        <v>2</v>
      </c>
      <c r="BO367" s="48">
        <v>14</v>
      </c>
      <c r="BP367" s="22">
        <f t="shared" si="125"/>
        <v>2</v>
      </c>
      <c r="BQ367" s="17" t="s">
        <v>61</v>
      </c>
      <c r="BR367" s="24">
        <v>1</v>
      </c>
      <c r="BS367" s="21">
        <f t="shared" si="139"/>
        <v>12.688666666666668</v>
      </c>
      <c r="BT367" s="24">
        <f t="shared" si="138"/>
        <v>30</v>
      </c>
      <c r="BU367" s="27" t="str">
        <f t="shared" si="135"/>
        <v>Admis</v>
      </c>
      <c r="BV367" s="17" t="s">
        <v>2</v>
      </c>
      <c r="BW367" s="38">
        <v>2</v>
      </c>
      <c r="BX367" s="38">
        <f t="shared" si="136"/>
        <v>60</v>
      </c>
      <c r="BY367" s="27" t="str">
        <f t="shared" si="137"/>
        <v>Admis</v>
      </c>
    </row>
    <row r="368" spans="1:77" x14ac:dyDescent="0.55000000000000004">
      <c r="A368" s="18">
        <v>355</v>
      </c>
      <c r="B368" s="62" t="s">
        <v>1741</v>
      </c>
      <c r="C368" s="76" t="s">
        <v>1742</v>
      </c>
      <c r="D368" s="13" t="s">
        <v>1743</v>
      </c>
      <c r="E368" s="13" t="s">
        <v>1744</v>
      </c>
      <c r="F368" s="16">
        <v>35742</v>
      </c>
      <c r="G368" s="13" t="s">
        <v>1745</v>
      </c>
      <c r="H368" s="13" t="s">
        <v>59</v>
      </c>
      <c r="I368" s="13" t="s">
        <v>72</v>
      </c>
      <c r="J368" s="21">
        <v>13</v>
      </c>
      <c r="K368" s="156">
        <v>4</v>
      </c>
      <c r="L368" s="17" t="s">
        <v>2</v>
      </c>
      <c r="M368" s="69">
        <v>2</v>
      </c>
      <c r="N368" s="226">
        <v>10.29</v>
      </c>
      <c r="O368" s="22">
        <f t="shared" si="119"/>
        <v>5</v>
      </c>
      <c r="P368" s="17" t="s">
        <v>2</v>
      </c>
      <c r="Q368" s="17">
        <v>2</v>
      </c>
      <c r="R368" s="45">
        <v>11.57</v>
      </c>
      <c r="S368" s="22">
        <f t="shared" si="126"/>
        <v>3</v>
      </c>
      <c r="T368" s="17" t="s">
        <v>2</v>
      </c>
      <c r="U368" s="17">
        <v>1</v>
      </c>
      <c r="V368" s="45">
        <v>10.425333333333334</v>
      </c>
      <c r="W368" s="156">
        <f t="shared" si="120"/>
        <v>4</v>
      </c>
      <c r="X368" s="17" t="s">
        <v>2</v>
      </c>
      <c r="Y368" s="17">
        <v>2</v>
      </c>
      <c r="Z368" s="45">
        <v>10.576000000000001</v>
      </c>
      <c r="AA368" s="22">
        <f t="shared" si="121"/>
        <v>5</v>
      </c>
      <c r="AB368" s="20" t="s">
        <v>2</v>
      </c>
      <c r="AC368" s="20">
        <v>2</v>
      </c>
      <c r="AD368" s="327">
        <v>6.34</v>
      </c>
      <c r="AE368" s="22">
        <f t="shared" si="122"/>
        <v>0</v>
      </c>
      <c r="AF368" s="17" t="s">
        <v>2</v>
      </c>
      <c r="AG368" s="17">
        <v>2</v>
      </c>
      <c r="AH368" s="21">
        <v>13.815333333333333</v>
      </c>
      <c r="AI368" s="22">
        <f t="shared" si="123"/>
        <v>3</v>
      </c>
      <c r="AJ368" s="17" t="s">
        <v>2</v>
      </c>
      <c r="AK368" s="24">
        <v>2</v>
      </c>
      <c r="AL368" s="21">
        <f t="shared" si="132"/>
        <v>10.40757777777778</v>
      </c>
      <c r="AM368" s="24">
        <f t="shared" si="133"/>
        <v>24</v>
      </c>
      <c r="AN368" s="27" t="str">
        <f t="shared" si="134"/>
        <v>Ajourné</v>
      </c>
      <c r="AO368" s="17" t="s">
        <v>2</v>
      </c>
      <c r="AP368" s="17">
        <v>2</v>
      </c>
      <c r="AQ368" s="45">
        <v>10</v>
      </c>
      <c r="AR368" s="29">
        <f t="shared" si="127"/>
        <v>6</v>
      </c>
      <c r="AS368" s="17" t="s">
        <v>2</v>
      </c>
      <c r="AT368" s="17">
        <v>2</v>
      </c>
      <c r="AU368" s="45">
        <v>11.134</v>
      </c>
      <c r="AV368" s="32">
        <f t="shared" si="124"/>
        <v>6</v>
      </c>
      <c r="AW368" s="17" t="s">
        <v>2</v>
      </c>
      <c r="AX368" s="17">
        <v>1</v>
      </c>
      <c r="AY368" s="28">
        <v>11.5</v>
      </c>
      <c r="AZ368" s="22">
        <f t="shared" si="128"/>
        <v>4</v>
      </c>
      <c r="BA368" s="17" t="s">
        <v>2</v>
      </c>
      <c r="BB368" s="24">
        <v>1</v>
      </c>
      <c r="BC368" s="21">
        <v>10</v>
      </c>
      <c r="BD368" s="22">
        <f t="shared" si="130"/>
        <v>6</v>
      </c>
      <c r="BE368" s="17" t="s">
        <v>2</v>
      </c>
      <c r="BF368" s="24">
        <v>2</v>
      </c>
      <c r="BG368" s="34">
        <v>10.33</v>
      </c>
      <c r="BH368" s="35">
        <f t="shared" si="129"/>
        <v>4</v>
      </c>
      <c r="BI368" s="36" t="s">
        <v>2</v>
      </c>
      <c r="BJ368" s="37">
        <v>2</v>
      </c>
      <c r="BK368" s="327">
        <v>10</v>
      </c>
      <c r="BL368" s="22">
        <f t="shared" si="131"/>
        <v>2</v>
      </c>
      <c r="BM368" s="17" t="s">
        <v>2</v>
      </c>
      <c r="BN368" s="24">
        <v>2</v>
      </c>
      <c r="BO368" s="333">
        <v>11.25</v>
      </c>
      <c r="BP368" s="22">
        <f t="shared" si="125"/>
        <v>2</v>
      </c>
      <c r="BQ368" s="17" t="s">
        <v>2</v>
      </c>
      <c r="BR368" s="24">
        <v>1</v>
      </c>
      <c r="BS368" s="21">
        <f t="shared" si="139"/>
        <v>10.554133333333334</v>
      </c>
      <c r="BT368" s="24">
        <f t="shared" si="138"/>
        <v>30</v>
      </c>
      <c r="BU368" s="27" t="str">
        <f t="shared" si="135"/>
        <v>Admis</v>
      </c>
      <c r="BV368" s="17" t="s">
        <v>2</v>
      </c>
      <c r="BW368" s="38">
        <v>1</v>
      </c>
      <c r="BX368" s="38">
        <f t="shared" si="136"/>
        <v>54</v>
      </c>
      <c r="BY368" s="27" t="str">
        <f t="shared" si="137"/>
        <v>Autorisé</v>
      </c>
    </row>
    <row r="369" spans="1:77" x14ac:dyDescent="0.55000000000000004">
      <c r="A369" s="18">
        <v>356</v>
      </c>
      <c r="B369" s="62" t="s">
        <v>1746</v>
      </c>
      <c r="C369" s="76" t="s">
        <v>1747</v>
      </c>
      <c r="D369" s="13" t="s">
        <v>1748</v>
      </c>
      <c r="E369" s="13" t="s">
        <v>1749</v>
      </c>
      <c r="F369" s="16">
        <v>38537</v>
      </c>
      <c r="G369" s="13" t="s">
        <v>135</v>
      </c>
      <c r="H369" s="13" t="s">
        <v>52</v>
      </c>
      <c r="I369" s="13" t="s">
        <v>72</v>
      </c>
      <c r="J369" s="21">
        <v>15</v>
      </c>
      <c r="K369" s="156">
        <v>4</v>
      </c>
      <c r="L369" s="17" t="s">
        <v>2</v>
      </c>
      <c r="M369" s="69">
        <v>2</v>
      </c>
      <c r="N369" s="230">
        <v>12.278</v>
      </c>
      <c r="O369" s="22">
        <f t="shared" si="119"/>
        <v>5</v>
      </c>
      <c r="P369" s="17" t="s">
        <v>2</v>
      </c>
      <c r="Q369" s="17">
        <v>2</v>
      </c>
      <c r="R369" s="45">
        <v>10</v>
      </c>
      <c r="S369" s="22">
        <f t="shared" si="126"/>
        <v>3</v>
      </c>
      <c r="T369" s="17" t="s">
        <v>2</v>
      </c>
      <c r="U369" s="17">
        <v>1</v>
      </c>
      <c r="V369" s="45">
        <v>12.536000000000001</v>
      </c>
      <c r="W369" s="156">
        <f t="shared" si="120"/>
        <v>4</v>
      </c>
      <c r="X369" s="17" t="s">
        <v>2</v>
      </c>
      <c r="Y369" s="17">
        <v>2</v>
      </c>
      <c r="Z369" s="45">
        <v>10</v>
      </c>
      <c r="AA369" s="22">
        <f t="shared" si="121"/>
        <v>5</v>
      </c>
      <c r="AB369" s="20" t="s">
        <v>2</v>
      </c>
      <c r="AC369" s="20">
        <v>2</v>
      </c>
      <c r="AD369" s="21">
        <v>10</v>
      </c>
      <c r="AE369" s="22">
        <f t="shared" si="122"/>
        <v>6</v>
      </c>
      <c r="AF369" s="17" t="s">
        <v>2</v>
      </c>
      <c r="AG369" s="17">
        <v>2</v>
      </c>
      <c r="AH369" s="21">
        <v>12.352666666666666</v>
      </c>
      <c r="AI369" s="22">
        <f t="shared" si="123"/>
        <v>3</v>
      </c>
      <c r="AJ369" s="17" t="s">
        <v>2</v>
      </c>
      <c r="AK369" s="24">
        <v>2</v>
      </c>
      <c r="AL369" s="21">
        <f t="shared" si="132"/>
        <v>11.619733333333333</v>
      </c>
      <c r="AM369" s="24">
        <f t="shared" si="133"/>
        <v>30</v>
      </c>
      <c r="AN369" s="27" t="str">
        <f t="shared" si="134"/>
        <v>Admis</v>
      </c>
      <c r="AO369" s="17" t="s">
        <v>2</v>
      </c>
      <c r="AP369" s="17"/>
      <c r="AQ369" s="45">
        <v>10.585000000000001</v>
      </c>
      <c r="AR369" s="29">
        <f t="shared" si="127"/>
        <v>6</v>
      </c>
      <c r="AS369" s="17" t="s">
        <v>2</v>
      </c>
      <c r="AT369" s="17">
        <v>2</v>
      </c>
      <c r="AU369" s="45">
        <v>10.606</v>
      </c>
      <c r="AV369" s="32">
        <f t="shared" si="124"/>
        <v>6</v>
      </c>
      <c r="AW369" s="17" t="s">
        <v>2</v>
      </c>
      <c r="AX369" s="17">
        <v>1</v>
      </c>
      <c r="AY369" s="58">
        <v>11.52</v>
      </c>
      <c r="AZ369" s="22">
        <f t="shared" si="128"/>
        <v>4</v>
      </c>
      <c r="BA369" s="17" t="s">
        <v>2</v>
      </c>
      <c r="BB369" s="24">
        <v>1</v>
      </c>
      <c r="BC369" s="21">
        <v>10.321333333333333</v>
      </c>
      <c r="BD369" s="22">
        <f t="shared" si="130"/>
        <v>6</v>
      </c>
      <c r="BE369" s="17" t="s">
        <v>2</v>
      </c>
      <c r="BF369" s="24">
        <v>2</v>
      </c>
      <c r="BG369" s="21">
        <v>10.64</v>
      </c>
      <c r="BH369" s="22">
        <f t="shared" si="129"/>
        <v>4</v>
      </c>
      <c r="BI369" s="17" t="s">
        <v>2</v>
      </c>
      <c r="BJ369" s="24">
        <v>1</v>
      </c>
      <c r="BK369" s="21">
        <v>13.62</v>
      </c>
      <c r="BL369" s="22">
        <f t="shared" si="131"/>
        <v>2</v>
      </c>
      <c r="BM369" s="17" t="s">
        <v>2</v>
      </c>
      <c r="BN369" s="24">
        <v>2</v>
      </c>
      <c r="BO369" s="23">
        <v>14</v>
      </c>
      <c r="BP369" s="22">
        <f t="shared" si="125"/>
        <v>2</v>
      </c>
      <c r="BQ369" s="17" t="s">
        <v>2</v>
      </c>
      <c r="BR369" s="24">
        <v>1</v>
      </c>
      <c r="BS369" s="21">
        <f t="shared" si="139"/>
        <v>11.098466666666667</v>
      </c>
      <c r="BT369" s="24">
        <f t="shared" si="138"/>
        <v>30</v>
      </c>
      <c r="BU369" s="27" t="str">
        <f t="shared" si="135"/>
        <v>Admis</v>
      </c>
      <c r="BV369" s="17" t="s">
        <v>2</v>
      </c>
      <c r="BW369" s="38">
        <v>2</v>
      </c>
      <c r="BX369" s="38">
        <f t="shared" si="136"/>
        <v>60</v>
      </c>
      <c r="BY369" s="27" t="str">
        <f t="shared" si="137"/>
        <v>Admis</v>
      </c>
    </row>
    <row r="370" spans="1:77" x14ac:dyDescent="0.55000000000000004">
      <c r="A370" s="18">
        <v>357</v>
      </c>
      <c r="B370" s="62" t="s">
        <v>1750</v>
      </c>
      <c r="C370" s="76" t="s">
        <v>1751</v>
      </c>
      <c r="D370" s="13" t="s">
        <v>1752</v>
      </c>
      <c r="E370" s="13" t="s">
        <v>1753</v>
      </c>
      <c r="F370" s="16">
        <v>37402</v>
      </c>
      <c r="G370" s="13" t="s">
        <v>722</v>
      </c>
      <c r="H370" s="13" t="s">
        <v>59</v>
      </c>
      <c r="I370" s="13" t="s">
        <v>72</v>
      </c>
      <c r="J370" s="21">
        <v>16</v>
      </c>
      <c r="K370" s="156">
        <v>4</v>
      </c>
      <c r="L370" s="17" t="s">
        <v>2</v>
      </c>
      <c r="M370" s="69">
        <v>2</v>
      </c>
      <c r="N370" s="230">
        <v>12.364000000000001</v>
      </c>
      <c r="O370" s="22">
        <f t="shared" si="119"/>
        <v>5</v>
      </c>
      <c r="P370" s="17" t="s">
        <v>2</v>
      </c>
      <c r="Q370" s="17">
        <v>2</v>
      </c>
      <c r="R370" s="45">
        <v>11.05</v>
      </c>
      <c r="S370" s="22">
        <f t="shared" si="126"/>
        <v>3</v>
      </c>
      <c r="T370" s="17" t="s">
        <v>2</v>
      </c>
      <c r="U370" s="17">
        <v>1</v>
      </c>
      <c r="V370" s="45">
        <v>13.417999999999999</v>
      </c>
      <c r="W370" s="156">
        <f t="shared" si="120"/>
        <v>4</v>
      </c>
      <c r="X370" s="17" t="s">
        <v>2</v>
      </c>
      <c r="Y370" s="17">
        <v>2</v>
      </c>
      <c r="Z370" s="45">
        <v>10</v>
      </c>
      <c r="AA370" s="22">
        <f t="shared" si="121"/>
        <v>5</v>
      </c>
      <c r="AB370" s="20" t="s">
        <v>2</v>
      </c>
      <c r="AC370" s="20">
        <v>1</v>
      </c>
      <c r="AD370" s="21">
        <v>10.119999999999999</v>
      </c>
      <c r="AE370" s="22">
        <f t="shared" si="122"/>
        <v>6</v>
      </c>
      <c r="AF370" s="17" t="s">
        <v>2</v>
      </c>
      <c r="AG370" s="17">
        <v>1</v>
      </c>
      <c r="AH370" s="21">
        <v>11.252666666666668</v>
      </c>
      <c r="AI370" s="22">
        <f t="shared" si="123"/>
        <v>3</v>
      </c>
      <c r="AJ370" s="17" t="s">
        <v>2</v>
      </c>
      <c r="AK370" s="24">
        <v>1</v>
      </c>
      <c r="AL370" s="21">
        <f t="shared" si="132"/>
        <v>11.904000000000002</v>
      </c>
      <c r="AM370" s="24">
        <f t="shared" si="133"/>
        <v>30</v>
      </c>
      <c r="AN370" s="27" t="str">
        <f t="shared" si="134"/>
        <v>Admis</v>
      </c>
      <c r="AO370" s="17" t="s">
        <v>2</v>
      </c>
      <c r="AP370" s="17">
        <v>2</v>
      </c>
      <c r="AQ370" s="45">
        <v>10</v>
      </c>
      <c r="AR370" s="29">
        <f t="shared" si="127"/>
        <v>6</v>
      </c>
      <c r="AS370" s="17" t="s">
        <v>2</v>
      </c>
      <c r="AT370" s="17">
        <v>2</v>
      </c>
      <c r="AU370" s="45">
        <v>10.834</v>
      </c>
      <c r="AV370" s="32">
        <f t="shared" si="124"/>
        <v>6</v>
      </c>
      <c r="AW370" s="17" t="s">
        <v>2</v>
      </c>
      <c r="AX370" s="17">
        <v>1</v>
      </c>
      <c r="AY370" s="45">
        <v>17</v>
      </c>
      <c r="AZ370" s="22">
        <f t="shared" si="128"/>
        <v>4</v>
      </c>
      <c r="BA370" s="17" t="s">
        <v>2</v>
      </c>
      <c r="BB370" s="24">
        <v>2</v>
      </c>
      <c r="BC370" s="21">
        <v>11.156333333333333</v>
      </c>
      <c r="BD370" s="22">
        <f t="shared" si="130"/>
        <v>6</v>
      </c>
      <c r="BE370" s="17" t="s">
        <v>2</v>
      </c>
      <c r="BF370" s="24">
        <v>1</v>
      </c>
      <c r="BG370" s="21">
        <v>10.9</v>
      </c>
      <c r="BH370" s="22">
        <f t="shared" si="129"/>
        <v>4</v>
      </c>
      <c r="BI370" s="17" t="s">
        <v>2</v>
      </c>
      <c r="BJ370" s="24">
        <v>1</v>
      </c>
      <c r="BK370" s="21">
        <v>10.38</v>
      </c>
      <c r="BL370" s="22">
        <f t="shared" si="131"/>
        <v>2</v>
      </c>
      <c r="BM370" s="17" t="s">
        <v>2</v>
      </c>
      <c r="BN370" s="24">
        <v>1</v>
      </c>
      <c r="BO370" s="23">
        <v>15</v>
      </c>
      <c r="BP370" s="22">
        <f t="shared" si="125"/>
        <v>2</v>
      </c>
      <c r="BQ370" s="17" t="s">
        <v>2</v>
      </c>
      <c r="BR370" s="24">
        <v>1</v>
      </c>
      <c r="BS370" s="21">
        <f t="shared" si="139"/>
        <v>11.810066666666668</v>
      </c>
      <c r="BT370" s="24">
        <f t="shared" si="138"/>
        <v>30</v>
      </c>
      <c r="BU370" s="27" t="str">
        <f t="shared" si="135"/>
        <v>Admis</v>
      </c>
      <c r="BV370" s="17" t="s">
        <v>2</v>
      </c>
      <c r="BW370" s="38">
        <v>2</v>
      </c>
      <c r="BX370" s="38">
        <f t="shared" si="136"/>
        <v>60</v>
      </c>
      <c r="BY370" s="27" t="str">
        <f t="shared" si="137"/>
        <v>Admis</v>
      </c>
    </row>
    <row r="371" spans="1:77" x14ac:dyDescent="0.55000000000000004">
      <c r="A371" s="18">
        <v>358</v>
      </c>
      <c r="B371" s="62" t="s">
        <v>1754</v>
      </c>
      <c r="C371" s="76" t="s">
        <v>1755</v>
      </c>
      <c r="D371" s="14" t="s">
        <v>1756</v>
      </c>
      <c r="E371" s="14" t="s">
        <v>1757</v>
      </c>
      <c r="F371" s="65">
        <v>37612</v>
      </c>
      <c r="G371" s="43" t="s">
        <v>1584</v>
      </c>
      <c r="H371" s="13" t="s">
        <v>52</v>
      </c>
      <c r="I371" s="13" t="s">
        <v>72</v>
      </c>
      <c r="J371" s="21">
        <v>15</v>
      </c>
      <c r="K371" s="156">
        <v>4</v>
      </c>
      <c r="L371" s="17" t="s">
        <v>2</v>
      </c>
      <c r="M371" s="69">
        <v>2</v>
      </c>
      <c r="N371" s="230">
        <v>10</v>
      </c>
      <c r="O371" s="22">
        <f t="shared" si="119"/>
        <v>5</v>
      </c>
      <c r="P371" s="17" t="s">
        <v>2</v>
      </c>
      <c r="Q371" s="17">
        <v>2</v>
      </c>
      <c r="R371" s="45">
        <v>11.05</v>
      </c>
      <c r="S371" s="22">
        <f t="shared" si="126"/>
        <v>3</v>
      </c>
      <c r="T371" s="17" t="s">
        <v>2</v>
      </c>
      <c r="U371" s="17">
        <v>1</v>
      </c>
      <c r="V371" s="45">
        <v>10.344666666666669</v>
      </c>
      <c r="W371" s="156">
        <f t="shared" si="120"/>
        <v>4</v>
      </c>
      <c r="X371" s="17" t="s">
        <v>2</v>
      </c>
      <c r="Y371" s="17">
        <v>1</v>
      </c>
      <c r="Z371" s="45">
        <v>10.09</v>
      </c>
      <c r="AA371" s="22">
        <f t="shared" si="121"/>
        <v>5</v>
      </c>
      <c r="AB371" s="20" t="s">
        <v>2</v>
      </c>
      <c r="AC371" s="18">
        <v>1</v>
      </c>
      <c r="AD371" s="45">
        <v>10</v>
      </c>
      <c r="AE371" s="22">
        <f t="shared" si="122"/>
        <v>6</v>
      </c>
      <c r="AF371" s="17" t="s">
        <v>2</v>
      </c>
      <c r="AG371" s="17">
        <v>2</v>
      </c>
      <c r="AH371" s="21">
        <v>10.995333333333333</v>
      </c>
      <c r="AI371" s="22">
        <f t="shared" si="123"/>
        <v>3</v>
      </c>
      <c r="AJ371" s="17" t="s">
        <v>2</v>
      </c>
      <c r="AK371" s="24">
        <v>2</v>
      </c>
      <c r="AL371" s="21">
        <f t="shared" si="132"/>
        <v>10.932155555555557</v>
      </c>
      <c r="AM371" s="24">
        <f t="shared" si="133"/>
        <v>30</v>
      </c>
      <c r="AN371" s="27" t="str">
        <f t="shared" si="134"/>
        <v>Admis</v>
      </c>
      <c r="AO371" s="17" t="s">
        <v>2</v>
      </c>
      <c r="AP371" s="17"/>
      <c r="AQ371" s="45">
        <v>10</v>
      </c>
      <c r="AR371" s="29">
        <f t="shared" si="127"/>
        <v>6</v>
      </c>
      <c r="AS371" s="17" t="s">
        <v>2</v>
      </c>
      <c r="AT371" s="17">
        <v>2</v>
      </c>
      <c r="AU371" s="45">
        <v>10.8</v>
      </c>
      <c r="AV371" s="32">
        <f t="shared" si="124"/>
        <v>6</v>
      </c>
      <c r="AW371" s="17" t="s">
        <v>2</v>
      </c>
      <c r="AX371" s="17">
        <v>2</v>
      </c>
      <c r="AY371" s="45">
        <v>10</v>
      </c>
      <c r="AZ371" s="22">
        <f t="shared" si="128"/>
        <v>4</v>
      </c>
      <c r="BA371" s="17" t="s">
        <v>2</v>
      </c>
      <c r="BB371" s="17">
        <v>2</v>
      </c>
      <c r="BC371" s="21">
        <v>10</v>
      </c>
      <c r="BD371" s="22">
        <f t="shared" si="130"/>
        <v>6</v>
      </c>
      <c r="BE371" s="17" t="s">
        <v>2</v>
      </c>
      <c r="BF371" s="24">
        <v>1</v>
      </c>
      <c r="BG371" s="57">
        <v>10</v>
      </c>
      <c r="BH371" s="35">
        <f t="shared" si="129"/>
        <v>4</v>
      </c>
      <c r="BI371" s="36" t="s">
        <v>2</v>
      </c>
      <c r="BJ371" s="37">
        <v>2</v>
      </c>
      <c r="BK371" s="327">
        <v>10</v>
      </c>
      <c r="BL371" s="22">
        <f t="shared" si="131"/>
        <v>2</v>
      </c>
      <c r="BM371" s="17" t="s">
        <v>2</v>
      </c>
      <c r="BN371" s="24">
        <v>2</v>
      </c>
      <c r="BO371" s="333">
        <v>10</v>
      </c>
      <c r="BP371" s="22">
        <f t="shared" si="125"/>
        <v>2</v>
      </c>
      <c r="BQ371" s="17" t="s">
        <v>2</v>
      </c>
      <c r="BR371" s="24">
        <v>1</v>
      </c>
      <c r="BS371" s="21">
        <f t="shared" si="139"/>
        <v>10.16</v>
      </c>
      <c r="BT371" s="24">
        <f t="shared" si="138"/>
        <v>30</v>
      </c>
      <c r="BU371" s="27" t="str">
        <f t="shared" si="135"/>
        <v>Admis</v>
      </c>
      <c r="BV371" s="17" t="s">
        <v>2</v>
      </c>
      <c r="BW371" s="17">
        <v>2</v>
      </c>
      <c r="BX371" s="38">
        <f t="shared" si="136"/>
        <v>60</v>
      </c>
      <c r="BY371" s="27" t="str">
        <f t="shared" si="137"/>
        <v>Admis</v>
      </c>
    </row>
    <row r="372" spans="1:77" x14ac:dyDescent="0.55000000000000004">
      <c r="A372" s="18">
        <v>359</v>
      </c>
      <c r="B372" s="62" t="s">
        <v>1758</v>
      </c>
      <c r="C372" s="76" t="s">
        <v>1759</v>
      </c>
      <c r="D372" s="13" t="s">
        <v>1760</v>
      </c>
      <c r="E372" s="13" t="s">
        <v>1761</v>
      </c>
      <c r="F372" s="16">
        <v>36843</v>
      </c>
      <c r="G372" s="13" t="s">
        <v>1762</v>
      </c>
      <c r="H372" s="13" t="s">
        <v>59</v>
      </c>
      <c r="I372" s="13" t="s">
        <v>72</v>
      </c>
      <c r="J372" s="327">
        <v>13.04</v>
      </c>
      <c r="K372" s="156">
        <v>4</v>
      </c>
      <c r="L372" s="17" t="s">
        <v>2</v>
      </c>
      <c r="M372" s="69">
        <v>2</v>
      </c>
      <c r="N372" s="230">
        <v>10</v>
      </c>
      <c r="O372" s="22">
        <f t="shared" si="119"/>
        <v>5</v>
      </c>
      <c r="P372" s="17" t="s">
        <v>2</v>
      </c>
      <c r="Q372" s="17">
        <v>2</v>
      </c>
      <c r="R372" s="45">
        <v>11.31</v>
      </c>
      <c r="S372" s="22">
        <f t="shared" si="126"/>
        <v>3</v>
      </c>
      <c r="T372" s="17" t="s">
        <v>2</v>
      </c>
      <c r="U372" s="69">
        <v>2</v>
      </c>
      <c r="V372" s="45">
        <v>10</v>
      </c>
      <c r="W372" s="156">
        <f t="shared" si="120"/>
        <v>4</v>
      </c>
      <c r="X372" s="17" t="s">
        <v>2</v>
      </c>
      <c r="Y372" s="17">
        <v>2</v>
      </c>
      <c r="Z372" s="45">
        <v>10</v>
      </c>
      <c r="AA372" s="22">
        <f t="shared" si="121"/>
        <v>5</v>
      </c>
      <c r="AB372" s="20" t="s">
        <v>2</v>
      </c>
      <c r="AC372" s="20">
        <v>2</v>
      </c>
      <c r="AD372" s="327">
        <v>10</v>
      </c>
      <c r="AE372" s="22">
        <f t="shared" si="122"/>
        <v>6</v>
      </c>
      <c r="AF372" s="17" t="s">
        <v>2</v>
      </c>
      <c r="AG372" s="69">
        <v>2</v>
      </c>
      <c r="AH372" s="21">
        <v>10.999333333333334</v>
      </c>
      <c r="AI372" s="22">
        <f t="shared" si="123"/>
        <v>3</v>
      </c>
      <c r="AJ372" s="17" t="s">
        <v>2</v>
      </c>
      <c r="AK372" s="24">
        <v>2</v>
      </c>
      <c r="AL372" s="21">
        <f t="shared" si="132"/>
        <v>10.636266666666668</v>
      </c>
      <c r="AM372" s="24">
        <f t="shared" si="133"/>
        <v>30</v>
      </c>
      <c r="AN372" s="27" t="str">
        <f t="shared" si="134"/>
        <v>Admis</v>
      </c>
      <c r="AO372" s="17" t="s">
        <v>2</v>
      </c>
      <c r="AP372" s="69"/>
      <c r="AQ372" s="45">
        <v>10</v>
      </c>
      <c r="AR372" s="29">
        <f t="shared" si="127"/>
        <v>6</v>
      </c>
      <c r="AS372" s="17" t="s">
        <v>2</v>
      </c>
      <c r="AT372" s="17">
        <v>2</v>
      </c>
      <c r="AU372" s="45">
        <v>10.492000000000001</v>
      </c>
      <c r="AV372" s="32">
        <f t="shared" si="124"/>
        <v>6</v>
      </c>
      <c r="AW372" s="17" t="s">
        <v>2</v>
      </c>
      <c r="AX372" s="17">
        <v>1</v>
      </c>
      <c r="AY372" s="57">
        <v>10</v>
      </c>
      <c r="AZ372" s="22">
        <f t="shared" si="128"/>
        <v>4</v>
      </c>
      <c r="BA372" s="17" t="s">
        <v>2</v>
      </c>
      <c r="BB372" s="24">
        <v>1</v>
      </c>
      <c r="BC372" s="21">
        <v>6.6373333333333333</v>
      </c>
      <c r="BD372" s="22">
        <f t="shared" si="130"/>
        <v>0</v>
      </c>
      <c r="BE372" s="17" t="s">
        <v>2</v>
      </c>
      <c r="BF372" s="24">
        <v>2</v>
      </c>
      <c r="BG372" s="34">
        <v>10.84</v>
      </c>
      <c r="BH372" s="35">
        <f t="shared" si="129"/>
        <v>4</v>
      </c>
      <c r="BI372" s="36" t="s">
        <v>2</v>
      </c>
      <c r="BJ372" s="37">
        <v>2</v>
      </c>
      <c r="BK372" s="21">
        <v>7.75</v>
      </c>
      <c r="BL372" s="22">
        <f t="shared" si="131"/>
        <v>0</v>
      </c>
      <c r="BM372" s="17" t="s">
        <v>2</v>
      </c>
      <c r="BN372" s="24">
        <v>2</v>
      </c>
      <c r="BO372" s="23">
        <v>13</v>
      </c>
      <c r="BP372" s="22">
        <f t="shared" si="125"/>
        <v>2</v>
      </c>
      <c r="BQ372" s="17" t="s">
        <v>2</v>
      </c>
      <c r="BR372" s="24">
        <v>1</v>
      </c>
      <c r="BS372" s="21">
        <f t="shared" si="139"/>
        <v>9.5878666666666668</v>
      </c>
      <c r="BT372" s="24">
        <f t="shared" si="138"/>
        <v>22</v>
      </c>
      <c r="BU372" s="27" t="str">
        <f t="shared" si="135"/>
        <v>Ajourné</v>
      </c>
      <c r="BV372" s="17" t="s">
        <v>2</v>
      </c>
      <c r="BW372" s="38">
        <v>2</v>
      </c>
      <c r="BX372" s="38">
        <f t="shared" si="136"/>
        <v>52</v>
      </c>
      <c r="BY372" s="27" t="str">
        <f t="shared" si="137"/>
        <v>Autorisé</v>
      </c>
    </row>
    <row r="373" spans="1:77" x14ac:dyDescent="0.55000000000000004">
      <c r="A373" s="18">
        <v>360</v>
      </c>
      <c r="B373" s="62" t="s">
        <v>1767</v>
      </c>
      <c r="C373" s="76" t="s">
        <v>1768</v>
      </c>
      <c r="D373" s="13" t="s">
        <v>1769</v>
      </c>
      <c r="E373" s="13" t="s">
        <v>1770</v>
      </c>
      <c r="F373" s="16">
        <v>36914</v>
      </c>
      <c r="G373" s="13" t="s">
        <v>135</v>
      </c>
      <c r="H373" s="13" t="s">
        <v>52</v>
      </c>
      <c r="I373" s="13" t="s">
        <v>72</v>
      </c>
      <c r="J373" s="235">
        <v>10</v>
      </c>
      <c r="K373" s="156">
        <v>4</v>
      </c>
      <c r="L373" s="17" t="s">
        <v>2</v>
      </c>
      <c r="M373" s="69">
        <v>1</v>
      </c>
      <c r="N373" s="45">
        <v>10</v>
      </c>
      <c r="O373" s="22">
        <f t="shared" si="119"/>
        <v>5</v>
      </c>
      <c r="P373" s="17" t="s">
        <v>2</v>
      </c>
      <c r="Q373" s="17">
        <v>1</v>
      </c>
      <c r="R373" s="45">
        <v>12.1</v>
      </c>
      <c r="S373" s="22">
        <f t="shared" si="126"/>
        <v>3</v>
      </c>
      <c r="T373" s="17" t="s">
        <v>2</v>
      </c>
      <c r="U373" s="17">
        <v>1</v>
      </c>
      <c r="V373" s="45">
        <v>11.84</v>
      </c>
      <c r="W373" s="156">
        <f t="shared" si="120"/>
        <v>4</v>
      </c>
      <c r="X373" s="17" t="s">
        <v>2</v>
      </c>
      <c r="Y373" s="17">
        <v>1</v>
      </c>
      <c r="Z373" s="45">
        <v>10.33</v>
      </c>
      <c r="AA373" s="22">
        <f t="shared" si="121"/>
        <v>5</v>
      </c>
      <c r="AB373" s="20" t="s">
        <v>2</v>
      </c>
      <c r="AC373" s="20">
        <v>1</v>
      </c>
      <c r="AD373" s="45">
        <v>10</v>
      </c>
      <c r="AE373" s="22">
        <f t="shared" si="122"/>
        <v>6</v>
      </c>
      <c r="AF373" s="17" t="s">
        <v>2</v>
      </c>
      <c r="AG373" s="17">
        <v>1</v>
      </c>
      <c r="AH373" s="21">
        <v>10.170666666666667</v>
      </c>
      <c r="AI373" s="22">
        <f t="shared" si="123"/>
        <v>3</v>
      </c>
      <c r="AJ373" s="17" t="s">
        <v>2</v>
      </c>
      <c r="AK373" s="24">
        <v>1</v>
      </c>
      <c r="AL373" s="21">
        <f t="shared" si="132"/>
        <v>10.5274</v>
      </c>
      <c r="AM373" s="24">
        <f t="shared" si="133"/>
        <v>30</v>
      </c>
      <c r="AN373" s="27" t="str">
        <f t="shared" si="134"/>
        <v>Admis</v>
      </c>
      <c r="AO373" s="17" t="s">
        <v>2</v>
      </c>
      <c r="AP373" s="17"/>
      <c r="AQ373" s="45">
        <v>11.088000000000001</v>
      </c>
      <c r="AR373" s="29">
        <f t="shared" si="127"/>
        <v>6</v>
      </c>
      <c r="AS373" s="17" t="s">
        <v>2</v>
      </c>
      <c r="AT373" s="17">
        <v>1</v>
      </c>
      <c r="AU373" s="45">
        <v>10.948</v>
      </c>
      <c r="AV373" s="32">
        <f t="shared" si="124"/>
        <v>6</v>
      </c>
      <c r="AW373" s="17" t="s">
        <v>2</v>
      </c>
      <c r="AX373" s="17">
        <v>1</v>
      </c>
      <c r="AY373" s="57">
        <v>11.83</v>
      </c>
      <c r="AZ373" s="22">
        <f t="shared" si="128"/>
        <v>4</v>
      </c>
      <c r="BA373" s="17" t="s">
        <v>2</v>
      </c>
      <c r="BB373" s="17">
        <v>1</v>
      </c>
      <c r="BC373" s="21">
        <v>10</v>
      </c>
      <c r="BD373" s="22">
        <f t="shared" si="130"/>
        <v>6</v>
      </c>
      <c r="BE373" s="17" t="s">
        <v>2</v>
      </c>
      <c r="BF373" s="24">
        <v>1</v>
      </c>
      <c r="BG373" s="45">
        <v>10.79</v>
      </c>
      <c r="BH373" s="22">
        <f t="shared" si="129"/>
        <v>4</v>
      </c>
      <c r="BI373" s="17" t="s">
        <v>2</v>
      </c>
      <c r="BJ373" s="24">
        <v>1</v>
      </c>
      <c r="BK373" s="21">
        <v>12.12</v>
      </c>
      <c r="BL373" s="22">
        <f t="shared" si="131"/>
        <v>2</v>
      </c>
      <c r="BM373" s="17" t="s">
        <v>2</v>
      </c>
      <c r="BN373" s="24">
        <v>2</v>
      </c>
      <c r="BO373" s="23">
        <v>15</v>
      </c>
      <c r="BP373" s="22">
        <f t="shared" si="125"/>
        <v>2</v>
      </c>
      <c r="BQ373" s="17" t="s">
        <v>2</v>
      </c>
      <c r="BR373" s="24">
        <v>1</v>
      </c>
      <c r="BS373" s="21">
        <f t="shared" si="139"/>
        <v>11.231200000000001</v>
      </c>
      <c r="BT373" s="24">
        <f t="shared" si="138"/>
        <v>30</v>
      </c>
      <c r="BU373" s="27" t="str">
        <f t="shared" si="135"/>
        <v>Admis</v>
      </c>
      <c r="BV373" s="17" t="s">
        <v>2</v>
      </c>
      <c r="BW373" s="17"/>
      <c r="BX373" s="38">
        <f t="shared" si="136"/>
        <v>60</v>
      </c>
      <c r="BY373" s="27" t="str">
        <f t="shared" si="137"/>
        <v>Admis</v>
      </c>
    </row>
    <row r="374" spans="1:77" x14ac:dyDescent="0.55000000000000004">
      <c r="A374" s="18">
        <v>361</v>
      </c>
      <c r="B374" s="62" t="s">
        <v>1771</v>
      </c>
      <c r="C374" s="96" t="s">
        <v>1772</v>
      </c>
      <c r="D374" s="42" t="s">
        <v>1773</v>
      </c>
      <c r="E374" s="42" t="s">
        <v>1774</v>
      </c>
      <c r="F374" s="16">
        <v>37350</v>
      </c>
      <c r="G374" s="13" t="s">
        <v>130</v>
      </c>
      <c r="H374" s="13" t="s">
        <v>59</v>
      </c>
      <c r="I374" s="13" t="s">
        <v>72</v>
      </c>
      <c r="J374" s="235">
        <v>10</v>
      </c>
      <c r="K374" s="156">
        <v>4</v>
      </c>
      <c r="L374" s="17" t="s">
        <v>2</v>
      </c>
      <c r="M374" s="69">
        <v>1</v>
      </c>
      <c r="N374" s="50">
        <v>10</v>
      </c>
      <c r="O374" s="22">
        <f t="shared" si="119"/>
        <v>5</v>
      </c>
      <c r="P374" s="17" t="s">
        <v>60</v>
      </c>
      <c r="Q374" s="17">
        <v>2</v>
      </c>
      <c r="R374" s="47">
        <v>13.18</v>
      </c>
      <c r="S374" s="22">
        <f t="shared" si="126"/>
        <v>3</v>
      </c>
      <c r="T374" s="17" t="s">
        <v>60</v>
      </c>
      <c r="U374" s="17">
        <v>2</v>
      </c>
      <c r="V374" s="50">
        <v>10.8</v>
      </c>
      <c r="W374" s="156">
        <f t="shared" si="120"/>
        <v>4</v>
      </c>
      <c r="X374" s="17" t="s">
        <v>60</v>
      </c>
      <c r="Y374" s="17">
        <v>2</v>
      </c>
      <c r="Z374" s="47">
        <v>11.03</v>
      </c>
      <c r="AA374" s="22">
        <f t="shared" si="121"/>
        <v>5</v>
      </c>
      <c r="AB374" s="20" t="s">
        <v>60</v>
      </c>
      <c r="AC374" s="20">
        <v>2</v>
      </c>
      <c r="AD374" s="50">
        <v>11.42</v>
      </c>
      <c r="AE374" s="22">
        <f t="shared" si="122"/>
        <v>6</v>
      </c>
      <c r="AF374" s="17" t="s">
        <v>60</v>
      </c>
      <c r="AG374" s="17">
        <v>2</v>
      </c>
      <c r="AH374" s="50">
        <v>10.18</v>
      </c>
      <c r="AI374" s="22">
        <f t="shared" si="123"/>
        <v>3</v>
      </c>
      <c r="AJ374" s="17" t="s">
        <v>60</v>
      </c>
      <c r="AK374" s="24">
        <v>2</v>
      </c>
      <c r="AL374" s="21">
        <f t="shared" si="132"/>
        <v>10.898333333333335</v>
      </c>
      <c r="AM374" s="24">
        <f t="shared" si="133"/>
        <v>30</v>
      </c>
      <c r="AN374" s="27" t="str">
        <f t="shared" si="134"/>
        <v>Admis</v>
      </c>
      <c r="AO374" s="17" t="s">
        <v>2</v>
      </c>
      <c r="AP374" s="17"/>
      <c r="AQ374" s="50">
        <v>10.65</v>
      </c>
      <c r="AR374" s="29">
        <f t="shared" si="127"/>
        <v>6</v>
      </c>
      <c r="AS374" s="17" t="s">
        <v>60</v>
      </c>
      <c r="AT374" s="17">
        <v>2</v>
      </c>
      <c r="AU374" s="47">
        <v>11.96</v>
      </c>
      <c r="AV374" s="32">
        <f t="shared" si="124"/>
        <v>6</v>
      </c>
      <c r="AW374" s="17" t="s">
        <v>61</v>
      </c>
      <c r="AX374" s="17">
        <v>1</v>
      </c>
      <c r="AY374" s="50">
        <v>10</v>
      </c>
      <c r="AZ374" s="22">
        <f t="shared" si="128"/>
        <v>4</v>
      </c>
      <c r="BA374" s="17" t="s">
        <v>61</v>
      </c>
      <c r="BB374" s="24">
        <v>1</v>
      </c>
      <c r="BC374" s="50">
        <v>10.62</v>
      </c>
      <c r="BD374" s="22">
        <f t="shared" si="130"/>
        <v>6</v>
      </c>
      <c r="BE374" s="17" t="s">
        <v>60</v>
      </c>
      <c r="BF374" s="24">
        <v>2</v>
      </c>
      <c r="BG374" s="64">
        <v>11.23</v>
      </c>
      <c r="BH374" s="35">
        <f t="shared" si="129"/>
        <v>4</v>
      </c>
      <c r="BI374" s="36" t="s">
        <v>60</v>
      </c>
      <c r="BJ374" s="37">
        <v>2</v>
      </c>
      <c r="BK374" s="50">
        <v>10.039999999999999</v>
      </c>
      <c r="BL374" s="22">
        <f t="shared" si="131"/>
        <v>2</v>
      </c>
      <c r="BM374" s="17" t="s">
        <v>60</v>
      </c>
      <c r="BN374" s="24">
        <v>2</v>
      </c>
      <c r="BO374" s="48">
        <v>12</v>
      </c>
      <c r="BP374" s="22">
        <f t="shared" si="125"/>
        <v>2</v>
      </c>
      <c r="BQ374" s="17" t="s">
        <v>60</v>
      </c>
      <c r="BR374" s="24">
        <v>2</v>
      </c>
      <c r="BS374" s="21">
        <f t="shared" si="139"/>
        <v>10.946</v>
      </c>
      <c r="BT374" s="24">
        <f t="shared" si="138"/>
        <v>30</v>
      </c>
      <c r="BU374" s="27" t="str">
        <f t="shared" si="135"/>
        <v>Admis</v>
      </c>
      <c r="BV374" s="17" t="s">
        <v>61</v>
      </c>
      <c r="BW374" s="38">
        <v>2</v>
      </c>
      <c r="BX374" s="38">
        <f t="shared" si="136"/>
        <v>60</v>
      </c>
      <c r="BY374" s="27" t="str">
        <f t="shared" si="137"/>
        <v>Admis</v>
      </c>
    </row>
    <row r="375" spans="1:77" x14ac:dyDescent="0.55000000000000004">
      <c r="A375" s="18">
        <v>362</v>
      </c>
      <c r="B375" s="62" t="s">
        <v>1779</v>
      </c>
      <c r="C375" s="76" t="s">
        <v>1780</v>
      </c>
      <c r="D375" s="13" t="s">
        <v>1781</v>
      </c>
      <c r="E375" s="13" t="s">
        <v>1782</v>
      </c>
      <c r="F375" s="16">
        <v>37795</v>
      </c>
      <c r="G375" s="13" t="s">
        <v>512</v>
      </c>
      <c r="H375" s="13" t="s">
        <v>59</v>
      </c>
      <c r="I375" s="13" t="s">
        <v>72</v>
      </c>
      <c r="J375" s="235">
        <v>11</v>
      </c>
      <c r="K375" s="156">
        <v>4</v>
      </c>
      <c r="L375" s="17" t="s">
        <v>2</v>
      </c>
      <c r="M375" s="69">
        <v>1</v>
      </c>
      <c r="N375" s="57">
        <v>12.23</v>
      </c>
      <c r="O375" s="22">
        <f t="shared" si="119"/>
        <v>5</v>
      </c>
      <c r="P375" s="17" t="s">
        <v>2</v>
      </c>
      <c r="Q375" s="17">
        <v>2</v>
      </c>
      <c r="R375" s="45">
        <v>11.57</v>
      </c>
      <c r="S375" s="22">
        <f t="shared" si="126"/>
        <v>3</v>
      </c>
      <c r="T375" s="17" t="s">
        <v>2</v>
      </c>
      <c r="U375" s="17">
        <v>1</v>
      </c>
      <c r="V375" s="45">
        <v>11.189333333333334</v>
      </c>
      <c r="W375" s="156">
        <f t="shared" si="120"/>
        <v>4</v>
      </c>
      <c r="X375" s="17" t="s">
        <v>2</v>
      </c>
      <c r="Y375" s="17">
        <v>2</v>
      </c>
      <c r="Z375" s="45">
        <v>11.36</v>
      </c>
      <c r="AA375" s="22">
        <f t="shared" si="121"/>
        <v>5</v>
      </c>
      <c r="AB375" s="20" t="s">
        <v>2</v>
      </c>
      <c r="AC375" s="20">
        <v>2</v>
      </c>
      <c r="AD375" s="21">
        <v>10.56</v>
      </c>
      <c r="AE375" s="22">
        <f t="shared" si="122"/>
        <v>6</v>
      </c>
      <c r="AF375" s="17" t="s">
        <v>2</v>
      </c>
      <c r="AG375" s="17">
        <v>2</v>
      </c>
      <c r="AH375" s="21">
        <v>12.18</v>
      </c>
      <c r="AI375" s="22">
        <f t="shared" si="123"/>
        <v>3</v>
      </c>
      <c r="AJ375" s="17" t="s">
        <v>2</v>
      </c>
      <c r="AK375" s="24">
        <v>2</v>
      </c>
      <c r="AL375" s="21">
        <f t="shared" si="132"/>
        <v>11.377244444444447</v>
      </c>
      <c r="AM375" s="24">
        <f t="shared" si="133"/>
        <v>30</v>
      </c>
      <c r="AN375" s="27" t="str">
        <f t="shared" si="134"/>
        <v>Admis</v>
      </c>
      <c r="AO375" s="17" t="s">
        <v>2</v>
      </c>
      <c r="AP375" s="17">
        <v>2</v>
      </c>
      <c r="AQ375" s="45">
        <v>10</v>
      </c>
      <c r="AR375" s="29">
        <f t="shared" si="127"/>
        <v>6</v>
      </c>
      <c r="AS375" s="17" t="s">
        <v>2</v>
      </c>
      <c r="AT375" s="17">
        <v>1</v>
      </c>
      <c r="AU375" s="45">
        <v>10</v>
      </c>
      <c r="AV375" s="32">
        <f t="shared" si="124"/>
        <v>6</v>
      </c>
      <c r="AW375" s="17" t="s">
        <v>2</v>
      </c>
      <c r="AX375" s="17">
        <v>2</v>
      </c>
      <c r="AY375" s="316">
        <v>11</v>
      </c>
      <c r="AZ375" s="22">
        <f t="shared" si="128"/>
        <v>4</v>
      </c>
      <c r="BA375" s="17" t="s">
        <v>2</v>
      </c>
      <c r="BB375" s="17">
        <v>1</v>
      </c>
      <c r="BC375" s="21">
        <v>10</v>
      </c>
      <c r="BD375" s="22">
        <f t="shared" si="130"/>
        <v>6</v>
      </c>
      <c r="BE375" s="17" t="s">
        <v>2</v>
      </c>
      <c r="BF375" s="24">
        <v>2</v>
      </c>
      <c r="BG375" s="34">
        <v>8.5399999999999991</v>
      </c>
      <c r="BH375" s="35">
        <f t="shared" si="129"/>
        <v>0</v>
      </c>
      <c r="BI375" s="36" t="s">
        <v>2</v>
      </c>
      <c r="BJ375" s="37">
        <v>2</v>
      </c>
      <c r="BK375" s="21">
        <v>7.75</v>
      </c>
      <c r="BL375" s="22">
        <f t="shared" si="131"/>
        <v>0</v>
      </c>
      <c r="BM375" s="17" t="s">
        <v>2</v>
      </c>
      <c r="BN375" s="24">
        <v>2</v>
      </c>
      <c r="BO375" s="23">
        <v>13</v>
      </c>
      <c r="BP375" s="22">
        <f t="shared" si="125"/>
        <v>2</v>
      </c>
      <c r="BQ375" s="17" t="s">
        <v>2</v>
      </c>
      <c r="BR375" s="24">
        <v>1</v>
      </c>
      <c r="BS375" s="21">
        <f t="shared" si="139"/>
        <v>9.9886666666666653</v>
      </c>
      <c r="BT375" s="24">
        <f t="shared" si="138"/>
        <v>24</v>
      </c>
      <c r="BU375" s="27" t="str">
        <f t="shared" si="135"/>
        <v>Ajourné</v>
      </c>
      <c r="BV375" s="17" t="s">
        <v>2</v>
      </c>
      <c r="BW375" s="38">
        <v>2</v>
      </c>
      <c r="BX375" s="38">
        <f t="shared" si="136"/>
        <v>54</v>
      </c>
      <c r="BY375" s="27" t="str">
        <f t="shared" si="137"/>
        <v>Autorisé</v>
      </c>
    </row>
    <row r="376" spans="1:77" x14ac:dyDescent="0.55000000000000004">
      <c r="A376" s="18">
        <v>363</v>
      </c>
      <c r="B376" s="62" t="s">
        <v>1783</v>
      </c>
      <c r="C376" s="140" t="s">
        <v>1784</v>
      </c>
      <c r="D376" s="42" t="s">
        <v>1785</v>
      </c>
      <c r="E376" s="42" t="s">
        <v>1786</v>
      </c>
      <c r="F376" s="16">
        <v>34915</v>
      </c>
      <c r="G376" s="13" t="s">
        <v>135</v>
      </c>
      <c r="H376" s="13" t="s">
        <v>59</v>
      </c>
      <c r="I376" s="13" t="s">
        <v>72</v>
      </c>
      <c r="J376" s="47">
        <v>11.78</v>
      </c>
      <c r="K376" s="156">
        <v>4</v>
      </c>
      <c r="L376" s="17" t="s">
        <v>60</v>
      </c>
      <c r="M376" s="69">
        <v>2</v>
      </c>
      <c r="N376" s="57">
        <v>10</v>
      </c>
      <c r="O376" s="22">
        <f t="shared" si="119"/>
        <v>5</v>
      </c>
      <c r="P376" s="17" t="s">
        <v>2</v>
      </c>
      <c r="Q376" s="17">
        <v>2</v>
      </c>
      <c r="R376" s="47">
        <v>13.18</v>
      </c>
      <c r="S376" s="22">
        <f t="shared" si="126"/>
        <v>3</v>
      </c>
      <c r="T376" s="17" t="s">
        <v>60</v>
      </c>
      <c r="U376" s="17">
        <v>2</v>
      </c>
      <c r="V376" s="50">
        <v>10.91</v>
      </c>
      <c r="W376" s="156">
        <f t="shared" si="120"/>
        <v>4</v>
      </c>
      <c r="X376" s="17" t="s">
        <v>60</v>
      </c>
      <c r="Y376" s="17">
        <v>2</v>
      </c>
      <c r="Z376" s="47">
        <v>11.99</v>
      </c>
      <c r="AA376" s="22">
        <f t="shared" si="121"/>
        <v>5</v>
      </c>
      <c r="AB376" s="20" t="s">
        <v>60</v>
      </c>
      <c r="AC376" s="20">
        <v>2</v>
      </c>
      <c r="AD376" s="50">
        <v>12.25</v>
      </c>
      <c r="AE376" s="22">
        <f t="shared" si="122"/>
        <v>6</v>
      </c>
      <c r="AF376" s="17" t="s">
        <v>60</v>
      </c>
      <c r="AG376" s="17">
        <v>2</v>
      </c>
      <c r="AH376" s="50">
        <v>10</v>
      </c>
      <c r="AI376" s="22">
        <f t="shared" si="123"/>
        <v>3</v>
      </c>
      <c r="AJ376" s="17" t="s">
        <v>61</v>
      </c>
      <c r="AK376" s="24">
        <v>1</v>
      </c>
      <c r="AL376" s="21">
        <f t="shared" si="132"/>
        <v>11.458333333333334</v>
      </c>
      <c r="AM376" s="24">
        <f t="shared" si="133"/>
        <v>30</v>
      </c>
      <c r="AN376" s="27" t="str">
        <f t="shared" si="134"/>
        <v>Admis</v>
      </c>
      <c r="AO376" s="17" t="s">
        <v>2</v>
      </c>
      <c r="AP376" s="17">
        <v>2</v>
      </c>
      <c r="AQ376" s="50">
        <v>10.95</v>
      </c>
      <c r="AR376" s="29">
        <f t="shared" si="127"/>
        <v>6</v>
      </c>
      <c r="AS376" s="17" t="s">
        <v>60</v>
      </c>
      <c r="AT376" s="17">
        <v>2</v>
      </c>
      <c r="AU376" s="47">
        <v>10.83</v>
      </c>
      <c r="AV376" s="32">
        <f t="shared" si="124"/>
        <v>6</v>
      </c>
      <c r="AW376" s="17" t="s">
        <v>60</v>
      </c>
      <c r="AX376" s="17">
        <v>2</v>
      </c>
      <c r="AY376" s="50">
        <v>10.26</v>
      </c>
      <c r="AZ376" s="22">
        <f t="shared" si="128"/>
        <v>4</v>
      </c>
      <c r="BA376" s="17" t="s">
        <v>60</v>
      </c>
      <c r="BB376" s="24">
        <v>2</v>
      </c>
      <c r="BC376" s="50">
        <v>10.44</v>
      </c>
      <c r="BD376" s="22">
        <f t="shared" si="130"/>
        <v>6</v>
      </c>
      <c r="BE376" s="17" t="s">
        <v>60</v>
      </c>
      <c r="BF376" s="24">
        <v>2</v>
      </c>
      <c r="BG376" s="64">
        <v>10</v>
      </c>
      <c r="BH376" s="35">
        <f t="shared" si="129"/>
        <v>4</v>
      </c>
      <c r="BI376" s="36" t="s">
        <v>60</v>
      </c>
      <c r="BJ376" s="37">
        <v>2</v>
      </c>
      <c r="BK376" s="50">
        <v>10</v>
      </c>
      <c r="BL376" s="22">
        <f t="shared" si="131"/>
        <v>2</v>
      </c>
      <c r="BM376" s="17" t="s">
        <v>60</v>
      </c>
      <c r="BN376" s="24">
        <v>2</v>
      </c>
      <c r="BO376" s="48">
        <v>12</v>
      </c>
      <c r="BP376" s="22">
        <f t="shared" si="125"/>
        <v>2</v>
      </c>
      <c r="BQ376" s="17" t="s">
        <v>61</v>
      </c>
      <c r="BR376" s="24">
        <v>1</v>
      </c>
      <c r="BS376" s="21">
        <f t="shared" si="139"/>
        <v>10.612</v>
      </c>
      <c r="BT376" s="24">
        <f t="shared" si="138"/>
        <v>30</v>
      </c>
      <c r="BU376" s="27" t="str">
        <f t="shared" si="135"/>
        <v>Admis</v>
      </c>
      <c r="BV376" s="17" t="s">
        <v>2</v>
      </c>
      <c r="BW376" s="38">
        <v>2</v>
      </c>
      <c r="BX376" s="38">
        <f t="shared" si="136"/>
        <v>60</v>
      </c>
      <c r="BY376" s="27" t="str">
        <f t="shared" si="137"/>
        <v>Admis</v>
      </c>
    </row>
    <row r="377" spans="1:77" x14ac:dyDescent="0.55000000000000004">
      <c r="A377" s="18">
        <v>364</v>
      </c>
      <c r="B377" s="62" t="s">
        <v>1787</v>
      </c>
      <c r="C377" s="96" t="s">
        <v>1788</v>
      </c>
      <c r="D377" s="42" t="s">
        <v>1785</v>
      </c>
      <c r="E377" s="42" t="s">
        <v>1789</v>
      </c>
      <c r="F377" s="16">
        <v>37123</v>
      </c>
      <c r="G377" s="13" t="s">
        <v>544</v>
      </c>
      <c r="H377" s="13" t="s">
        <v>59</v>
      </c>
      <c r="I377" s="13" t="s">
        <v>72</v>
      </c>
      <c r="J377" s="47">
        <v>10</v>
      </c>
      <c r="K377" s="156">
        <v>4</v>
      </c>
      <c r="L377" s="17" t="s">
        <v>60</v>
      </c>
      <c r="M377" s="69">
        <v>2</v>
      </c>
      <c r="N377" s="50">
        <v>10.54</v>
      </c>
      <c r="O377" s="22">
        <f t="shared" si="119"/>
        <v>5</v>
      </c>
      <c r="P377" s="17" t="s">
        <v>60</v>
      </c>
      <c r="Q377" s="17">
        <v>2</v>
      </c>
      <c r="R377" s="47">
        <v>13.4</v>
      </c>
      <c r="S377" s="22">
        <f t="shared" si="126"/>
        <v>3</v>
      </c>
      <c r="T377" s="17" t="s">
        <v>60</v>
      </c>
      <c r="U377" s="17">
        <v>2</v>
      </c>
      <c r="V377" s="50">
        <v>11.46</v>
      </c>
      <c r="W377" s="156">
        <f t="shared" si="120"/>
        <v>4</v>
      </c>
      <c r="X377" s="17" t="s">
        <v>60</v>
      </c>
      <c r="Y377" s="17">
        <v>2</v>
      </c>
      <c r="Z377" s="47">
        <v>10.16</v>
      </c>
      <c r="AA377" s="22">
        <f t="shared" si="121"/>
        <v>5</v>
      </c>
      <c r="AB377" s="20" t="s">
        <v>60</v>
      </c>
      <c r="AC377" s="20">
        <v>2</v>
      </c>
      <c r="AD377" s="50">
        <v>10</v>
      </c>
      <c r="AE377" s="22">
        <f t="shared" si="122"/>
        <v>6</v>
      </c>
      <c r="AF377" s="17" t="s">
        <v>60</v>
      </c>
      <c r="AG377" s="17">
        <v>2</v>
      </c>
      <c r="AH377" s="50">
        <v>11.35</v>
      </c>
      <c r="AI377" s="22">
        <f t="shared" si="123"/>
        <v>3</v>
      </c>
      <c r="AJ377" s="17" t="s">
        <v>60</v>
      </c>
      <c r="AK377" s="24">
        <v>2</v>
      </c>
      <c r="AL377" s="21">
        <f t="shared" si="132"/>
        <v>10.786333333333333</v>
      </c>
      <c r="AM377" s="24">
        <f t="shared" si="133"/>
        <v>30</v>
      </c>
      <c r="AN377" s="27" t="str">
        <f t="shared" si="134"/>
        <v>Admis</v>
      </c>
      <c r="AO377" s="17" t="s">
        <v>61</v>
      </c>
      <c r="AP377" s="17">
        <v>2</v>
      </c>
      <c r="AQ377" s="21">
        <v>10</v>
      </c>
      <c r="AR377" s="29">
        <f t="shared" si="127"/>
        <v>6</v>
      </c>
      <c r="AS377" s="17" t="s">
        <v>2</v>
      </c>
      <c r="AT377" s="17">
        <v>2</v>
      </c>
      <c r="AU377" s="47">
        <v>12.87</v>
      </c>
      <c r="AV377" s="32">
        <f t="shared" si="124"/>
        <v>6</v>
      </c>
      <c r="AW377" s="17" t="s">
        <v>61</v>
      </c>
      <c r="AX377" s="17">
        <v>2</v>
      </c>
      <c r="AY377" s="50">
        <v>13.6</v>
      </c>
      <c r="AZ377" s="22">
        <f t="shared" si="128"/>
        <v>4</v>
      </c>
      <c r="BA377" s="17" t="s">
        <v>60</v>
      </c>
      <c r="BB377" s="24">
        <v>2</v>
      </c>
      <c r="BC377" s="50">
        <v>12.77</v>
      </c>
      <c r="BD377" s="22">
        <f t="shared" si="130"/>
        <v>6</v>
      </c>
      <c r="BE377" s="17" t="s">
        <v>60</v>
      </c>
      <c r="BF377" s="24">
        <v>2</v>
      </c>
      <c r="BG377" s="341">
        <v>2.14</v>
      </c>
      <c r="BH377" s="35">
        <f t="shared" si="129"/>
        <v>0</v>
      </c>
      <c r="BI377" s="36" t="s">
        <v>2</v>
      </c>
      <c r="BJ377" s="37">
        <v>2</v>
      </c>
      <c r="BK377" s="50">
        <v>10</v>
      </c>
      <c r="BL377" s="22">
        <f t="shared" si="131"/>
        <v>2</v>
      </c>
      <c r="BM377" s="17" t="s">
        <v>60</v>
      </c>
      <c r="BN377" s="24">
        <v>2</v>
      </c>
      <c r="BO377" s="48">
        <v>12</v>
      </c>
      <c r="BP377" s="22">
        <f t="shared" si="125"/>
        <v>2</v>
      </c>
      <c r="BQ377" s="17" t="s">
        <v>60</v>
      </c>
      <c r="BR377" s="24">
        <v>2</v>
      </c>
      <c r="BS377" s="21">
        <f t="shared" si="139"/>
        <v>10.693333333333333</v>
      </c>
      <c r="BT377" s="24">
        <f t="shared" si="138"/>
        <v>26</v>
      </c>
      <c r="BU377" s="27" t="str">
        <f t="shared" si="135"/>
        <v>Ajourné</v>
      </c>
      <c r="BV377" s="17" t="s">
        <v>2</v>
      </c>
      <c r="BW377" s="38">
        <v>2</v>
      </c>
      <c r="BX377" s="38">
        <f t="shared" si="136"/>
        <v>56</v>
      </c>
      <c r="BY377" s="27" t="str">
        <f t="shared" si="137"/>
        <v>Autorisé</v>
      </c>
    </row>
    <row r="378" spans="1:77" s="201" customFormat="1" ht="24.75" customHeight="1" x14ac:dyDescent="0.5">
      <c r="A378" s="18">
        <v>365</v>
      </c>
      <c r="B378" s="199" t="s">
        <v>1790</v>
      </c>
      <c r="C378" s="21" t="s">
        <v>1791</v>
      </c>
      <c r="D378" s="139" t="s">
        <v>1792</v>
      </c>
      <c r="E378" s="139" t="s">
        <v>1793</v>
      </c>
      <c r="F378" s="63">
        <v>37131</v>
      </c>
      <c r="G378" s="199" t="s">
        <v>766</v>
      </c>
      <c r="H378" s="199" t="s">
        <v>59</v>
      </c>
      <c r="I378" s="199" t="s">
        <v>72</v>
      </c>
      <c r="J378" s="21">
        <v>11</v>
      </c>
      <c r="K378" s="156">
        <v>4</v>
      </c>
      <c r="L378" s="69" t="s">
        <v>2</v>
      </c>
      <c r="M378" s="69">
        <v>2</v>
      </c>
      <c r="N378" s="226">
        <v>8.16</v>
      </c>
      <c r="O378" s="22">
        <f t="shared" si="119"/>
        <v>0</v>
      </c>
      <c r="P378" s="69" t="s">
        <v>2</v>
      </c>
      <c r="Q378" s="69">
        <v>2</v>
      </c>
      <c r="R378" s="21">
        <v>14.73</v>
      </c>
      <c r="S378" s="22">
        <f t="shared" si="126"/>
        <v>3</v>
      </c>
      <c r="T378" s="69" t="s">
        <v>2</v>
      </c>
      <c r="U378" s="69">
        <v>2</v>
      </c>
      <c r="V378" s="21">
        <v>10.224</v>
      </c>
      <c r="W378" s="156">
        <f t="shared" si="120"/>
        <v>4</v>
      </c>
      <c r="X378" s="69" t="s">
        <v>2</v>
      </c>
      <c r="Y378" s="69">
        <v>2</v>
      </c>
      <c r="Z378" s="21">
        <v>10</v>
      </c>
      <c r="AA378" s="22">
        <f t="shared" si="121"/>
        <v>5</v>
      </c>
      <c r="AB378" s="18" t="s">
        <v>2</v>
      </c>
      <c r="AC378" s="18">
        <v>2</v>
      </c>
      <c r="AD378" s="21">
        <v>6.47</v>
      </c>
      <c r="AE378" s="22">
        <f t="shared" si="122"/>
        <v>0</v>
      </c>
      <c r="AF378" s="69" t="s">
        <v>2</v>
      </c>
      <c r="AG378" s="69">
        <v>2</v>
      </c>
      <c r="AH378" s="21">
        <v>12.268666666666666</v>
      </c>
      <c r="AI378" s="22">
        <f t="shared" si="123"/>
        <v>3</v>
      </c>
      <c r="AJ378" s="69" t="s">
        <v>2</v>
      </c>
      <c r="AK378" s="24">
        <v>2</v>
      </c>
      <c r="AL378" s="21">
        <f t="shared" si="132"/>
        <v>9.8504000000000005</v>
      </c>
      <c r="AM378" s="24">
        <f t="shared" si="133"/>
        <v>19</v>
      </c>
      <c r="AN378" s="69" t="str">
        <f t="shared" si="134"/>
        <v>Ajourné</v>
      </c>
      <c r="AO378" s="69" t="s">
        <v>2</v>
      </c>
      <c r="AP378" s="69">
        <v>2</v>
      </c>
      <c r="AQ378" s="21">
        <v>11.18</v>
      </c>
      <c r="AR378" s="29">
        <f t="shared" si="127"/>
        <v>6</v>
      </c>
      <c r="AS378" s="69" t="s">
        <v>2</v>
      </c>
      <c r="AT378" s="69">
        <v>2</v>
      </c>
      <c r="AU378" s="21">
        <v>10</v>
      </c>
      <c r="AV378" s="32">
        <f t="shared" si="124"/>
        <v>6</v>
      </c>
      <c r="AW378" s="69" t="s">
        <v>2</v>
      </c>
      <c r="AX378" s="69">
        <v>2</v>
      </c>
      <c r="AY378" s="21">
        <v>12.83</v>
      </c>
      <c r="AZ378" s="22">
        <f t="shared" si="128"/>
        <v>4</v>
      </c>
      <c r="BA378" s="69" t="s">
        <v>2</v>
      </c>
      <c r="BB378" s="24">
        <v>2</v>
      </c>
      <c r="BC378" s="21">
        <v>10.827666666666666</v>
      </c>
      <c r="BD378" s="22">
        <f t="shared" si="130"/>
        <v>6</v>
      </c>
      <c r="BE378" s="69" t="s">
        <v>2</v>
      </c>
      <c r="BF378" s="24">
        <v>1</v>
      </c>
      <c r="BG378" s="21">
        <v>10</v>
      </c>
      <c r="BH378" s="22">
        <f t="shared" si="129"/>
        <v>4</v>
      </c>
      <c r="BI378" s="69" t="s">
        <v>2</v>
      </c>
      <c r="BJ378" s="24">
        <v>1</v>
      </c>
      <c r="BK378" s="21">
        <v>10</v>
      </c>
      <c r="BL378" s="22">
        <f t="shared" si="131"/>
        <v>2</v>
      </c>
      <c r="BM378" s="69" t="s">
        <v>2</v>
      </c>
      <c r="BN378" s="24">
        <v>2</v>
      </c>
      <c r="BO378" s="23">
        <v>15</v>
      </c>
      <c r="BP378" s="22">
        <f t="shared" si="125"/>
        <v>2</v>
      </c>
      <c r="BQ378" s="69" t="s">
        <v>2</v>
      </c>
      <c r="BR378" s="24">
        <v>1</v>
      </c>
      <c r="BS378" s="21">
        <f t="shared" si="139"/>
        <v>11.1122</v>
      </c>
      <c r="BT378" s="24">
        <f t="shared" si="138"/>
        <v>30</v>
      </c>
      <c r="BU378" s="297" t="str">
        <f t="shared" si="135"/>
        <v>Admis</v>
      </c>
      <c r="BV378" s="69" t="s">
        <v>2</v>
      </c>
      <c r="BW378" s="38">
        <v>2</v>
      </c>
      <c r="BX378" s="38">
        <f t="shared" si="136"/>
        <v>49</v>
      </c>
      <c r="BY378" s="297" t="str">
        <f t="shared" si="137"/>
        <v>Autorisé</v>
      </c>
    </row>
    <row r="379" spans="1:77" x14ac:dyDescent="0.55000000000000004">
      <c r="A379" s="18">
        <v>366</v>
      </c>
      <c r="B379" s="62" t="s">
        <v>1794</v>
      </c>
      <c r="C379" s="76" t="s">
        <v>1795</v>
      </c>
      <c r="D379" s="13" t="s">
        <v>1796</v>
      </c>
      <c r="E379" s="13" t="s">
        <v>1797</v>
      </c>
      <c r="F379" s="16">
        <v>36040</v>
      </c>
      <c r="G379" s="13" t="s">
        <v>1798</v>
      </c>
      <c r="H379" s="13" t="s">
        <v>52</v>
      </c>
      <c r="I379" s="13" t="s">
        <v>72</v>
      </c>
      <c r="J379" s="235">
        <v>11</v>
      </c>
      <c r="K379" s="156">
        <v>4</v>
      </c>
      <c r="L379" s="17" t="s">
        <v>2</v>
      </c>
      <c r="M379" s="69">
        <v>1</v>
      </c>
      <c r="N379" s="45">
        <v>10</v>
      </c>
      <c r="O379" s="22">
        <f t="shared" si="119"/>
        <v>5</v>
      </c>
      <c r="P379" s="17" t="s">
        <v>2</v>
      </c>
      <c r="Q379" s="17">
        <v>1</v>
      </c>
      <c r="R379" s="45">
        <v>11.57</v>
      </c>
      <c r="S379" s="22">
        <f t="shared" si="126"/>
        <v>3</v>
      </c>
      <c r="T379" s="17" t="s">
        <v>2</v>
      </c>
      <c r="U379" s="17">
        <v>1</v>
      </c>
      <c r="V379" s="45">
        <v>14.68</v>
      </c>
      <c r="W379" s="156">
        <f t="shared" si="120"/>
        <v>4</v>
      </c>
      <c r="X379" s="17" t="s">
        <v>2</v>
      </c>
      <c r="Y379" s="17">
        <v>2</v>
      </c>
      <c r="Z379" s="45">
        <v>10.7</v>
      </c>
      <c r="AA379" s="22">
        <f t="shared" si="121"/>
        <v>5</v>
      </c>
      <c r="AB379" s="20" t="s">
        <v>2</v>
      </c>
      <c r="AC379" s="20">
        <v>2</v>
      </c>
      <c r="AD379" s="21">
        <v>10</v>
      </c>
      <c r="AE379" s="22">
        <f t="shared" si="122"/>
        <v>6</v>
      </c>
      <c r="AF379" s="17" t="s">
        <v>2</v>
      </c>
      <c r="AG379" s="17">
        <v>1</v>
      </c>
      <c r="AH379" s="21">
        <v>10.555333333333333</v>
      </c>
      <c r="AI379" s="22">
        <f t="shared" si="123"/>
        <v>3</v>
      </c>
      <c r="AJ379" s="17" t="s">
        <v>2</v>
      </c>
      <c r="AK379" s="24">
        <v>2</v>
      </c>
      <c r="AL379" s="21">
        <f t="shared" si="132"/>
        <v>11.086533333333334</v>
      </c>
      <c r="AM379" s="24">
        <f t="shared" si="133"/>
        <v>30</v>
      </c>
      <c r="AN379" s="27" t="str">
        <f t="shared" si="134"/>
        <v>Admis</v>
      </c>
      <c r="AO379" s="17" t="s">
        <v>2</v>
      </c>
      <c r="AP379" s="17"/>
      <c r="AQ379" s="45">
        <v>11.463000000000001</v>
      </c>
      <c r="AR379" s="29">
        <f t="shared" si="127"/>
        <v>6</v>
      </c>
      <c r="AS379" s="17" t="s">
        <v>2</v>
      </c>
      <c r="AT379" s="17">
        <v>1</v>
      </c>
      <c r="AU379" s="45">
        <v>11.6</v>
      </c>
      <c r="AV379" s="32">
        <f t="shared" si="124"/>
        <v>6</v>
      </c>
      <c r="AW379" s="17" t="s">
        <v>2</v>
      </c>
      <c r="AX379" s="17">
        <v>2</v>
      </c>
      <c r="AY379" s="45">
        <v>10</v>
      </c>
      <c r="AZ379" s="22">
        <f t="shared" si="128"/>
        <v>4</v>
      </c>
      <c r="BA379" s="17" t="s">
        <v>2</v>
      </c>
      <c r="BB379" s="24">
        <v>2</v>
      </c>
      <c r="BC379" s="21">
        <v>10</v>
      </c>
      <c r="BD379" s="22">
        <f t="shared" si="130"/>
        <v>6</v>
      </c>
      <c r="BE379" s="17" t="s">
        <v>2</v>
      </c>
      <c r="BF379" s="24">
        <v>1</v>
      </c>
      <c r="BG379" s="21">
        <v>11.59</v>
      </c>
      <c r="BH379" s="22">
        <f t="shared" si="129"/>
        <v>4</v>
      </c>
      <c r="BI379" s="17" t="s">
        <v>2</v>
      </c>
      <c r="BJ379" s="24">
        <v>1</v>
      </c>
      <c r="BK379" s="21">
        <v>12.75</v>
      </c>
      <c r="BL379" s="22">
        <f t="shared" si="131"/>
        <v>2</v>
      </c>
      <c r="BM379" s="17" t="s">
        <v>2</v>
      </c>
      <c r="BN379" s="24">
        <v>2</v>
      </c>
      <c r="BO379" s="23">
        <v>14</v>
      </c>
      <c r="BP379" s="22">
        <f t="shared" si="125"/>
        <v>2</v>
      </c>
      <c r="BQ379" s="17" t="s">
        <v>2</v>
      </c>
      <c r="BR379" s="24">
        <v>1</v>
      </c>
      <c r="BS379" s="21">
        <f t="shared" si="139"/>
        <v>11.2746</v>
      </c>
      <c r="BT379" s="24">
        <f t="shared" si="138"/>
        <v>30</v>
      </c>
      <c r="BU379" s="27" t="str">
        <f t="shared" si="135"/>
        <v>Admis</v>
      </c>
      <c r="BV379" s="17" t="s">
        <v>2</v>
      </c>
      <c r="BW379" s="38">
        <v>2</v>
      </c>
      <c r="BX379" s="38">
        <f t="shared" si="136"/>
        <v>60</v>
      </c>
      <c r="BY379" s="27" t="str">
        <f t="shared" si="137"/>
        <v>Admis</v>
      </c>
    </row>
    <row r="380" spans="1:77" x14ac:dyDescent="0.55000000000000004">
      <c r="A380" s="18">
        <v>367</v>
      </c>
      <c r="B380" s="62" t="s">
        <v>1799</v>
      </c>
      <c r="C380" s="76" t="s">
        <v>1800</v>
      </c>
      <c r="D380" s="13" t="s">
        <v>1801</v>
      </c>
      <c r="E380" s="13" t="s">
        <v>1802</v>
      </c>
      <c r="F380" s="16">
        <v>37551</v>
      </c>
      <c r="G380" s="13" t="s">
        <v>1803</v>
      </c>
      <c r="H380" s="13" t="s">
        <v>59</v>
      </c>
      <c r="I380" s="13" t="s">
        <v>72</v>
      </c>
      <c r="J380" s="21">
        <v>15.5</v>
      </c>
      <c r="K380" s="156">
        <v>4</v>
      </c>
      <c r="L380" s="17" t="s">
        <v>2</v>
      </c>
      <c r="M380" s="69">
        <v>2</v>
      </c>
      <c r="N380" s="204">
        <v>7.76</v>
      </c>
      <c r="O380" s="22">
        <f t="shared" si="119"/>
        <v>0</v>
      </c>
      <c r="P380" s="69" t="s">
        <v>2</v>
      </c>
      <c r="Q380" s="69">
        <v>2</v>
      </c>
      <c r="R380" s="45">
        <v>13.15</v>
      </c>
      <c r="S380" s="22">
        <f t="shared" si="126"/>
        <v>3</v>
      </c>
      <c r="T380" s="17" t="s">
        <v>2</v>
      </c>
      <c r="U380" s="17">
        <v>2</v>
      </c>
      <c r="V380" s="45">
        <v>11.002666666666666</v>
      </c>
      <c r="W380" s="156">
        <f t="shared" si="120"/>
        <v>4</v>
      </c>
      <c r="X380" s="17" t="s">
        <v>2</v>
      </c>
      <c r="Y380" s="17">
        <v>2</v>
      </c>
      <c r="Z380" s="45">
        <v>6.06</v>
      </c>
      <c r="AA380" s="22">
        <f t="shared" si="121"/>
        <v>0</v>
      </c>
      <c r="AB380" s="20" t="s">
        <v>2</v>
      </c>
      <c r="AC380" s="20">
        <v>2</v>
      </c>
      <c r="AD380" s="21">
        <v>5.87</v>
      </c>
      <c r="AE380" s="22">
        <f t="shared" si="122"/>
        <v>0</v>
      </c>
      <c r="AF380" s="17" t="s">
        <v>2</v>
      </c>
      <c r="AG380" s="17">
        <v>2</v>
      </c>
      <c r="AH380" s="21">
        <v>10.996666666666668</v>
      </c>
      <c r="AI380" s="22">
        <f t="shared" si="123"/>
        <v>3</v>
      </c>
      <c r="AJ380" s="17" t="s">
        <v>2</v>
      </c>
      <c r="AK380" s="24">
        <v>2</v>
      </c>
      <c r="AL380" s="21">
        <f t="shared" si="132"/>
        <v>9.4256888888888888</v>
      </c>
      <c r="AM380" s="24">
        <f t="shared" si="133"/>
        <v>14</v>
      </c>
      <c r="AN380" s="27" t="str">
        <f t="shared" si="134"/>
        <v>Ajourné</v>
      </c>
      <c r="AO380" s="17" t="s">
        <v>2</v>
      </c>
      <c r="AP380" s="17">
        <v>2</v>
      </c>
      <c r="AQ380" s="45">
        <v>10</v>
      </c>
      <c r="AR380" s="29">
        <f t="shared" si="127"/>
        <v>6</v>
      </c>
      <c r="AS380" s="17" t="s">
        <v>2</v>
      </c>
      <c r="AT380" s="17">
        <v>2</v>
      </c>
      <c r="AU380" s="45">
        <v>10.378</v>
      </c>
      <c r="AV380" s="32">
        <f t="shared" si="124"/>
        <v>6</v>
      </c>
      <c r="AW380" s="17" t="s">
        <v>2</v>
      </c>
      <c r="AX380" s="17">
        <v>1</v>
      </c>
      <c r="AY380" s="329">
        <v>11.07</v>
      </c>
      <c r="AZ380" s="22">
        <f t="shared" si="128"/>
        <v>4</v>
      </c>
      <c r="BA380" s="17" t="s">
        <v>2</v>
      </c>
      <c r="BB380" s="24">
        <v>2</v>
      </c>
      <c r="BC380" s="21">
        <v>10</v>
      </c>
      <c r="BD380" s="22">
        <f t="shared" si="130"/>
        <v>6</v>
      </c>
      <c r="BE380" s="17" t="s">
        <v>2</v>
      </c>
      <c r="BF380" s="24">
        <v>2</v>
      </c>
      <c r="BG380" s="21">
        <v>10</v>
      </c>
      <c r="BH380" s="22">
        <f t="shared" si="129"/>
        <v>4</v>
      </c>
      <c r="BI380" s="17" t="s">
        <v>2</v>
      </c>
      <c r="BJ380" s="24">
        <v>1</v>
      </c>
      <c r="BK380" s="327">
        <v>10</v>
      </c>
      <c r="BL380" s="22">
        <f t="shared" si="131"/>
        <v>2</v>
      </c>
      <c r="BM380" s="17" t="s">
        <v>2</v>
      </c>
      <c r="BN380" s="24">
        <v>2</v>
      </c>
      <c r="BO380" s="23">
        <v>14</v>
      </c>
      <c r="BP380" s="22">
        <f t="shared" si="125"/>
        <v>2</v>
      </c>
      <c r="BQ380" s="17" t="s">
        <v>2</v>
      </c>
      <c r="BR380" s="24">
        <v>1</v>
      </c>
      <c r="BS380" s="21">
        <f t="shared" si="139"/>
        <v>10.484933333333334</v>
      </c>
      <c r="BT380" s="24">
        <f t="shared" si="138"/>
        <v>30</v>
      </c>
      <c r="BU380" s="27" t="str">
        <f t="shared" si="135"/>
        <v>Admis</v>
      </c>
      <c r="BV380" s="17" t="s">
        <v>2</v>
      </c>
      <c r="BW380" s="38">
        <v>1</v>
      </c>
      <c r="BX380" s="38">
        <f t="shared" si="136"/>
        <v>44</v>
      </c>
      <c r="BY380" s="27" t="str">
        <f t="shared" si="137"/>
        <v>Ajourné</v>
      </c>
    </row>
    <row r="381" spans="1:77" x14ac:dyDescent="0.55000000000000004">
      <c r="A381" s="18">
        <v>368</v>
      </c>
      <c r="B381" s="62" t="s">
        <v>1804</v>
      </c>
      <c r="C381" s="76" t="s">
        <v>1805</v>
      </c>
      <c r="D381" s="13" t="s">
        <v>1801</v>
      </c>
      <c r="E381" s="13" t="s">
        <v>1806</v>
      </c>
      <c r="F381" s="16">
        <v>37764</v>
      </c>
      <c r="G381" s="13" t="s">
        <v>135</v>
      </c>
      <c r="H381" s="13" t="s">
        <v>52</v>
      </c>
      <c r="I381" s="13" t="s">
        <v>72</v>
      </c>
      <c r="J381" s="21">
        <v>12.5</v>
      </c>
      <c r="K381" s="156">
        <v>4</v>
      </c>
      <c r="L381" s="17" t="s">
        <v>2</v>
      </c>
      <c r="M381" s="69">
        <v>2</v>
      </c>
      <c r="N381" s="203">
        <v>10</v>
      </c>
      <c r="O381" s="22">
        <f t="shared" si="119"/>
        <v>5</v>
      </c>
      <c r="P381" s="17" t="s">
        <v>2</v>
      </c>
      <c r="Q381" s="17">
        <v>1</v>
      </c>
      <c r="R381" s="45">
        <v>11.57</v>
      </c>
      <c r="S381" s="22">
        <f t="shared" si="126"/>
        <v>3</v>
      </c>
      <c r="T381" s="17" t="s">
        <v>2</v>
      </c>
      <c r="U381" s="17">
        <v>1</v>
      </c>
      <c r="V381" s="45">
        <v>11.774666666666668</v>
      </c>
      <c r="W381" s="156">
        <f t="shared" si="120"/>
        <v>4</v>
      </c>
      <c r="X381" s="17" t="s">
        <v>2</v>
      </c>
      <c r="Y381" s="17">
        <v>1</v>
      </c>
      <c r="Z381" s="45">
        <v>10</v>
      </c>
      <c r="AA381" s="22">
        <f t="shared" si="121"/>
        <v>5</v>
      </c>
      <c r="AB381" s="20" t="s">
        <v>2</v>
      </c>
      <c r="AC381" s="20">
        <v>1</v>
      </c>
      <c r="AD381" s="21">
        <v>10</v>
      </c>
      <c r="AE381" s="22">
        <f t="shared" si="122"/>
        <v>6</v>
      </c>
      <c r="AF381" s="17" t="s">
        <v>2</v>
      </c>
      <c r="AG381" s="17">
        <v>1</v>
      </c>
      <c r="AH381" s="21">
        <v>10.730666666666666</v>
      </c>
      <c r="AI381" s="22">
        <f t="shared" si="123"/>
        <v>3</v>
      </c>
      <c r="AJ381" s="17" t="s">
        <v>2</v>
      </c>
      <c r="AK381" s="24">
        <v>1</v>
      </c>
      <c r="AL381" s="21">
        <f t="shared" si="132"/>
        <v>10.800022222222223</v>
      </c>
      <c r="AM381" s="24">
        <f t="shared" si="133"/>
        <v>30</v>
      </c>
      <c r="AN381" s="27" t="str">
        <f t="shared" si="134"/>
        <v>Admis</v>
      </c>
      <c r="AO381" s="17" t="s">
        <v>2</v>
      </c>
      <c r="AP381" s="17">
        <v>2</v>
      </c>
      <c r="AQ381" s="45">
        <v>11.615</v>
      </c>
      <c r="AR381" s="29">
        <f t="shared" si="127"/>
        <v>6</v>
      </c>
      <c r="AS381" s="17" t="s">
        <v>2</v>
      </c>
      <c r="AT381" s="17">
        <v>1</v>
      </c>
      <c r="AU381" s="45">
        <v>11.516</v>
      </c>
      <c r="AV381" s="32">
        <f t="shared" si="124"/>
        <v>6</v>
      </c>
      <c r="AW381" s="17" t="s">
        <v>2</v>
      </c>
      <c r="AX381" s="17">
        <v>1</v>
      </c>
      <c r="AY381" s="45">
        <v>10.33</v>
      </c>
      <c r="AZ381" s="22">
        <f t="shared" si="128"/>
        <v>4</v>
      </c>
      <c r="BA381" s="17" t="s">
        <v>2</v>
      </c>
      <c r="BB381" s="24">
        <v>2</v>
      </c>
      <c r="BC381" s="21">
        <v>11.215999999999999</v>
      </c>
      <c r="BD381" s="22">
        <f t="shared" si="130"/>
        <v>6</v>
      </c>
      <c r="BE381" s="17" t="s">
        <v>2</v>
      </c>
      <c r="BF381" s="24">
        <v>2</v>
      </c>
      <c r="BG381" s="21">
        <v>12.11</v>
      </c>
      <c r="BH381" s="22">
        <f t="shared" si="129"/>
        <v>4</v>
      </c>
      <c r="BI381" s="17" t="s">
        <v>2</v>
      </c>
      <c r="BJ381" s="24">
        <v>1</v>
      </c>
      <c r="BK381" s="327">
        <v>10</v>
      </c>
      <c r="BL381" s="22">
        <f t="shared" si="131"/>
        <v>2</v>
      </c>
      <c r="BM381" s="17" t="s">
        <v>2</v>
      </c>
      <c r="BN381" s="24">
        <v>2</v>
      </c>
      <c r="BO381" s="333">
        <v>10.38</v>
      </c>
      <c r="BP381" s="22">
        <f t="shared" si="125"/>
        <v>2</v>
      </c>
      <c r="BQ381" s="17" t="s">
        <v>2</v>
      </c>
      <c r="BR381" s="24">
        <v>1</v>
      </c>
      <c r="BS381" s="21">
        <f t="shared" si="139"/>
        <v>11.220066666666666</v>
      </c>
      <c r="BT381" s="24">
        <f t="shared" si="138"/>
        <v>30</v>
      </c>
      <c r="BU381" s="27" t="str">
        <f t="shared" si="135"/>
        <v>Admis</v>
      </c>
      <c r="BV381" s="17" t="s">
        <v>2</v>
      </c>
      <c r="BW381" s="38">
        <v>2</v>
      </c>
      <c r="BX381" s="38">
        <f t="shared" si="136"/>
        <v>60</v>
      </c>
      <c r="BY381" s="27" t="str">
        <f t="shared" si="137"/>
        <v>Admis</v>
      </c>
    </row>
    <row r="382" spans="1:77" x14ac:dyDescent="0.55000000000000004">
      <c r="A382" s="18">
        <v>369</v>
      </c>
      <c r="B382" s="62" t="s">
        <v>1807</v>
      </c>
      <c r="C382" s="96" t="s">
        <v>1808</v>
      </c>
      <c r="D382" s="13" t="s">
        <v>1801</v>
      </c>
      <c r="E382" s="13" t="s">
        <v>1809</v>
      </c>
      <c r="F382" s="16">
        <v>38134</v>
      </c>
      <c r="G382" s="13" t="s">
        <v>71</v>
      </c>
      <c r="H382" s="13" t="s">
        <v>59</v>
      </c>
      <c r="I382" s="13" t="s">
        <v>72</v>
      </c>
      <c r="J382" s="21">
        <v>14.5</v>
      </c>
      <c r="K382" s="156">
        <v>4</v>
      </c>
      <c r="L382" s="17" t="s">
        <v>2</v>
      </c>
      <c r="M382" s="69">
        <v>2</v>
      </c>
      <c r="N382" s="203">
        <v>10</v>
      </c>
      <c r="O382" s="22">
        <f t="shared" si="119"/>
        <v>5</v>
      </c>
      <c r="P382" s="17" t="s">
        <v>2</v>
      </c>
      <c r="Q382" s="17">
        <v>1</v>
      </c>
      <c r="R382" s="45">
        <v>12.1</v>
      </c>
      <c r="S382" s="22">
        <f t="shared" si="126"/>
        <v>3</v>
      </c>
      <c r="T382" s="17" t="s">
        <v>2</v>
      </c>
      <c r="U382" s="17">
        <v>1</v>
      </c>
      <c r="V382" s="45">
        <v>12.511333333333333</v>
      </c>
      <c r="W382" s="156">
        <f t="shared" si="120"/>
        <v>4</v>
      </c>
      <c r="X382" s="17" t="s">
        <v>2</v>
      </c>
      <c r="Y382" s="17">
        <v>1</v>
      </c>
      <c r="Z382" s="45">
        <v>11.330000000000002</v>
      </c>
      <c r="AA382" s="22">
        <f t="shared" si="121"/>
        <v>5</v>
      </c>
      <c r="AB382" s="20" t="s">
        <v>2</v>
      </c>
      <c r="AC382" s="20">
        <v>1</v>
      </c>
      <c r="AD382" s="21">
        <v>10</v>
      </c>
      <c r="AE382" s="22">
        <f t="shared" si="122"/>
        <v>6</v>
      </c>
      <c r="AF382" s="17" t="s">
        <v>2</v>
      </c>
      <c r="AG382" s="17">
        <v>1</v>
      </c>
      <c r="AH382" s="21">
        <v>13.117333333333335</v>
      </c>
      <c r="AI382" s="22">
        <f t="shared" si="123"/>
        <v>3</v>
      </c>
      <c r="AJ382" s="17" t="s">
        <v>2</v>
      </c>
      <c r="AK382" s="24">
        <v>2</v>
      </c>
      <c r="AL382" s="21">
        <f>(J382*4+N382*5+R382*3+V382*4+Z382*5+AD382*6+AH382*3)/30</f>
        <v>11.678244444444447</v>
      </c>
      <c r="AM382" s="24">
        <f>AI382+AE382+AA382+W382+S382+O382+K382</f>
        <v>30</v>
      </c>
      <c r="AN382" s="27" t="str">
        <f>IF(AM382&gt;=30,"Admis","Ajourné")</f>
        <v>Admis</v>
      </c>
      <c r="AO382" s="17" t="s">
        <v>2</v>
      </c>
      <c r="AP382" s="17">
        <v>2</v>
      </c>
      <c r="AQ382" s="45">
        <v>10.8839997</v>
      </c>
      <c r="AR382" s="29">
        <f t="shared" si="127"/>
        <v>6</v>
      </c>
      <c r="AS382" s="17" t="s">
        <v>2</v>
      </c>
      <c r="AT382" s="17">
        <v>1</v>
      </c>
      <c r="AU382" s="45">
        <v>11.7</v>
      </c>
      <c r="AV382" s="32">
        <f t="shared" si="124"/>
        <v>6</v>
      </c>
      <c r="AW382" s="17" t="s">
        <v>2</v>
      </c>
      <c r="AX382" s="17">
        <v>1</v>
      </c>
      <c r="AY382" s="45">
        <v>13.66</v>
      </c>
      <c r="AZ382" s="22">
        <f t="shared" si="128"/>
        <v>4</v>
      </c>
      <c r="BA382" s="17" t="s">
        <v>2</v>
      </c>
      <c r="BB382" s="24">
        <v>2</v>
      </c>
      <c r="BC382" s="21">
        <v>12.495999999999999</v>
      </c>
      <c r="BD382" s="22">
        <f t="shared" si="130"/>
        <v>6</v>
      </c>
      <c r="BE382" s="17" t="s">
        <v>2</v>
      </c>
      <c r="BF382" s="24">
        <v>2</v>
      </c>
      <c r="BG382" s="21">
        <v>13.88</v>
      </c>
      <c r="BH382" s="22">
        <f t="shared" si="129"/>
        <v>4</v>
      </c>
      <c r="BI382" s="17" t="s">
        <v>2</v>
      </c>
      <c r="BJ382" s="24">
        <v>1</v>
      </c>
      <c r="BK382" s="21">
        <v>10</v>
      </c>
      <c r="BL382" s="22">
        <f t="shared" si="131"/>
        <v>2</v>
      </c>
      <c r="BM382" s="17" t="s">
        <v>2</v>
      </c>
      <c r="BN382" s="24">
        <v>1</v>
      </c>
      <c r="BO382" s="23">
        <v>15</v>
      </c>
      <c r="BP382" s="22">
        <f t="shared" si="125"/>
        <v>2</v>
      </c>
      <c r="BQ382" s="17" t="s">
        <v>2</v>
      </c>
      <c r="BR382" s="24">
        <v>1</v>
      </c>
      <c r="BS382" s="21">
        <f>(AQ382*6+AU382*6+AY382*4+BC382*6+BG382*4+BK382*2+BO382*2)/30</f>
        <v>12.354666606666665</v>
      </c>
      <c r="BT382" s="24">
        <f>BP382+BL382+BH382+BD382+AZ382+AV382+AR382</f>
        <v>30</v>
      </c>
      <c r="BU382" s="27" t="str">
        <f>IF(BT382&gt;=30,"Admis","Ajourné")</f>
        <v>Admis</v>
      </c>
      <c r="BV382" s="17" t="s">
        <v>2</v>
      </c>
      <c r="BW382" s="38">
        <v>1</v>
      </c>
      <c r="BX382" s="38">
        <f>AM382+BT382</f>
        <v>60</v>
      </c>
      <c r="BY382" s="27" t="str">
        <f>IF(BX382&gt;=60,"Admis",IF(BX382&gt;=48,"Autorisé","Ajourné"))</f>
        <v>Admis</v>
      </c>
    </row>
    <row r="383" spans="1:77" x14ac:dyDescent="0.55000000000000004">
      <c r="A383" s="18">
        <v>370</v>
      </c>
      <c r="B383" s="62" t="s">
        <v>1814</v>
      </c>
      <c r="C383" s="76" t="s">
        <v>1815</v>
      </c>
      <c r="D383" s="13" t="s">
        <v>1816</v>
      </c>
      <c r="E383" s="13" t="s">
        <v>1817</v>
      </c>
      <c r="F383" s="16">
        <v>36892</v>
      </c>
      <c r="G383" s="13" t="s">
        <v>848</v>
      </c>
      <c r="H383" s="13" t="s">
        <v>52</v>
      </c>
      <c r="I383" s="13" t="s">
        <v>72</v>
      </c>
      <c r="J383" s="235">
        <v>11</v>
      </c>
      <c r="K383" s="156">
        <v>4</v>
      </c>
      <c r="L383" s="17" t="s">
        <v>2</v>
      </c>
      <c r="M383" s="69">
        <v>1</v>
      </c>
      <c r="N383" s="57">
        <v>12.05</v>
      </c>
      <c r="O383" s="22">
        <f t="shared" si="119"/>
        <v>5</v>
      </c>
      <c r="P383" s="17" t="s">
        <v>2</v>
      </c>
      <c r="Q383" s="17"/>
      <c r="R383" s="45">
        <v>14.73</v>
      </c>
      <c r="S383" s="22">
        <f t="shared" si="126"/>
        <v>3</v>
      </c>
      <c r="T383" s="17" t="s">
        <v>2</v>
      </c>
      <c r="U383" s="17">
        <v>2</v>
      </c>
      <c r="V383" s="45">
        <v>11.776666666666667</v>
      </c>
      <c r="W383" s="156">
        <f t="shared" si="120"/>
        <v>4</v>
      </c>
      <c r="X383" s="17" t="s">
        <v>2</v>
      </c>
      <c r="Y383" s="17">
        <v>2</v>
      </c>
      <c r="Z383" s="45">
        <v>10</v>
      </c>
      <c r="AA383" s="22">
        <f t="shared" si="121"/>
        <v>5</v>
      </c>
      <c r="AB383" s="20" t="s">
        <v>2</v>
      </c>
      <c r="AC383" s="20">
        <v>2</v>
      </c>
      <c r="AD383" s="21">
        <v>10</v>
      </c>
      <c r="AE383" s="22">
        <f t="shared" si="122"/>
        <v>6</v>
      </c>
      <c r="AF383" s="17" t="s">
        <v>2</v>
      </c>
      <c r="AG383" s="17">
        <v>2</v>
      </c>
      <c r="AH383" s="21">
        <v>11.647333333333334</v>
      </c>
      <c r="AI383" s="22">
        <f t="shared" si="123"/>
        <v>3</v>
      </c>
      <c r="AJ383" s="17" t="s">
        <v>2</v>
      </c>
      <c r="AK383" s="24">
        <v>2</v>
      </c>
      <c r="AL383" s="21">
        <f t="shared" si="132"/>
        <v>11.349622222222223</v>
      </c>
      <c r="AM383" s="24">
        <f t="shared" si="133"/>
        <v>30</v>
      </c>
      <c r="AN383" s="27" t="str">
        <f t="shared" si="134"/>
        <v>Admis</v>
      </c>
      <c r="AO383" s="17" t="s">
        <v>2</v>
      </c>
      <c r="AP383" s="17"/>
      <c r="AQ383" s="45">
        <v>10</v>
      </c>
      <c r="AR383" s="29">
        <f t="shared" si="127"/>
        <v>6</v>
      </c>
      <c r="AS383" s="17" t="s">
        <v>2</v>
      </c>
      <c r="AT383" s="17">
        <v>1</v>
      </c>
      <c r="AU383" s="45">
        <v>10.728000000000002</v>
      </c>
      <c r="AV383" s="32">
        <f t="shared" si="124"/>
        <v>6</v>
      </c>
      <c r="AW383" s="17" t="s">
        <v>2</v>
      </c>
      <c r="AX383" s="17">
        <v>1</v>
      </c>
      <c r="AY383" s="45">
        <v>14.66</v>
      </c>
      <c r="AZ383" s="22">
        <f t="shared" si="128"/>
        <v>4</v>
      </c>
      <c r="BA383" s="17" t="s">
        <v>2</v>
      </c>
      <c r="BB383" s="17">
        <v>2</v>
      </c>
      <c r="BC383" s="21">
        <v>10</v>
      </c>
      <c r="BD383" s="22">
        <f t="shared" si="130"/>
        <v>6</v>
      </c>
      <c r="BE383" s="17" t="s">
        <v>2</v>
      </c>
      <c r="BF383" s="24">
        <v>2</v>
      </c>
      <c r="BG383" s="45">
        <v>11.02</v>
      </c>
      <c r="BH383" s="22">
        <f t="shared" si="129"/>
        <v>4</v>
      </c>
      <c r="BI383" s="17" t="s">
        <v>2</v>
      </c>
      <c r="BJ383" s="24">
        <v>1</v>
      </c>
      <c r="BK383" s="21">
        <v>10</v>
      </c>
      <c r="BL383" s="22">
        <f t="shared" si="131"/>
        <v>2</v>
      </c>
      <c r="BM383" s="17" t="s">
        <v>2</v>
      </c>
      <c r="BN383" s="24">
        <v>2</v>
      </c>
      <c r="BO383" s="23">
        <v>15</v>
      </c>
      <c r="BP383" s="22">
        <f t="shared" si="125"/>
        <v>2</v>
      </c>
      <c r="BQ383" s="17" t="s">
        <v>2</v>
      </c>
      <c r="BR383" s="24">
        <v>1</v>
      </c>
      <c r="BS383" s="21">
        <f t="shared" si="139"/>
        <v>11.236266666666667</v>
      </c>
      <c r="BT383" s="24">
        <f t="shared" si="138"/>
        <v>30</v>
      </c>
      <c r="BU383" s="27" t="str">
        <f t="shared" si="135"/>
        <v>Admis</v>
      </c>
      <c r="BV383" s="17" t="s">
        <v>2</v>
      </c>
      <c r="BW383" s="17">
        <v>2</v>
      </c>
      <c r="BX383" s="38">
        <f t="shared" si="136"/>
        <v>60</v>
      </c>
      <c r="BY383" s="27" t="str">
        <f t="shared" si="137"/>
        <v>Admis</v>
      </c>
    </row>
    <row r="384" spans="1:77" x14ac:dyDescent="0.55000000000000004">
      <c r="A384" s="18">
        <v>371</v>
      </c>
      <c r="B384" s="62" t="s">
        <v>1832</v>
      </c>
      <c r="C384" s="76" t="s">
        <v>1833</v>
      </c>
      <c r="D384" s="13" t="s">
        <v>1828</v>
      </c>
      <c r="E384" s="13" t="s">
        <v>1834</v>
      </c>
      <c r="F384" s="16">
        <v>37391</v>
      </c>
      <c r="G384" s="13" t="s">
        <v>1835</v>
      </c>
      <c r="H384" s="13" t="s">
        <v>52</v>
      </c>
      <c r="I384" s="13" t="s">
        <v>72</v>
      </c>
      <c r="J384" s="21">
        <v>18</v>
      </c>
      <c r="K384" s="156">
        <v>4</v>
      </c>
      <c r="L384" s="17" t="s">
        <v>2</v>
      </c>
      <c r="M384" s="69">
        <v>2</v>
      </c>
      <c r="N384" s="203">
        <v>10</v>
      </c>
      <c r="O384" s="22">
        <f t="shared" si="119"/>
        <v>5</v>
      </c>
      <c r="P384" s="17" t="s">
        <v>2</v>
      </c>
      <c r="Q384" s="17">
        <v>1</v>
      </c>
      <c r="R384" s="45">
        <v>11.57</v>
      </c>
      <c r="S384" s="22">
        <f t="shared" si="126"/>
        <v>3</v>
      </c>
      <c r="T384" s="17" t="s">
        <v>2</v>
      </c>
      <c r="U384" s="17">
        <v>1</v>
      </c>
      <c r="V384" s="45">
        <v>11.382666666666665</v>
      </c>
      <c r="W384" s="156">
        <f t="shared" si="120"/>
        <v>4</v>
      </c>
      <c r="X384" s="17" t="s">
        <v>2</v>
      </c>
      <c r="Y384" s="17">
        <v>1</v>
      </c>
      <c r="Z384" s="45">
        <v>10.866</v>
      </c>
      <c r="AA384" s="22">
        <f t="shared" si="121"/>
        <v>5</v>
      </c>
      <c r="AB384" s="20" t="s">
        <v>2</v>
      </c>
      <c r="AC384" s="20">
        <v>1</v>
      </c>
      <c r="AD384" s="21">
        <v>10.73</v>
      </c>
      <c r="AE384" s="22">
        <f t="shared" si="122"/>
        <v>6</v>
      </c>
      <c r="AF384" s="17" t="s">
        <v>2</v>
      </c>
      <c r="AG384" s="17">
        <v>1</v>
      </c>
      <c r="AH384" s="21">
        <v>11.888666666666667</v>
      </c>
      <c r="AI384" s="22">
        <f t="shared" si="123"/>
        <v>3</v>
      </c>
      <c r="AJ384" s="17" t="s">
        <v>2</v>
      </c>
      <c r="AK384" s="24">
        <v>1</v>
      </c>
      <c r="AL384" s="21">
        <f t="shared" si="132"/>
        <v>11.887222222222222</v>
      </c>
      <c r="AM384" s="24">
        <f t="shared" si="133"/>
        <v>30</v>
      </c>
      <c r="AN384" s="27" t="str">
        <f t="shared" si="134"/>
        <v>Admis</v>
      </c>
      <c r="AO384" s="17" t="s">
        <v>2</v>
      </c>
      <c r="AP384" s="17">
        <v>1</v>
      </c>
      <c r="AQ384" s="45">
        <v>11.733000000000001</v>
      </c>
      <c r="AR384" s="29">
        <f t="shared" si="127"/>
        <v>6</v>
      </c>
      <c r="AS384" s="17" t="s">
        <v>2</v>
      </c>
      <c r="AT384" s="17">
        <v>1</v>
      </c>
      <c r="AU384" s="45">
        <v>12.56</v>
      </c>
      <c r="AV384" s="32">
        <f t="shared" si="124"/>
        <v>6</v>
      </c>
      <c r="AW384" s="17" t="s">
        <v>2</v>
      </c>
      <c r="AX384" s="17">
        <v>2</v>
      </c>
      <c r="AY384" s="57">
        <v>10.83</v>
      </c>
      <c r="AZ384" s="22">
        <f t="shared" si="128"/>
        <v>4</v>
      </c>
      <c r="BA384" s="17" t="s">
        <v>2</v>
      </c>
      <c r="BB384" s="24">
        <v>1</v>
      </c>
      <c r="BC384" s="21">
        <v>10.286000000000001</v>
      </c>
      <c r="BD384" s="22">
        <f t="shared" si="130"/>
        <v>6</v>
      </c>
      <c r="BE384" s="17" t="s">
        <v>2</v>
      </c>
      <c r="BF384" s="24">
        <v>1</v>
      </c>
      <c r="BG384" s="21">
        <v>12.73</v>
      </c>
      <c r="BH384" s="22">
        <f t="shared" si="129"/>
        <v>4</v>
      </c>
      <c r="BI384" s="17" t="s">
        <v>2</v>
      </c>
      <c r="BJ384" s="24">
        <v>1</v>
      </c>
      <c r="BK384" s="21">
        <v>14.12</v>
      </c>
      <c r="BL384" s="22">
        <f t="shared" si="131"/>
        <v>2</v>
      </c>
      <c r="BM384" s="17" t="s">
        <v>2</v>
      </c>
      <c r="BN384" s="24">
        <v>2</v>
      </c>
      <c r="BO384" s="23">
        <v>16</v>
      </c>
      <c r="BP384" s="22">
        <f t="shared" si="125"/>
        <v>2</v>
      </c>
      <c r="BQ384" s="17" t="s">
        <v>2</v>
      </c>
      <c r="BR384" s="24">
        <v>1</v>
      </c>
      <c r="BS384" s="21">
        <f t="shared" si="139"/>
        <v>12.065133333333334</v>
      </c>
      <c r="BT384" s="24">
        <f t="shared" si="138"/>
        <v>30</v>
      </c>
      <c r="BU384" s="27" t="str">
        <f t="shared" si="135"/>
        <v>Admis</v>
      </c>
      <c r="BV384" s="17" t="s">
        <v>2</v>
      </c>
      <c r="BW384" s="38">
        <v>1</v>
      </c>
      <c r="BX384" s="38">
        <f t="shared" si="136"/>
        <v>60</v>
      </c>
      <c r="BY384" s="27" t="str">
        <f t="shared" si="137"/>
        <v>Admis</v>
      </c>
    </row>
    <row r="385" spans="1:77" x14ac:dyDescent="0.55000000000000004">
      <c r="A385" s="18">
        <v>372</v>
      </c>
      <c r="B385" s="62" t="s">
        <v>1836</v>
      </c>
      <c r="C385" s="96" t="s">
        <v>1837</v>
      </c>
      <c r="D385" s="71" t="s">
        <v>1828</v>
      </c>
      <c r="E385" s="71" t="s">
        <v>1838</v>
      </c>
      <c r="F385" s="63">
        <v>37866</v>
      </c>
      <c r="G385" s="62" t="s">
        <v>1839</v>
      </c>
      <c r="H385" s="62" t="s">
        <v>52</v>
      </c>
      <c r="I385" s="13" t="s">
        <v>72</v>
      </c>
      <c r="J385" s="235">
        <v>12</v>
      </c>
      <c r="K385" s="156">
        <v>4</v>
      </c>
      <c r="L385" s="17" t="s">
        <v>2</v>
      </c>
      <c r="M385" s="69">
        <v>1</v>
      </c>
      <c r="N385" s="50">
        <v>10.07</v>
      </c>
      <c r="O385" s="22">
        <f t="shared" si="119"/>
        <v>5</v>
      </c>
      <c r="P385" s="22" t="s">
        <v>60</v>
      </c>
      <c r="Q385" s="17">
        <v>2</v>
      </c>
      <c r="R385" s="47">
        <v>10.15</v>
      </c>
      <c r="S385" s="22">
        <f t="shared" si="126"/>
        <v>3</v>
      </c>
      <c r="T385" s="17" t="s">
        <v>61</v>
      </c>
      <c r="U385" s="17">
        <v>1</v>
      </c>
      <c r="V385" s="50">
        <v>11.63</v>
      </c>
      <c r="W385" s="156">
        <f t="shared" si="120"/>
        <v>4</v>
      </c>
      <c r="X385" s="17" t="s">
        <v>61</v>
      </c>
      <c r="Y385" s="17">
        <v>2</v>
      </c>
      <c r="Z385" s="47">
        <v>10</v>
      </c>
      <c r="AA385" s="22">
        <f t="shared" si="121"/>
        <v>5</v>
      </c>
      <c r="AB385" s="20" t="s">
        <v>61</v>
      </c>
      <c r="AC385" s="20">
        <v>1</v>
      </c>
      <c r="AD385" s="50">
        <v>10.66</v>
      </c>
      <c r="AE385" s="22">
        <f t="shared" si="122"/>
        <v>6</v>
      </c>
      <c r="AF385" s="17" t="s">
        <v>61</v>
      </c>
      <c r="AG385" s="17">
        <v>1</v>
      </c>
      <c r="AH385" s="50">
        <v>10</v>
      </c>
      <c r="AI385" s="22">
        <f t="shared" si="123"/>
        <v>3</v>
      </c>
      <c r="AJ385" s="17" t="s">
        <v>61</v>
      </c>
      <c r="AK385" s="24">
        <v>1</v>
      </c>
      <c r="AL385" s="21">
        <f t="shared" si="132"/>
        <v>10.642666666666667</v>
      </c>
      <c r="AM385" s="24">
        <f t="shared" si="133"/>
        <v>30</v>
      </c>
      <c r="AN385" s="27" t="str">
        <f t="shared" si="134"/>
        <v>Admis</v>
      </c>
      <c r="AO385" s="17" t="s">
        <v>2</v>
      </c>
      <c r="AP385" s="17">
        <v>2</v>
      </c>
      <c r="AQ385" s="50">
        <v>10</v>
      </c>
      <c r="AR385" s="29">
        <f t="shared" si="127"/>
        <v>6</v>
      </c>
      <c r="AS385" s="17" t="s">
        <v>61</v>
      </c>
      <c r="AT385" s="17">
        <v>1</v>
      </c>
      <c r="AU385" s="47">
        <v>11.83</v>
      </c>
      <c r="AV385" s="32">
        <f t="shared" si="124"/>
        <v>6</v>
      </c>
      <c r="AW385" s="17" t="s">
        <v>61</v>
      </c>
      <c r="AX385" s="17">
        <v>1</v>
      </c>
      <c r="AY385" s="50">
        <v>12.83</v>
      </c>
      <c r="AZ385" s="22">
        <f t="shared" si="128"/>
        <v>4</v>
      </c>
      <c r="BA385" s="17" t="s">
        <v>61</v>
      </c>
      <c r="BB385" s="24">
        <v>1</v>
      </c>
      <c r="BC385" s="50">
        <v>12.16</v>
      </c>
      <c r="BD385" s="22">
        <f t="shared" si="130"/>
        <v>6</v>
      </c>
      <c r="BE385" s="17" t="s">
        <v>61</v>
      </c>
      <c r="BF385" s="24">
        <v>1</v>
      </c>
      <c r="BG385" s="64">
        <v>11.9</v>
      </c>
      <c r="BH385" s="35">
        <f t="shared" si="129"/>
        <v>4</v>
      </c>
      <c r="BI385" s="36" t="s">
        <v>61</v>
      </c>
      <c r="BJ385" s="37">
        <v>2</v>
      </c>
      <c r="BK385" s="50">
        <v>10</v>
      </c>
      <c r="BL385" s="22">
        <f t="shared" si="131"/>
        <v>2</v>
      </c>
      <c r="BM385" s="17" t="s">
        <v>60</v>
      </c>
      <c r="BN385" s="24">
        <v>2</v>
      </c>
      <c r="BO385" s="48">
        <v>14</v>
      </c>
      <c r="BP385" s="22">
        <f t="shared" si="125"/>
        <v>2</v>
      </c>
      <c r="BQ385" s="17" t="s">
        <v>61</v>
      </c>
      <c r="BR385" s="24">
        <v>1</v>
      </c>
      <c r="BS385" s="21">
        <f t="shared" si="139"/>
        <v>11.695333333333334</v>
      </c>
      <c r="BT385" s="24">
        <f t="shared" si="138"/>
        <v>30</v>
      </c>
      <c r="BU385" s="27" t="str">
        <f t="shared" si="135"/>
        <v>Admis</v>
      </c>
      <c r="BV385" s="17" t="s">
        <v>61</v>
      </c>
      <c r="BW385" s="38">
        <v>2</v>
      </c>
      <c r="BX385" s="38">
        <f t="shared" si="136"/>
        <v>60</v>
      </c>
      <c r="BY385" s="27" t="str">
        <f t="shared" si="137"/>
        <v>Admis</v>
      </c>
    </row>
    <row r="386" spans="1:77" x14ac:dyDescent="0.55000000000000004">
      <c r="A386" s="18">
        <v>373</v>
      </c>
      <c r="B386" s="62" t="s">
        <v>1840</v>
      </c>
      <c r="C386" s="76" t="s">
        <v>1841</v>
      </c>
      <c r="D386" s="13" t="s">
        <v>1828</v>
      </c>
      <c r="E386" s="13" t="s">
        <v>1842</v>
      </c>
      <c r="F386" s="16">
        <v>36367</v>
      </c>
      <c r="G386" s="13" t="s">
        <v>1843</v>
      </c>
      <c r="H386" s="13" t="s">
        <v>52</v>
      </c>
      <c r="I386" s="13" t="s">
        <v>72</v>
      </c>
      <c r="J386" s="235">
        <v>12</v>
      </c>
      <c r="K386" s="156">
        <v>4</v>
      </c>
      <c r="L386" s="17" t="s">
        <v>2</v>
      </c>
      <c r="M386" s="69">
        <v>1</v>
      </c>
      <c r="N386" s="45">
        <v>10</v>
      </c>
      <c r="O386" s="22">
        <f t="shared" si="119"/>
        <v>5</v>
      </c>
      <c r="P386" s="17" t="s">
        <v>2</v>
      </c>
      <c r="Q386" s="17">
        <v>1</v>
      </c>
      <c r="R386" s="45">
        <v>10.52</v>
      </c>
      <c r="S386" s="22">
        <f t="shared" si="126"/>
        <v>3</v>
      </c>
      <c r="T386" s="17" t="s">
        <v>2</v>
      </c>
      <c r="U386" s="17">
        <v>1</v>
      </c>
      <c r="V386" s="45">
        <v>11.916</v>
      </c>
      <c r="W386" s="156">
        <f t="shared" si="120"/>
        <v>4</v>
      </c>
      <c r="X386" s="17" t="s">
        <v>2</v>
      </c>
      <c r="Y386" s="17">
        <v>1</v>
      </c>
      <c r="Z386" s="45">
        <v>11.506</v>
      </c>
      <c r="AA386" s="22">
        <f t="shared" si="121"/>
        <v>5</v>
      </c>
      <c r="AB386" s="20" t="s">
        <v>2</v>
      </c>
      <c r="AC386" s="20">
        <v>1</v>
      </c>
      <c r="AD386" s="21">
        <v>10</v>
      </c>
      <c r="AE386" s="22">
        <f t="shared" si="122"/>
        <v>6</v>
      </c>
      <c r="AF386" s="17" t="s">
        <v>2</v>
      </c>
      <c r="AG386" s="17">
        <v>1</v>
      </c>
      <c r="AH386" s="21">
        <v>12.386666666666668</v>
      </c>
      <c r="AI386" s="22">
        <f t="shared" si="123"/>
        <v>3</v>
      </c>
      <c r="AJ386" s="17" t="s">
        <v>2</v>
      </c>
      <c r="AK386" s="24">
        <v>1</v>
      </c>
      <c r="AL386" s="21">
        <f t="shared" si="132"/>
        <v>11.063800000000002</v>
      </c>
      <c r="AM386" s="24">
        <f t="shared" si="133"/>
        <v>30</v>
      </c>
      <c r="AN386" s="27" t="str">
        <f t="shared" si="134"/>
        <v>Admis</v>
      </c>
      <c r="AO386" s="17" t="s">
        <v>2</v>
      </c>
      <c r="AP386" s="17">
        <v>2</v>
      </c>
      <c r="AQ386" s="45">
        <v>12.334</v>
      </c>
      <c r="AR386" s="29">
        <f t="shared" si="127"/>
        <v>6</v>
      </c>
      <c r="AS386" s="17" t="s">
        <v>2</v>
      </c>
      <c r="AT386" s="17">
        <v>1</v>
      </c>
      <c r="AU386" s="45">
        <v>11.809999999999999</v>
      </c>
      <c r="AV386" s="32">
        <f t="shared" si="124"/>
        <v>6</v>
      </c>
      <c r="AW386" s="17" t="s">
        <v>2</v>
      </c>
      <c r="AX386" s="17">
        <v>1</v>
      </c>
      <c r="AY386" s="45">
        <v>16.66</v>
      </c>
      <c r="AZ386" s="22">
        <f t="shared" si="128"/>
        <v>4</v>
      </c>
      <c r="BA386" s="17" t="s">
        <v>2</v>
      </c>
      <c r="BB386" s="24">
        <v>2</v>
      </c>
      <c r="BC386" s="21">
        <v>11.539333333333332</v>
      </c>
      <c r="BD386" s="22">
        <f t="shared" si="130"/>
        <v>6</v>
      </c>
      <c r="BE386" s="17" t="s">
        <v>2</v>
      </c>
      <c r="BF386" s="24">
        <v>1</v>
      </c>
      <c r="BG386" s="21">
        <v>11.31</v>
      </c>
      <c r="BH386" s="22">
        <f t="shared" si="129"/>
        <v>4</v>
      </c>
      <c r="BI386" s="17" t="s">
        <v>2</v>
      </c>
      <c r="BJ386" s="24">
        <v>1</v>
      </c>
      <c r="BK386" s="21">
        <v>12.54</v>
      </c>
      <c r="BL386" s="22">
        <f t="shared" si="131"/>
        <v>2</v>
      </c>
      <c r="BM386" s="17" t="s">
        <v>2</v>
      </c>
      <c r="BN386" s="24">
        <v>1</v>
      </c>
      <c r="BO386" s="23">
        <v>15</v>
      </c>
      <c r="BP386" s="22">
        <f t="shared" si="125"/>
        <v>2</v>
      </c>
      <c r="BQ386" s="17" t="s">
        <v>2</v>
      </c>
      <c r="BR386" s="24">
        <v>1</v>
      </c>
      <c r="BS386" s="21">
        <f t="shared" si="139"/>
        <v>12.701999999999998</v>
      </c>
      <c r="BT386" s="24">
        <f t="shared" si="138"/>
        <v>30</v>
      </c>
      <c r="BU386" s="27" t="str">
        <f t="shared" si="135"/>
        <v>Admis</v>
      </c>
      <c r="BV386" s="17" t="s">
        <v>2</v>
      </c>
      <c r="BW386" s="38">
        <v>2</v>
      </c>
      <c r="BX386" s="38">
        <f t="shared" si="136"/>
        <v>60</v>
      </c>
      <c r="BY386" s="27" t="str">
        <f t="shared" si="137"/>
        <v>Admis</v>
      </c>
    </row>
    <row r="387" spans="1:77" x14ac:dyDescent="0.55000000000000004">
      <c r="A387" s="18">
        <v>374</v>
      </c>
      <c r="B387" s="62" t="s">
        <v>1844</v>
      </c>
      <c r="C387" s="76" t="s">
        <v>1845</v>
      </c>
      <c r="D387" s="62" t="s">
        <v>1828</v>
      </c>
      <c r="E387" s="62" t="s">
        <v>1846</v>
      </c>
      <c r="F387" s="63">
        <v>36077</v>
      </c>
      <c r="G387" s="62" t="s">
        <v>1847</v>
      </c>
      <c r="H387" s="62" t="s">
        <v>52</v>
      </c>
      <c r="I387" s="13" t="s">
        <v>72</v>
      </c>
      <c r="J387" s="21">
        <v>18.5</v>
      </c>
      <c r="K387" s="156">
        <v>4</v>
      </c>
      <c r="L387" s="17" t="s">
        <v>2</v>
      </c>
      <c r="M387" s="69">
        <v>2</v>
      </c>
      <c r="N387" s="203">
        <v>10.704000000000001</v>
      </c>
      <c r="O387" s="22">
        <f t="shared" si="119"/>
        <v>5</v>
      </c>
      <c r="P387" s="17" t="s">
        <v>2</v>
      </c>
      <c r="Q387" s="17">
        <v>1</v>
      </c>
      <c r="R387" s="45">
        <v>10.52</v>
      </c>
      <c r="S387" s="22">
        <f t="shared" si="126"/>
        <v>3</v>
      </c>
      <c r="T387" s="17" t="s">
        <v>2</v>
      </c>
      <c r="U387" s="17">
        <v>1</v>
      </c>
      <c r="V387" s="45">
        <v>10.966666666666669</v>
      </c>
      <c r="W387" s="156">
        <f t="shared" si="120"/>
        <v>4</v>
      </c>
      <c r="X387" s="17" t="s">
        <v>2</v>
      </c>
      <c r="Y387" s="17">
        <v>1</v>
      </c>
      <c r="Z387" s="45">
        <v>10</v>
      </c>
      <c r="AA387" s="22">
        <f t="shared" si="121"/>
        <v>5</v>
      </c>
      <c r="AB387" s="20" t="s">
        <v>2</v>
      </c>
      <c r="AC387" s="20">
        <v>1</v>
      </c>
      <c r="AD387" s="21">
        <v>11.11</v>
      </c>
      <c r="AE387" s="22">
        <f t="shared" si="122"/>
        <v>6</v>
      </c>
      <c r="AF387" s="17" t="s">
        <v>2</v>
      </c>
      <c r="AG387" s="17">
        <v>1</v>
      </c>
      <c r="AH387" s="21">
        <v>11.923999999999999</v>
      </c>
      <c r="AI387" s="22">
        <f t="shared" si="123"/>
        <v>3</v>
      </c>
      <c r="AJ387" s="17" t="s">
        <v>2</v>
      </c>
      <c r="AK387" s="24">
        <v>1</v>
      </c>
      <c r="AL387" s="21">
        <f t="shared" si="132"/>
        <v>11.845955555555555</v>
      </c>
      <c r="AM387" s="24">
        <f t="shared" si="133"/>
        <v>30</v>
      </c>
      <c r="AN387" s="27" t="str">
        <f t="shared" si="134"/>
        <v>Admis</v>
      </c>
      <c r="AO387" s="17" t="s">
        <v>2</v>
      </c>
      <c r="AP387" s="17"/>
      <c r="AQ387" s="45">
        <v>13.831999999999999</v>
      </c>
      <c r="AR387" s="29">
        <f t="shared" si="127"/>
        <v>6</v>
      </c>
      <c r="AS387" s="17" t="s">
        <v>2</v>
      </c>
      <c r="AT387" s="17">
        <v>1</v>
      </c>
      <c r="AU387" s="45">
        <v>10.347999999999999</v>
      </c>
      <c r="AV387" s="32">
        <f t="shared" si="124"/>
        <v>6</v>
      </c>
      <c r="AW387" s="17" t="s">
        <v>2</v>
      </c>
      <c r="AX387" s="17">
        <v>1</v>
      </c>
      <c r="AY387" s="57">
        <v>13.55</v>
      </c>
      <c r="AZ387" s="22">
        <f t="shared" si="128"/>
        <v>4</v>
      </c>
      <c r="BA387" s="69" t="s">
        <v>2</v>
      </c>
      <c r="BB387" s="69">
        <v>1</v>
      </c>
      <c r="BC387" s="21">
        <v>10</v>
      </c>
      <c r="BD387" s="22">
        <f t="shared" si="130"/>
        <v>6</v>
      </c>
      <c r="BE387" s="69" t="s">
        <v>2</v>
      </c>
      <c r="BF387" s="24">
        <v>1</v>
      </c>
      <c r="BG387" s="21">
        <v>12.69</v>
      </c>
      <c r="BH387" s="22">
        <f t="shared" si="129"/>
        <v>4</v>
      </c>
      <c r="BI387" s="69" t="s">
        <v>2</v>
      </c>
      <c r="BJ387" s="24">
        <v>1</v>
      </c>
      <c r="BK387" s="21">
        <v>10</v>
      </c>
      <c r="BL387" s="22">
        <f t="shared" si="131"/>
        <v>2</v>
      </c>
      <c r="BM387" s="17" t="s">
        <v>2</v>
      </c>
      <c r="BN387" s="24">
        <v>1</v>
      </c>
      <c r="BO387" s="23">
        <v>15</v>
      </c>
      <c r="BP387" s="22">
        <f t="shared" si="125"/>
        <v>2</v>
      </c>
      <c r="BQ387" s="17" t="s">
        <v>2</v>
      </c>
      <c r="BR387" s="24">
        <v>1</v>
      </c>
      <c r="BS387" s="21">
        <f t="shared" si="139"/>
        <v>12.001333333333331</v>
      </c>
      <c r="BT387" s="24">
        <f t="shared" si="138"/>
        <v>30</v>
      </c>
      <c r="BU387" s="27" t="str">
        <f t="shared" si="135"/>
        <v>Admis</v>
      </c>
      <c r="BV387" s="17" t="s">
        <v>2</v>
      </c>
      <c r="BW387" s="17"/>
      <c r="BX387" s="38">
        <f t="shared" si="136"/>
        <v>60</v>
      </c>
      <c r="BY387" s="27" t="str">
        <f t="shared" si="137"/>
        <v>Admis</v>
      </c>
    </row>
    <row r="388" spans="1:77" x14ac:dyDescent="0.55000000000000004">
      <c r="A388" s="18">
        <v>375</v>
      </c>
      <c r="B388" s="62" t="s">
        <v>1856</v>
      </c>
      <c r="C388" s="76" t="s">
        <v>1857</v>
      </c>
      <c r="D388" s="14" t="s">
        <v>1858</v>
      </c>
      <c r="E388" s="14" t="s">
        <v>1859</v>
      </c>
      <c r="F388" s="65">
        <v>37890</v>
      </c>
      <c r="G388" s="13" t="s">
        <v>1860</v>
      </c>
      <c r="H388" s="13" t="s">
        <v>52</v>
      </c>
      <c r="I388" s="13" t="s">
        <v>72</v>
      </c>
      <c r="J388" s="235">
        <v>13</v>
      </c>
      <c r="K388" s="156">
        <v>4</v>
      </c>
      <c r="L388" s="17" t="s">
        <v>2</v>
      </c>
      <c r="M388" s="69">
        <v>1</v>
      </c>
      <c r="N388" s="57">
        <v>11.532</v>
      </c>
      <c r="O388" s="22">
        <f t="shared" si="119"/>
        <v>5</v>
      </c>
      <c r="P388" s="17" t="s">
        <v>2</v>
      </c>
      <c r="Q388" s="17">
        <v>2</v>
      </c>
      <c r="R388" s="47">
        <v>12.1</v>
      </c>
      <c r="S388" s="22">
        <f t="shared" si="126"/>
        <v>3</v>
      </c>
      <c r="T388" s="17" t="s">
        <v>2</v>
      </c>
      <c r="U388" s="17">
        <v>1</v>
      </c>
      <c r="V388" s="45">
        <v>11.957333333333333</v>
      </c>
      <c r="W388" s="156">
        <f t="shared" si="120"/>
        <v>4</v>
      </c>
      <c r="X388" s="17" t="s">
        <v>2</v>
      </c>
      <c r="Y388" s="17">
        <v>2</v>
      </c>
      <c r="Z388" s="45">
        <v>6.532</v>
      </c>
      <c r="AA388" s="22">
        <f t="shared" si="121"/>
        <v>0</v>
      </c>
      <c r="AB388" s="20" t="s">
        <v>2</v>
      </c>
      <c r="AC388" s="20">
        <v>2</v>
      </c>
      <c r="AD388" s="21">
        <v>7.3</v>
      </c>
      <c r="AE388" s="22">
        <f t="shared" si="122"/>
        <v>0</v>
      </c>
      <c r="AF388" s="17" t="s">
        <v>2</v>
      </c>
      <c r="AG388" s="17">
        <v>2</v>
      </c>
      <c r="AH388" s="21">
        <v>10</v>
      </c>
      <c r="AI388" s="22">
        <f t="shared" si="123"/>
        <v>3</v>
      </c>
      <c r="AJ388" s="17" t="s">
        <v>2</v>
      </c>
      <c r="AK388" s="24">
        <v>2</v>
      </c>
      <c r="AL388" s="21">
        <f t="shared" si="132"/>
        <v>10.00831111111111</v>
      </c>
      <c r="AM388" s="24">
        <f t="shared" si="133"/>
        <v>19</v>
      </c>
      <c r="AN388" s="27" t="str">
        <f t="shared" si="134"/>
        <v>Ajourné</v>
      </c>
      <c r="AO388" s="17" t="s">
        <v>2</v>
      </c>
      <c r="AP388" s="17">
        <v>2</v>
      </c>
      <c r="AQ388" s="45">
        <v>11.077999999999999</v>
      </c>
      <c r="AR388" s="29">
        <f t="shared" si="127"/>
        <v>6</v>
      </c>
      <c r="AS388" s="17" t="s">
        <v>2</v>
      </c>
      <c r="AT388" s="17">
        <v>1</v>
      </c>
      <c r="AU388" s="45">
        <v>8.2919999999999998</v>
      </c>
      <c r="AV388" s="32">
        <f t="shared" si="124"/>
        <v>0</v>
      </c>
      <c r="AW388" s="17" t="s">
        <v>2</v>
      </c>
      <c r="AX388" s="17">
        <v>2</v>
      </c>
      <c r="AY388" s="45">
        <v>10.83</v>
      </c>
      <c r="AZ388" s="22">
        <f t="shared" si="128"/>
        <v>4</v>
      </c>
      <c r="BA388" s="17" t="s">
        <v>2</v>
      </c>
      <c r="BB388" s="24">
        <v>2</v>
      </c>
      <c r="BC388" s="21">
        <v>10</v>
      </c>
      <c r="BD388" s="22">
        <f t="shared" si="130"/>
        <v>6</v>
      </c>
      <c r="BE388" s="17" t="s">
        <v>2</v>
      </c>
      <c r="BF388" s="24">
        <v>1</v>
      </c>
      <c r="BG388" s="21">
        <v>10</v>
      </c>
      <c r="BH388" s="22">
        <f t="shared" si="129"/>
        <v>4</v>
      </c>
      <c r="BI388" s="17" t="s">
        <v>2</v>
      </c>
      <c r="BJ388" s="24">
        <v>1</v>
      </c>
      <c r="BK388" s="21">
        <v>4.9400000000000004</v>
      </c>
      <c r="BL388" s="22">
        <f t="shared" si="131"/>
        <v>0</v>
      </c>
      <c r="BM388" s="17" t="s">
        <v>2</v>
      </c>
      <c r="BN388" s="24">
        <v>2</v>
      </c>
      <c r="BO388" s="23">
        <v>14</v>
      </c>
      <c r="BP388" s="22">
        <f t="shared" si="125"/>
        <v>2</v>
      </c>
      <c r="BQ388" s="17" t="s">
        <v>2</v>
      </c>
      <c r="BR388" s="24">
        <v>1</v>
      </c>
      <c r="BS388" s="21">
        <f t="shared" si="139"/>
        <v>9.9139999999999979</v>
      </c>
      <c r="BT388" s="24">
        <f t="shared" si="138"/>
        <v>22</v>
      </c>
      <c r="BU388" s="27" t="str">
        <f t="shared" si="135"/>
        <v>Ajourné</v>
      </c>
      <c r="BV388" s="17" t="s">
        <v>2</v>
      </c>
      <c r="BW388" s="38">
        <v>2</v>
      </c>
      <c r="BX388" s="38">
        <f t="shared" si="136"/>
        <v>41</v>
      </c>
      <c r="BY388" s="27" t="str">
        <f t="shared" si="137"/>
        <v>Ajourné</v>
      </c>
    </row>
    <row r="389" spans="1:77" x14ac:dyDescent="0.55000000000000004">
      <c r="A389" s="18">
        <v>376</v>
      </c>
      <c r="B389" s="62" t="s">
        <v>1861</v>
      </c>
      <c r="C389" s="96" t="s">
        <v>1862</v>
      </c>
      <c r="D389" s="71" t="s">
        <v>1858</v>
      </c>
      <c r="E389" s="71" t="s">
        <v>1863</v>
      </c>
      <c r="F389" s="63">
        <v>35887</v>
      </c>
      <c r="G389" s="62" t="s">
        <v>1864</v>
      </c>
      <c r="H389" s="62" t="s">
        <v>59</v>
      </c>
      <c r="I389" s="13" t="s">
        <v>72</v>
      </c>
      <c r="J389" s="21">
        <v>17</v>
      </c>
      <c r="K389" s="156">
        <v>4</v>
      </c>
      <c r="L389" s="17" t="s">
        <v>2</v>
      </c>
      <c r="M389" s="69">
        <v>2</v>
      </c>
      <c r="N389" s="223">
        <v>10.3</v>
      </c>
      <c r="O389" s="22">
        <f t="shared" si="119"/>
        <v>5</v>
      </c>
      <c r="P389" s="17" t="s">
        <v>60</v>
      </c>
      <c r="Q389" s="17">
        <v>2</v>
      </c>
      <c r="R389" s="47">
        <v>11.16</v>
      </c>
      <c r="S389" s="22">
        <f t="shared" si="126"/>
        <v>3</v>
      </c>
      <c r="T389" s="17" t="s">
        <v>61</v>
      </c>
      <c r="U389" s="17">
        <v>2</v>
      </c>
      <c r="V389" s="45">
        <v>11.024000000000001</v>
      </c>
      <c r="W389" s="156">
        <f t="shared" si="120"/>
        <v>4</v>
      </c>
      <c r="X389" s="17" t="s">
        <v>2</v>
      </c>
      <c r="Y389" s="17">
        <v>2</v>
      </c>
      <c r="Z389" s="47">
        <v>12.4</v>
      </c>
      <c r="AA389" s="22">
        <f t="shared" si="121"/>
        <v>5</v>
      </c>
      <c r="AB389" s="20" t="s">
        <v>61</v>
      </c>
      <c r="AC389" s="20">
        <v>2</v>
      </c>
      <c r="AD389" s="50">
        <v>10.91</v>
      </c>
      <c r="AE389" s="22">
        <f t="shared" si="122"/>
        <v>6</v>
      </c>
      <c r="AF389" s="17" t="s">
        <v>61</v>
      </c>
      <c r="AG389" s="17">
        <v>1</v>
      </c>
      <c r="AH389" s="50">
        <v>10</v>
      </c>
      <c r="AI389" s="22">
        <f t="shared" si="123"/>
        <v>3</v>
      </c>
      <c r="AJ389" s="17" t="s">
        <v>61</v>
      </c>
      <c r="AK389" s="24">
        <v>1</v>
      </c>
      <c r="AL389" s="21">
        <f t="shared" si="132"/>
        <v>11.817866666666669</v>
      </c>
      <c r="AM389" s="24">
        <f t="shared" si="133"/>
        <v>30</v>
      </c>
      <c r="AN389" s="27" t="str">
        <f t="shared" si="134"/>
        <v>Admis</v>
      </c>
      <c r="AO389" s="17" t="s">
        <v>2</v>
      </c>
      <c r="AP389" s="17">
        <v>2</v>
      </c>
      <c r="AQ389" s="50">
        <v>10</v>
      </c>
      <c r="AR389" s="29">
        <f t="shared" si="127"/>
        <v>6</v>
      </c>
      <c r="AS389" s="17" t="s">
        <v>60</v>
      </c>
      <c r="AT389" s="17">
        <v>2</v>
      </c>
      <c r="AU389" s="47">
        <v>10</v>
      </c>
      <c r="AV389" s="32">
        <f t="shared" si="124"/>
        <v>6</v>
      </c>
      <c r="AW389" s="17" t="s">
        <v>61</v>
      </c>
      <c r="AX389" s="17">
        <v>1</v>
      </c>
      <c r="AY389" s="50">
        <v>10</v>
      </c>
      <c r="AZ389" s="22">
        <f t="shared" si="128"/>
        <v>4</v>
      </c>
      <c r="BA389" s="17" t="s">
        <v>61</v>
      </c>
      <c r="BB389" s="24">
        <v>1</v>
      </c>
      <c r="BC389" s="50">
        <v>14.43</v>
      </c>
      <c r="BD389" s="22">
        <f t="shared" si="130"/>
        <v>6</v>
      </c>
      <c r="BE389" s="17" t="s">
        <v>61</v>
      </c>
      <c r="BF389" s="24">
        <v>2</v>
      </c>
      <c r="BG389" s="64">
        <v>10.42</v>
      </c>
      <c r="BH389" s="35">
        <f t="shared" si="129"/>
        <v>4</v>
      </c>
      <c r="BI389" s="36" t="s">
        <v>61</v>
      </c>
      <c r="BJ389" s="37">
        <v>2</v>
      </c>
      <c r="BK389" s="50">
        <v>10.57</v>
      </c>
      <c r="BL389" s="22">
        <f t="shared" si="131"/>
        <v>2</v>
      </c>
      <c r="BM389" s="17" t="s">
        <v>60</v>
      </c>
      <c r="BN389" s="24">
        <v>2</v>
      </c>
      <c r="BO389" s="48">
        <v>14.25</v>
      </c>
      <c r="BP389" s="22">
        <f t="shared" si="125"/>
        <v>2</v>
      </c>
      <c r="BQ389" s="17" t="s">
        <v>61</v>
      </c>
      <c r="BR389" s="24">
        <v>1</v>
      </c>
      <c r="BS389" s="21">
        <f t="shared" si="139"/>
        <v>11.263333333333332</v>
      </c>
      <c r="BT389" s="24">
        <f t="shared" si="138"/>
        <v>30</v>
      </c>
      <c r="BU389" s="27" t="str">
        <f t="shared" si="135"/>
        <v>Admis</v>
      </c>
      <c r="BV389" s="17" t="s">
        <v>61</v>
      </c>
      <c r="BW389" s="38">
        <v>2</v>
      </c>
      <c r="BX389" s="38">
        <f t="shared" si="136"/>
        <v>60</v>
      </c>
      <c r="BY389" s="27" t="str">
        <f t="shared" si="137"/>
        <v>Admis</v>
      </c>
    </row>
    <row r="390" spans="1:77" x14ac:dyDescent="0.55000000000000004">
      <c r="A390" s="18">
        <v>377</v>
      </c>
      <c r="B390" s="62" t="s">
        <v>1865</v>
      </c>
      <c r="C390" s="96" t="s">
        <v>1866</v>
      </c>
      <c r="D390" s="42" t="s">
        <v>1858</v>
      </c>
      <c r="E390" s="42" t="s">
        <v>1867</v>
      </c>
      <c r="F390" s="16">
        <v>37051</v>
      </c>
      <c r="G390" s="13" t="s">
        <v>71</v>
      </c>
      <c r="H390" s="13" t="s">
        <v>59</v>
      </c>
      <c r="I390" s="13" t="s">
        <v>72</v>
      </c>
      <c r="J390" s="47">
        <v>10</v>
      </c>
      <c r="K390" s="156">
        <v>4</v>
      </c>
      <c r="L390" s="17" t="s">
        <v>61</v>
      </c>
      <c r="M390" s="69">
        <v>2</v>
      </c>
      <c r="N390" s="47">
        <v>10.06</v>
      </c>
      <c r="O390" s="22">
        <f t="shared" si="119"/>
        <v>5</v>
      </c>
      <c r="P390" s="17" t="s">
        <v>60</v>
      </c>
      <c r="Q390" s="17">
        <v>2</v>
      </c>
      <c r="R390" s="47">
        <v>12.06</v>
      </c>
      <c r="S390" s="22">
        <f t="shared" si="126"/>
        <v>3</v>
      </c>
      <c r="T390" s="17" t="s">
        <v>61</v>
      </c>
      <c r="U390" s="17">
        <v>1</v>
      </c>
      <c r="V390" s="47">
        <v>12.53</v>
      </c>
      <c r="W390" s="156">
        <f t="shared" si="120"/>
        <v>4</v>
      </c>
      <c r="X390" s="17" t="s">
        <v>61</v>
      </c>
      <c r="Y390" s="17">
        <v>2</v>
      </c>
      <c r="Z390" s="47">
        <v>11.99</v>
      </c>
      <c r="AA390" s="22">
        <f t="shared" si="121"/>
        <v>5</v>
      </c>
      <c r="AB390" s="20" t="s">
        <v>61</v>
      </c>
      <c r="AC390" s="20">
        <v>1</v>
      </c>
      <c r="AD390" s="50">
        <v>11.58</v>
      </c>
      <c r="AE390" s="22">
        <f t="shared" si="122"/>
        <v>6</v>
      </c>
      <c r="AF390" s="17" t="s">
        <v>61</v>
      </c>
      <c r="AG390" s="17">
        <v>1</v>
      </c>
      <c r="AH390" s="50">
        <v>11.65</v>
      </c>
      <c r="AI390" s="22">
        <f t="shared" si="123"/>
        <v>3</v>
      </c>
      <c r="AJ390" s="17" t="s">
        <v>61</v>
      </c>
      <c r="AK390" s="17">
        <v>1</v>
      </c>
      <c r="AL390" s="21">
        <f t="shared" si="132"/>
        <v>11.366000000000001</v>
      </c>
      <c r="AM390" s="24">
        <f t="shared" si="133"/>
        <v>30</v>
      </c>
      <c r="AN390" s="27" t="str">
        <f t="shared" si="134"/>
        <v>Admis</v>
      </c>
      <c r="AO390" s="17" t="s">
        <v>2</v>
      </c>
      <c r="AP390" s="17"/>
      <c r="AQ390" s="45">
        <v>10.176</v>
      </c>
      <c r="AR390" s="29">
        <f t="shared" si="127"/>
        <v>6</v>
      </c>
      <c r="AS390" s="17" t="s">
        <v>2</v>
      </c>
      <c r="AT390" s="17">
        <v>2</v>
      </c>
      <c r="AU390" s="47">
        <v>10</v>
      </c>
      <c r="AV390" s="32">
        <f t="shared" si="124"/>
        <v>6</v>
      </c>
      <c r="AW390" s="17" t="s">
        <v>61</v>
      </c>
      <c r="AX390" s="17">
        <v>1</v>
      </c>
      <c r="AY390" s="47">
        <v>10</v>
      </c>
      <c r="AZ390" s="22">
        <f t="shared" si="128"/>
        <v>4</v>
      </c>
      <c r="BA390" s="17" t="s">
        <v>61</v>
      </c>
      <c r="BB390" s="17">
        <v>1</v>
      </c>
      <c r="BC390" s="50">
        <v>13.65</v>
      </c>
      <c r="BD390" s="22">
        <f t="shared" si="130"/>
        <v>6</v>
      </c>
      <c r="BE390" s="17" t="s">
        <v>61</v>
      </c>
      <c r="BF390" s="17">
        <v>1</v>
      </c>
      <c r="BG390" s="332">
        <v>8.07</v>
      </c>
      <c r="BH390" s="35">
        <f t="shared" si="129"/>
        <v>0</v>
      </c>
      <c r="BI390" s="36" t="s">
        <v>2</v>
      </c>
      <c r="BJ390" s="37">
        <v>2</v>
      </c>
      <c r="BK390" s="50">
        <v>13.58</v>
      </c>
      <c r="BL390" s="22">
        <f t="shared" si="131"/>
        <v>2</v>
      </c>
      <c r="BM390" s="17" t="s">
        <v>61</v>
      </c>
      <c r="BN390" s="24">
        <v>1</v>
      </c>
      <c r="BO390" s="48">
        <v>14.25</v>
      </c>
      <c r="BP390" s="22">
        <f t="shared" si="125"/>
        <v>2</v>
      </c>
      <c r="BQ390" s="17" t="s">
        <v>61</v>
      </c>
      <c r="BR390" s="17">
        <v>1</v>
      </c>
      <c r="BS390" s="21">
        <f t="shared" si="139"/>
        <v>11.029866666666667</v>
      </c>
      <c r="BT390" s="24">
        <f t="shared" si="138"/>
        <v>26</v>
      </c>
      <c r="BU390" s="27" t="str">
        <f t="shared" si="135"/>
        <v>Ajourné</v>
      </c>
      <c r="BV390" s="17" t="s">
        <v>2</v>
      </c>
      <c r="BW390" s="38">
        <v>2</v>
      </c>
      <c r="BX390" s="38">
        <f t="shared" si="136"/>
        <v>56</v>
      </c>
      <c r="BY390" s="27" t="str">
        <f t="shared" si="137"/>
        <v>Autorisé</v>
      </c>
    </row>
    <row r="391" spans="1:77" x14ac:dyDescent="0.55000000000000004">
      <c r="A391" s="18">
        <v>378</v>
      </c>
      <c r="B391" s="62" t="s">
        <v>1868</v>
      </c>
      <c r="C391" s="76" t="s">
        <v>1869</v>
      </c>
      <c r="D391" s="13" t="s">
        <v>1858</v>
      </c>
      <c r="E391" s="13" t="s">
        <v>1870</v>
      </c>
      <c r="F391" s="16">
        <v>37439</v>
      </c>
      <c r="G391" s="13" t="s">
        <v>640</v>
      </c>
      <c r="H391" s="13" t="s">
        <v>52</v>
      </c>
      <c r="I391" s="13" t="s">
        <v>72</v>
      </c>
      <c r="J391" s="21">
        <v>9.5</v>
      </c>
      <c r="K391" s="156">
        <v>4</v>
      </c>
      <c r="L391" s="17" t="s">
        <v>2</v>
      </c>
      <c r="M391" s="69">
        <v>2</v>
      </c>
      <c r="N391" s="230">
        <v>11.756</v>
      </c>
      <c r="O391" s="22">
        <f t="shared" si="119"/>
        <v>5</v>
      </c>
      <c r="P391" s="17" t="s">
        <v>2</v>
      </c>
      <c r="Q391" s="17">
        <v>2</v>
      </c>
      <c r="R391" s="45">
        <v>14.21</v>
      </c>
      <c r="S391" s="22">
        <f t="shared" si="126"/>
        <v>3</v>
      </c>
      <c r="T391" s="17" t="s">
        <v>2</v>
      </c>
      <c r="U391" s="17">
        <v>1</v>
      </c>
      <c r="V391" s="45">
        <v>12.2</v>
      </c>
      <c r="W391" s="156">
        <f t="shared" si="120"/>
        <v>4</v>
      </c>
      <c r="X391" s="17" t="s">
        <v>2</v>
      </c>
      <c r="Y391" s="17">
        <v>1</v>
      </c>
      <c r="Z391" s="45">
        <v>10.976000000000001</v>
      </c>
      <c r="AA391" s="22">
        <f t="shared" si="121"/>
        <v>5</v>
      </c>
      <c r="AB391" s="20" t="s">
        <v>2</v>
      </c>
      <c r="AC391" s="20">
        <v>1</v>
      </c>
      <c r="AD391" s="45">
        <v>10</v>
      </c>
      <c r="AE391" s="22">
        <f t="shared" si="122"/>
        <v>6</v>
      </c>
      <c r="AF391" s="17" t="s">
        <v>2</v>
      </c>
      <c r="AG391" s="17">
        <v>1</v>
      </c>
      <c r="AH391" s="21">
        <v>13.032000000000002</v>
      </c>
      <c r="AI391" s="22">
        <f t="shared" si="123"/>
        <v>3</v>
      </c>
      <c r="AJ391" s="17" t="s">
        <v>2</v>
      </c>
      <c r="AK391" s="24">
        <v>2</v>
      </c>
      <c r="AL391" s="21">
        <f t="shared" si="132"/>
        <v>11.4062</v>
      </c>
      <c r="AM391" s="24">
        <f t="shared" si="133"/>
        <v>30</v>
      </c>
      <c r="AN391" s="27" t="str">
        <f t="shared" si="134"/>
        <v>Admis</v>
      </c>
      <c r="AO391" s="17" t="s">
        <v>2</v>
      </c>
      <c r="AP391" s="17">
        <v>2</v>
      </c>
      <c r="AQ391" s="329">
        <v>10</v>
      </c>
      <c r="AR391" s="29">
        <f t="shared" si="127"/>
        <v>6</v>
      </c>
      <c r="AS391" s="17" t="s">
        <v>2</v>
      </c>
      <c r="AT391" s="17">
        <v>1</v>
      </c>
      <c r="AU391" s="329">
        <v>10</v>
      </c>
      <c r="AV391" s="32">
        <f t="shared" si="124"/>
        <v>6</v>
      </c>
      <c r="AW391" s="17" t="s">
        <v>2</v>
      </c>
      <c r="AX391" s="17">
        <v>2</v>
      </c>
      <c r="AY391" s="57">
        <v>10</v>
      </c>
      <c r="AZ391" s="22">
        <f t="shared" si="128"/>
        <v>4</v>
      </c>
      <c r="BA391" s="17" t="s">
        <v>2</v>
      </c>
      <c r="BB391" s="24">
        <v>1</v>
      </c>
      <c r="BC391" s="21">
        <v>10.277333333333331</v>
      </c>
      <c r="BD391" s="22">
        <f t="shared" si="130"/>
        <v>6</v>
      </c>
      <c r="BE391" s="17" t="s">
        <v>2</v>
      </c>
      <c r="BF391" s="24">
        <v>1</v>
      </c>
      <c r="BG391" s="21">
        <v>10</v>
      </c>
      <c r="BH391" s="22">
        <f t="shared" si="129"/>
        <v>4</v>
      </c>
      <c r="BI391" s="17" t="s">
        <v>2</v>
      </c>
      <c r="BJ391" s="24">
        <v>1</v>
      </c>
      <c r="BK391" s="21">
        <v>10</v>
      </c>
      <c r="BL391" s="22">
        <f t="shared" si="131"/>
        <v>2</v>
      </c>
      <c r="BM391" s="17" t="s">
        <v>2</v>
      </c>
      <c r="BN391" s="24">
        <v>2</v>
      </c>
      <c r="BO391" s="23">
        <v>15</v>
      </c>
      <c r="BP391" s="22">
        <f t="shared" si="125"/>
        <v>2</v>
      </c>
      <c r="BQ391" s="17" t="s">
        <v>2</v>
      </c>
      <c r="BR391" s="24">
        <v>1</v>
      </c>
      <c r="BS391" s="21">
        <f t="shared" si="139"/>
        <v>10.3888</v>
      </c>
      <c r="BT391" s="24">
        <f t="shared" si="138"/>
        <v>30</v>
      </c>
      <c r="BU391" s="27" t="str">
        <f t="shared" si="135"/>
        <v>Admis</v>
      </c>
      <c r="BV391" s="17" t="s">
        <v>2</v>
      </c>
      <c r="BW391" s="38">
        <v>2</v>
      </c>
      <c r="BX391" s="38">
        <f t="shared" si="136"/>
        <v>60</v>
      </c>
      <c r="BY391" s="27" t="str">
        <f t="shared" si="137"/>
        <v>Admis</v>
      </c>
    </row>
    <row r="392" spans="1:77" x14ac:dyDescent="0.55000000000000004">
      <c r="A392" s="18">
        <v>379</v>
      </c>
      <c r="B392" s="62" t="s">
        <v>1871</v>
      </c>
      <c r="C392" s="76" t="s">
        <v>1872</v>
      </c>
      <c r="D392" s="13" t="s">
        <v>1858</v>
      </c>
      <c r="E392" s="13" t="s">
        <v>1873</v>
      </c>
      <c r="F392" s="16">
        <v>36990</v>
      </c>
      <c r="G392" s="13" t="s">
        <v>1874</v>
      </c>
      <c r="H392" s="13" t="s">
        <v>52</v>
      </c>
      <c r="I392" s="13" t="s">
        <v>72</v>
      </c>
      <c r="J392" s="235">
        <v>13</v>
      </c>
      <c r="K392" s="156">
        <v>4</v>
      </c>
      <c r="L392" s="17" t="s">
        <v>2</v>
      </c>
      <c r="M392" s="69">
        <v>1</v>
      </c>
      <c r="N392" s="45">
        <v>10.411999999999999</v>
      </c>
      <c r="O392" s="22">
        <f t="shared" si="119"/>
        <v>5</v>
      </c>
      <c r="P392" s="17" t="s">
        <v>2</v>
      </c>
      <c r="Q392" s="17">
        <v>1</v>
      </c>
      <c r="R392" s="45">
        <v>11.05</v>
      </c>
      <c r="S392" s="22">
        <f t="shared" si="126"/>
        <v>3</v>
      </c>
      <c r="T392" s="17" t="s">
        <v>2</v>
      </c>
      <c r="U392" s="17">
        <v>1</v>
      </c>
      <c r="V392" s="45">
        <v>11.719333333333333</v>
      </c>
      <c r="W392" s="156">
        <f t="shared" si="120"/>
        <v>4</v>
      </c>
      <c r="X392" s="17" t="s">
        <v>2</v>
      </c>
      <c r="Y392" s="17">
        <v>1</v>
      </c>
      <c r="Z392" s="45">
        <v>10.412000000000001</v>
      </c>
      <c r="AA392" s="22">
        <f t="shared" si="121"/>
        <v>5</v>
      </c>
      <c r="AB392" s="20" t="s">
        <v>2</v>
      </c>
      <c r="AC392" s="20">
        <v>1</v>
      </c>
      <c r="AD392" s="21">
        <v>11.13</v>
      </c>
      <c r="AE392" s="22">
        <f t="shared" si="122"/>
        <v>6</v>
      </c>
      <c r="AF392" s="17" t="s">
        <v>2</v>
      </c>
      <c r="AG392" s="17">
        <v>1</v>
      </c>
      <c r="AH392" s="21">
        <v>11.659333333333334</v>
      </c>
      <c r="AI392" s="22">
        <f t="shared" si="123"/>
        <v>3</v>
      </c>
      <c r="AJ392" s="17" t="s">
        <v>2</v>
      </c>
      <c r="AK392" s="24">
        <v>1</v>
      </c>
      <c r="AL392" s="21">
        <f t="shared" si="132"/>
        <v>11.263511111111111</v>
      </c>
      <c r="AM392" s="24">
        <f t="shared" si="133"/>
        <v>30</v>
      </c>
      <c r="AN392" s="27" t="str">
        <f t="shared" si="134"/>
        <v>Admis</v>
      </c>
      <c r="AO392" s="17" t="s">
        <v>2</v>
      </c>
      <c r="AP392" s="17">
        <v>2</v>
      </c>
      <c r="AQ392" s="45">
        <v>12.157</v>
      </c>
      <c r="AR392" s="29">
        <f t="shared" si="127"/>
        <v>6</v>
      </c>
      <c r="AS392" s="17" t="s">
        <v>2</v>
      </c>
      <c r="AT392" s="17">
        <v>1</v>
      </c>
      <c r="AU392" s="45">
        <v>12.284000000000001</v>
      </c>
      <c r="AV392" s="32">
        <f t="shared" si="124"/>
        <v>6</v>
      </c>
      <c r="AW392" s="17" t="s">
        <v>2</v>
      </c>
      <c r="AX392" s="17">
        <v>1</v>
      </c>
      <c r="AY392" s="45">
        <v>13.16</v>
      </c>
      <c r="AZ392" s="22">
        <f t="shared" si="128"/>
        <v>4</v>
      </c>
      <c r="BA392" s="17" t="s">
        <v>2</v>
      </c>
      <c r="BB392" s="24">
        <v>2</v>
      </c>
      <c r="BC392" s="21">
        <v>10.911666666666667</v>
      </c>
      <c r="BD392" s="22">
        <f t="shared" si="130"/>
        <v>6</v>
      </c>
      <c r="BE392" s="17" t="s">
        <v>2</v>
      </c>
      <c r="BF392" s="24">
        <v>1</v>
      </c>
      <c r="BG392" s="21">
        <v>12.22</v>
      </c>
      <c r="BH392" s="22">
        <f t="shared" si="129"/>
        <v>4</v>
      </c>
      <c r="BI392" s="17" t="s">
        <v>2</v>
      </c>
      <c r="BJ392" s="24">
        <v>1</v>
      </c>
      <c r="BK392" s="21">
        <v>10.81</v>
      </c>
      <c r="BL392" s="22">
        <f t="shared" si="131"/>
        <v>2</v>
      </c>
      <c r="BM392" s="17" t="s">
        <v>2</v>
      </c>
      <c r="BN392" s="24">
        <v>2</v>
      </c>
      <c r="BO392" s="23">
        <v>15</v>
      </c>
      <c r="BP392" s="22">
        <f t="shared" si="125"/>
        <v>2</v>
      </c>
      <c r="BQ392" s="17" t="s">
        <v>2</v>
      </c>
      <c r="BR392" s="24">
        <v>1</v>
      </c>
      <c r="BS392" s="21">
        <f t="shared" si="139"/>
        <v>12.175199999999998</v>
      </c>
      <c r="BT392" s="24">
        <f t="shared" si="138"/>
        <v>30</v>
      </c>
      <c r="BU392" s="27" t="str">
        <f t="shared" si="135"/>
        <v>Admis</v>
      </c>
      <c r="BV392" s="17" t="s">
        <v>2</v>
      </c>
      <c r="BW392" s="38">
        <v>2</v>
      </c>
      <c r="BX392" s="38">
        <f t="shared" si="136"/>
        <v>60</v>
      </c>
      <c r="BY392" s="27" t="str">
        <f t="shared" si="137"/>
        <v>Admis</v>
      </c>
    </row>
    <row r="393" spans="1:77" x14ac:dyDescent="0.55000000000000004">
      <c r="A393" s="18">
        <v>380</v>
      </c>
      <c r="B393" s="62" t="s">
        <v>1875</v>
      </c>
      <c r="C393" s="96" t="s">
        <v>1876</v>
      </c>
      <c r="D393" s="71" t="s">
        <v>1858</v>
      </c>
      <c r="E393" s="71" t="s">
        <v>1877</v>
      </c>
      <c r="F393" s="63">
        <v>36161</v>
      </c>
      <c r="G393" s="62" t="s">
        <v>848</v>
      </c>
      <c r="H393" s="62" t="s">
        <v>52</v>
      </c>
      <c r="I393" s="13" t="s">
        <v>72</v>
      </c>
      <c r="J393" s="21">
        <v>14.5</v>
      </c>
      <c r="K393" s="156">
        <v>4</v>
      </c>
      <c r="L393" s="17" t="s">
        <v>2</v>
      </c>
      <c r="M393" s="69">
        <v>2</v>
      </c>
      <c r="N393" s="223">
        <v>10</v>
      </c>
      <c r="O393" s="22">
        <f t="shared" si="119"/>
        <v>5</v>
      </c>
      <c r="P393" s="17" t="s">
        <v>60</v>
      </c>
      <c r="Q393" s="17">
        <v>2</v>
      </c>
      <c r="R393" s="47">
        <v>10</v>
      </c>
      <c r="S393" s="22">
        <f t="shared" si="126"/>
        <v>3</v>
      </c>
      <c r="T393" s="17" t="s">
        <v>61</v>
      </c>
      <c r="U393" s="17">
        <v>2</v>
      </c>
      <c r="V393" s="45">
        <v>12.32</v>
      </c>
      <c r="W393" s="156">
        <f t="shared" si="120"/>
        <v>4</v>
      </c>
      <c r="X393" s="17" t="s">
        <v>2</v>
      </c>
      <c r="Y393" s="17">
        <v>2</v>
      </c>
      <c r="Z393" s="47">
        <v>11.04</v>
      </c>
      <c r="AA393" s="22">
        <f t="shared" si="121"/>
        <v>5</v>
      </c>
      <c r="AB393" s="20" t="s">
        <v>61</v>
      </c>
      <c r="AC393" s="20">
        <v>2</v>
      </c>
      <c r="AD393" s="50">
        <v>10.6</v>
      </c>
      <c r="AE393" s="22">
        <f t="shared" si="122"/>
        <v>6</v>
      </c>
      <c r="AF393" s="17" t="s">
        <v>61</v>
      </c>
      <c r="AG393" s="17">
        <v>1</v>
      </c>
      <c r="AH393" s="50">
        <v>10.08</v>
      </c>
      <c r="AI393" s="22">
        <f t="shared" si="123"/>
        <v>3</v>
      </c>
      <c r="AJ393" s="17" t="s">
        <v>61</v>
      </c>
      <c r="AK393" s="24">
        <v>1</v>
      </c>
      <c r="AL393" s="21">
        <f t="shared" si="132"/>
        <v>11.210666666666667</v>
      </c>
      <c r="AM393" s="24">
        <f t="shared" si="133"/>
        <v>30</v>
      </c>
      <c r="AN393" s="27" t="str">
        <f t="shared" si="134"/>
        <v>Admis</v>
      </c>
      <c r="AO393" s="17" t="s">
        <v>2</v>
      </c>
      <c r="AP393" s="17">
        <v>2</v>
      </c>
      <c r="AQ393" s="50">
        <v>11.15</v>
      </c>
      <c r="AR393" s="29">
        <f t="shared" si="127"/>
        <v>6</v>
      </c>
      <c r="AS393" s="17" t="s">
        <v>61</v>
      </c>
      <c r="AT393" s="17">
        <v>2</v>
      </c>
      <c r="AU393" s="47">
        <v>13.33</v>
      </c>
      <c r="AV393" s="32">
        <f t="shared" si="124"/>
        <v>6</v>
      </c>
      <c r="AW393" s="17" t="s">
        <v>61</v>
      </c>
      <c r="AX393" s="17">
        <v>2</v>
      </c>
      <c r="AY393" s="50">
        <v>11.83</v>
      </c>
      <c r="AZ393" s="22">
        <f t="shared" si="128"/>
        <v>4</v>
      </c>
      <c r="BA393" s="17" t="s">
        <v>61</v>
      </c>
      <c r="BB393" s="24">
        <v>1</v>
      </c>
      <c r="BC393" s="50">
        <v>11.72</v>
      </c>
      <c r="BD393" s="22">
        <f t="shared" si="130"/>
        <v>6</v>
      </c>
      <c r="BE393" s="17" t="s">
        <v>61</v>
      </c>
      <c r="BF393" s="24">
        <v>1</v>
      </c>
      <c r="BG393" s="64">
        <v>10</v>
      </c>
      <c r="BH393" s="35">
        <f t="shared" si="129"/>
        <v>4</v>
      </c>
      <c r="BI393" s="36" t="s">
        <v>60</v>
      </c>
      <c r="BJ393" s="37">
        <v>2</v>
      </c>
      <c r="BK393" s="50">
        <v>10</v>
      </c>
      <c r="BL393" s="22">
        <f t="shared" si="131"/>
        <v>2</v>
      </c>
      <c r="BM393" s="17" t="s">
        <v>60</v>
      </c>
      <c r="BN393" s="24">
        <v>2</v>
      </c>
      <c r="BO393" s="48">
        <v>14</v>
      </c>
      <c r="BP393" s="22">
        <f t="shared" si="125"/>
        <v>2</v>
      </c>
      <c r="BQ393" s="17" t="s">
        <v>61</v>
      </c>
      <c r="BR393" s="24">
        <v>1</v>
      </c>
      <c r="BS393" s="21">
        <f t="shared" si="139"/>
        <v>11.750666666666666</v>
      </c>
      <c r="BT393" s="24">
        <f t="shared" si="138"/>
        <v>30</v>
      </c>
      <c r="BU393" s="27" t="str">
        <f t="shared" si="135"/>
        <v>Admis</v>
      </c>
      <c r="BV393" s="17" t="s">
        <v>61</v>
      </c>
      <c r="BW393" s="38">
        <v>2</v>
      </c>
      <c r="BX393" s="38">
        <f t="shared" si="136"/>
        <v>60</v>
      </c>
      <c r="BY393" s="27" t="str">
        <f t="shared" si="137"/>
        <v>Admis</v>
      </c>
    </row>
    <row r="394" spans="1:77" x14ac:dyDescent="0.55000000000000004">
      <c r="A394" s="18">
        <v>381</v>
      </c>
      <c r="B394" s="13" t="s">
        <v>1881</v>
      </c>
      <c r="C394" s="27" t="s">
        <v>1882</v>
      </c>
      <c r="D394" s="42" t="s">
        <v>1858</v>
      </c>
      <c r="E394" s="42" t="s">
        <v>1883</v>
      </c>
      <c r="F394" s="16">
        <v>37633</v>
      </c>
      <c r="G394" s="13" t="s">
        <v>1884</v>
      </c>
      <c r="H394" s="13" t="s">
        <v>52</v>
      </c>
      <c r="I394" s="13"/>
      <c r="J394" s="21">
        <v>11.5</v>
      </c>
      <c r="K394" s="239">
        <v>4</v>
      </c>
      <c r="L394" s="17" t="s">
        <v>2</v>
      </c>
      <c r="M394" s="69">
        <v>2</v>
      </c>
      <c r="N394" s="290">
        <v>10.85</v>
      </c>
      <c r="O394" s="22">
        <f t="shared" si="119"/>
        <v>5</v>
      </c>
      <c r="P394" s="17" t="s">
        <v>60</v>
      </c>
      <c r="Q394" s="17">
        <v>2</v>
      </c>
      <c r="R394" s="47">
        <v>10.79</v>
      </c>
      <c r="S394" s="22">
        <f t="shared" si="126"/>
        <v>3</v>
      </c>
      <c r="T394" s="17" t="s">
        <v>60</v>
      </c>
      <c r="U394" s="17">
        <v>2</v>
      </c>
      <c r="V394" s="48">
        <v>10</v>
      </c>
      <c r="W394" s="239">
        <f t="shared" si="120"/>
        <v>4</v>
      </c>
      <c r="X394" s="17" t="s">
        <v>60</v>
      </c>
      <c r="Y394" s="17">
        <v>2</v>
      </c>
      <c r="Z394" s="122">
        <v>11.91</v>
      </c>
      <c r="AA394" s="22">
        <f t="shared" si="121"/>
        <v>5</v>
      </c>
      <c r="AB394" s="17" t="s">
        <v>60</v>
      </c>
      <c r="AC394" s="17">
        <v>2</v>
      </c>
      <c r="AD394" s="50">
        <v>10.34</v>
      </c>
      <c r="AE394" s="22">
        <f t="shared" si="122"/>
        <v>6</v>
      </c>
      <c r="AF394" s="17" t="s">
        <v>60</v>
      </c>
      <c r="AG394" s="17">
        <v>2</v>
      </c>
      <c r="AH394" s="48">
        <v>11.39</v>
      </c>
      <c r="AI394" s="22">
        <f t="shared" si="123"/>
        <v>3</v>
      </c>
      <c r="AJ394" s="17" t="s">
        <v>60</v>
      </c>
      <c r="AK394" s="17">
        <v>2</v>
      </c>
      <c r="AL394" s="21">
        <f t="shared" si="132"/>
        <v>10.946000000000002</v>
      </c>
      <c r="AM394" s="24">
        <f t="shared" si="133"/>
        <v>30</v>
      </c>
      <c r="AN394" s="27" t="str">
        <f t="shared" si="134"/>
        <v>Admis</v>
      </c>
      <c r="AO394" s="17" t="s">
        <v>2</v>
      </c>
      <c r="AP394" s="17">
        <v>2</v>
      </c>
      <c r="AQ394" s="50">
        <v>11.38</v>
      </c>
      <c r="AR394" s="22">
        <f t="shared" si="127"/>
        <v>6</v>
      </c>
      <c r="AS394" s="17" t="s">
        <v>61</v>
      </c>
      <c r="AT394" s="17">
        <v>2</v>
      </c>
      <c r="AU394" s="47">
        <v>10</v>
      </c>
      <c r="AV394" s="32">
        <f t="shared" si="124"/>
        <v>6</v>
      </c>
      <c r="AW394" s="17" t="s">
        <v>61</v>
      </c>
      <c r="AX394" s="17">
        <v>1</v>
      </c>
      <c r="AY394" s="50">
        <v>11.16</v>
      </c>
      <c r="AZ394" s="22">
        <f t="shared" si="128"/>
        <v>4</v>
      </c>
      <c r="BA394" s="17" t="s">
        <v>61</v>
      </c>
      <c r="BB394" s="17">
        <v>1</v>
      </c>
      <c r="BC394" s="48">
        <v>13.15</v>
      </c>
      <c r="BD394" s="22">
        <f t="shared" si="130"/>
        <v>6</v>
      </c>
      <c r="BE394" s="17" t="s">
        <v>61</v>
      </c>
      <c r="BF394" s="17">
        <v>1</v>
      </c>
      <c r="BG394" s="64">
        <v>11.37</v>
      </c>
      <c r="BH394" s="35">
        <f t="shared" si="129"/>
        <v>4</v>
      </c>
      <c r="BI394" s="17" t="s">
        <v>61</v>
      </c>
      <c r="BJ394" s="17">
        <v>2</v>
      </c>
      <c r="BK394" s="50">
        <v>10</v>
      </c>
      <c r="BL394" s="22">
        <f t="shared" si="131"/>
        <v>2</v>
      </c>
      <c r="BM394" s="17" t="s">
        <v>60</v>
      </c>
      <c r="BN394" s="24">
        <v>2</v>
      </c>
      <c r="BO394" s="48">
        <v>10.97</v>
      </c>
      <c r="BP394" s="22">
        <f t="shared" si="125"/>
        <v>2</v>
      </c>
      <c r="BQ394" s="17" t="s">
        <v>60</v>
      </c>
      <c r="BR394" s="24">
        <v>2</v>
      </c>
      <c r="BS394" s="21">
        <f t="shared" si="139"/>
        <v>11.308</v>
      </c>
      <c r="BT394" s="24">
        <f t="shared" si="138"/>
        <v>30</v>
      </c>
      <c r="BU394" s="27" t="str">
        <f t="shared" si="135"/>
        <v>Admis</v>
      </c>
      <c r="BV394" s="17" t="s">
        <v>2</v>
      </c>
      <c r="BW394" s="38">
        <v>2</v>
      </c>
      <c r="BX394" s="38">
        <f t="shared" si="136"/>
        <v>60</v>
      </c>
      <c r="BY394" s="27" t="str">
        <f t="shared" si="137"/>
        <v>Admis</v>
      </c>
    </row>
    <row r="395" spans="1:77" x14ac:dyDescent="0.55000000000000004">
      <c r="A395" s="18">
        <v>382</v>
      </c>
      <c r="B395" s="62" t="s">
        <v>1885</v>
      </c>
      <c r="C395" s="96" t="s">
        <v>1886</v>
      </c>
      <c r="D395" s="71" t="s">
        <v>1858</v>
      </c>
      <c r="E395" s="71" t="s">
        <v>1887</v>
      </c>
      <c r="F395" s="63">
        <v>36631</v>
      </c>
      <c r="G395" s="62" t="s">
        <v>1888</v>
      </c>
      <c r="H395" s="62" t="s">
        <v>52</v>
      </c>
      <c r="I395" s="13" t="s">
        <v>72</v>
      </c>
      <c r="J395" s="21">
        <v>13</v>
      </c>
      <c r="K395" s="156">
        <v>4</v>
      </c>
      <c r="L395" s="17" t="s">
        <v>2</v>
      </c>
      <c r="M395" s="69">
        <v>2</v>
      </c>
      <c r="N395" s="223">
        <v>10</v>
      </c>
      <c r="O395" s="22">
        <f t="shared" si="119"/>
        <v>5</v>
      </c>
      <c r="P395" s="17" t="s">
        <v>60</v>
      </c>
      <c r="Q395" s="17">
        <v>2</v>
      </c>
      <c r="R395" s="47">
        <v>11.62</v>
      </c>
      <c r="S395" s="22">
        <f t="shared" si="126"/>
        <v>3</v>
      </c>
      <c r="T395" s="17" t="s">
        <v>61</v>
      </c>
      <c r="U395" s="17">
        <v>2</v>
      </c>
      <c r="V395" s="50">
        <v>12.35</v>
      </c>
      <c r="W395" s="156">
        <f t="shared" si="120"/>
        <v>4</v>
      </c>
      <c r="X395" s="17" t="s">
        <v>61</v>
      </c>
      <c r="Y395" s="17">
        <v>2</v>
      </c>
      <c r="Z395" s="47">
        <v>11.49</v>
      </c>
      <c r="AA395" s="22">
        <f t="shared" si="121"/>
        <v>5</v>
      </c>
      <c r="AB395" s="20" t="s">
        <v>61</v>
      </c>
      <c r="AC395" s="20">
        <v>2</v>
      </c>
      <c r="AD395" s="50">
        <v>11.67</v>
      </c>
      <c r="AE395" s="22">
        <f t="shared" si="122"/>
        <v>6</v>
      </c>
      <c r="AF395" s="17" t="s">
        <v>61</v>
      </c>
      <c r="AG395" s="17">
        <v>2</v>
      </c>
      <c r="AH395" s="50">
        <v>10</v>
      </c>
      <c r="AI395" s="22">
        <f t="shared" si="123"/>
        <v>3</v>
      </c>
      <c r="AJ395" s="17" t="s">
        <v>61</v>
      </c>
      <c r="AK395" s="24">
        <v>1</v>
      </c>
      <c r="AL395" s="21">
        <f t="shared" si="132"/>
        <v>11.457666666666666</v>
      </c>
      <c r="AM395" s="24">
        <f t="shared" si="133"/>
        <v>30</v>
      </c>
      <c r="AN395" s="27" t="str">
        <f t="shared" si="134"/>
        <v>Admis</v>
      </c>
      <c r="AO395" s="17" t="s">
        <v>2</v>
      </c>
      <c r="AP395" s="17"/>
      <c r="AQ395" s="50">
        <v>10.029999999999999</v>
      </c>
      <c r="AR395" s="29">
        <f t="shared" si="127"/>
        <v>6</v>
      </c>
      <c r="AS395" s="17" t="s">
        <v>61</v>
      </c>
      <c r="AT395" s="17">
        <v>1</v>
      </c>
      <c r="AU395" s="47">
        <v>10</v>
      </c>
      <c r="AV395" s="32">
        <f t="shared" si="124"/>
        <v>6</v>
      </c>
      <c r="AW395" s="17" t="s">
        <v>61</v>
      </c>
      <c r="AX395" s="17">
        <v>1</v>
      </c>
      <c r="AY395" s="50">
        <v>10</v>
      </c>
      <c r="AZ395" s="22">
        <f t="shared" si="128"/>
        <v>4</v>
      </c>
      <c r="BA395" s="17" t="s">
        <v>61</v>
      </c>
      <c r="BB395" s="24">
        <v>1</v>
      </c>
      <c r="BC395" s="50">
        <v>13.16</v>
      </c>
      <c r="BD395" s="22">
        <f t="shared" si="130"/>
        <v>6</v>
      </c>
      <c r="BE395" s="17" t="s">
        <v>61</v>
      </c>
      <c r="BF395" s="24">
        <v>1</v>
      </c>
      <c r="BG395" s="64">
        <v>10.96</v>
      </c>
      <c r="BH395" s="35">
        <f t="shared" si="129"/>
        <v>4</v>
      </c>
      <c r="BI395" s="36" t="s">
        <v>61</v>
      </c>
      <c r="BJ395" s="37">
        <v>1</v>
      </c>
      <c r="BK395" s="50">
        <v>10.83</v>
      </c>
      <c r="BL395" s="22">
        <f t="shared" si="131"/>
        <v>2</v>
      </c>
      <c r="BM395" s="17" t="s">
        <v>60</v>
      </c>
      <c r="BN395" s="24">
        <v>2</v>
      </c>
      <c r="BO395" s="48">
        <v>14.5</v>
      </c>
      <c r="BP395" s="22">
        <f t="shared" si="125"/>
        <v>2</v>
      </c>
      <c r="BQ395" s="17" t="s">
        <v>61</v>
      </c>
      <c r="BR395" s="24">
        <v>1</v>
      </c>
      <c r="BS395" s="21">
        <f t="shared" si="139"/>
        <v>11.121333333333334</v>
      </c>
      <c r="BT395" s="24">
        <f t="shared" si="138"/>
        <v>30</v>
      </c>
      <c r="BU395" s="27" t="str">
        <f t="shared" si="135"/>
        <v>Admis</v>
      </c>
      <c r="BV395" s="17" t="s">
        <v>61</v>
      </c>
      <c r="BW395" s="38">
        <v>2</v>
      </c>
      <c r="BX395" s="38">
        <f t="shared" si="136"/>
        <v>60</v>
      </c>
      <c r="BY395" s="27" t="str">
        <f t="shared" si="137"/>
        <v>Admis</v>
      </c>
    </row>
    <row r="396" spans="1:77" x14ac:dyDescent="0.55000000000000004">
      <c r="A396" s="18">
        <v>383</v>
      </c>
      <c r="B396" s="62" t="s">
        <v>1889</v>
      </c>
      <c r="C396" s="76" t="s">
        <v>1890</v>
      </c>
      <c r="D396" s="42" t="s">
        <v>1858</v>
      </c>
      <c r="E396" s="42" t="s">
        <v>1891</v>
      </c>
      <c r="F396" s="16">
        <v>35990</v>
      </c>
      <c r="G396" s="13" t="s">
        <v>1892</v>
      </c>
      <c r="H396" s="13" t="s">
        <v>59</v>
      </c>
      <c r="I396" s="13" t="s">
        <v>72</v>
      </c>
      <c r="J396" s="47">
        <v>10</v>
      </c>
      <c r="K396" s="156">
        <v>4</v>
      </c>
      <c r="L396" s="17" t="s">
        <v>61</v>
      </c>
      <c r="M396" s="69">
        <v>2</v>
      </c>
      <c r="N396" s="50">
        <v>10</v>
      </c>
      <c r="O396" s="22">
        <f t="shared" si="119"/>
        <v>5</v>
      </c>
      <c r="P396" s="17" t="s">
        <v>60</v>
      </c>
      <c r="Q396" s="17">
        <v>2</v>
      </c>
      <c r="R396" s="47">
        <v>15.45</v>
      </c>
      <c r="S396" s="22">
        <f t="shared" si="126"/>
        <v>3</v>
      </c>
      <c r="T396" s="17" t="s">
        <v>60</v>
      </c>
      <c r="U396" s="17">
        <v>2</v>
      </c>
      <c r="V396" s="50">
        <v>10</v>
      </c>
      <c r="W396" s="156">
        <f t="shared" si="120"/>
        <v>4</v>
      </c>
      <c r="X396" s="17" t="s">
        <v>60</v>
      </c>
      <c r="Y396" s="17">
        <v>2</v>
      </c>
      <c r="Z396" s="47">
        <v>10.07</v>
      </c>
      <c r="AA396" s="22">
        <f t="shared" si="121"/>
        <v>5</v>
      </c>
      <c r="AB396" s="20" t="s">
        <v>60</v>
      </c>
      <c r="AC396" s="20">
        <v>2</v>
      </c>
      <c r="AD396" s="327">
        <v>6.26</v>
      </c>
      <c r="AE396" s="22">
        <f t="shared" si="122"/>
        <v>0</v>
      </c>
      <c r="AF396" s="17" t="s">
        <v>2</v>
      </c>
      <c r="AG396" s="17">
        <v>2</v>
      </c>
      <c r="AH396" s="50">
        <v>14.04</v>
      </c>
      <c r="AI396" s="22">
        <f t="shared" si="123"/>
        <v>3</v>
      </c>
      <c r="AJ396" s="17" t="s">
        <v>60</v>
      </c>
      <c r="AK396" s="24">
        <v>2</v>
      </c>
      <c r="AL396" s="21">
        <f t="shared" si="132"/>
        <v>10.212666666666667</v>
      </c>
      <c r="AM396" s="24">
        <f t="shared" si="133"/>
        <v>24</v>
      </c>
      <c r="AN396" s="27" t="str">
        <f t="shared" si="134"/>
        <v>Ajourné</v>
      </c>
      <c r="AO396" s="17" t="s">
        <v>2</v>
      </c>
      <c r="AP396" s="17">
        <v>2</v>
      </c>
      <c r="AQ396" s="50">
        <v>10.35</v>
      </c>
      <c r="AR396" s="29">
        <f t="shared" si="127"/>
        <v>6</v>
      </c>
      <c r="AS396" s="17" t="s">
        <v>60</v>
      </c>
      <c r="AT396" s="17">
        <v>2</v>
      </c>
      <c r="AU396" s="47">
        <v>12.8</v>
      </c>
      <c r="AV396" s="32">
        <f t="shared" si="124"/>
        <v>6</v>
      </c>
      <c r="AW396" s="17" t="s">
        <v>61</v>
      </c>
      <c r="AX396" s="17">
        <v>2</v>
      </c>
      <c r="AY396" s="50">
        <v>10.73</v>
      </c>
      <c r="AZ396" s="22">
        <f t="shared" si="128"/>
        <v>4</v>
      </c>
      <c r="BA396" s="17" t="s">
        <v>60</v>
      </c>
      <c r="BB396" s="24">
        <v>2</v>
      </c>
      <c r="BC396" s="50">
        <v>10.95</v>
      </c>
      <c r="BD396" s="22">
        <f t="shared" si="130"/>
        <v>6</v>
      </c>
      <c r="BE396" s="17" t="s">
        <v>60</v>
      </c>
      <c r="BF396" s="24">
        <v>2</v>
      </c>
      <c r="BG396" s="64">
        <v>10</v>
      </c>
      <c r="BH396" s="35">
        <f t="shared" si="129"/>
        <v>4</v>
      </c>
      <c r="BI396" s="36" t="s">
        <v>60</v>
      </c>
      <c r="BJ396" s="37">
        <v>2</v>
      </c>
      <c r="BK396" s="50">
        <v>10</v>
      </c>
      <c r="BL396" s="22">
        <f t="shared" si="131"/>
        <v>2</v>
      </c>
      <c r="BM396" s="17" t="s">
        <v>60</v>
      </c>
      <c r="BN396" s="24">
        <v>2</v>
      </c>
      <c r="BO396" s="48">
        <v>12</v>
      </c>
      <c r="BP396" s="22">
        <f t="shared" si="125"/>
        <v>2</v>
      </c>
      <c r="BQ396" s="17" t="s">
        <v>60</v>
      </c>
      <c r="BR396" s="24">
        <v>2</v>
      </c>
      <c r="BS396" s="21">
        <f t="shared" si="139"/>
        <v>11.050666666666666</v>
      </c>
      <c r="BT396" s="24">
        <f t="shared" si="138"/>
        <v>30</v>
      </c>
      <c r="BU396" s="27" t="str">
        <f t="shared" si="135"/>
        <v>Admis</v>
      </c>
      <c r="BV396" s="17" t="s">
        <v>61</v>
      </c>
      <c r="BW396" s="38">
        <v>2</v>
      </c>
      <c r="BX396" s="38">
        <f t="shared" si="136"/>
        <v>54</v>
      </c>
      <c r="BY396" s="27" t="str">
        <f t="shared" si="137"/>
        <v>Autorisé</v>
      </c>
    </row>
    <row r="397" spans="1:77" x14ac:dyDescent="0.55000000000000004">
      <c r="A397" s="18">
        <v>384</v>
      </c>
      <c r="B397" s="62" t="s">
        <v>1898</v>
      </c>
      <c r="C397" s="76" t="s">
        <v>1899</v>
      </c>
      <c r="D397" s="71" t="s">
        <v>1900</v>
      </c>
      <c r="E397" s="71" t="s">
        <v>1901</v>
      </c>
      <c r="F397" s="63">
        <v>37995</v>
      </c>
      <c r="G397" s="62" t="s">
        <v>71</v>
      </c>
      <c r="H397" s="62" t="s">
        <v>59</v>
      </c>
      <c r="I397" s="13" t="s">
        <v>72</v>
      </c>
      <c r="J397" s="21">
        <v>14</v>
      </c>
      <c r="K397" s="156">
        <v>4</v>
      </c>
      <c r="L397" s="17" t="s">
        <v>2</v>
      </c>
      <c r="M397" s="69">
        <v>2</v>
      </c>
      <c r="N397" s="223">
        <v>10</v>
      </c>
      <c r="O397" s="22">
        <f t="shared" si="119"/>
        <v>5</v>
      </c>
      <c r="P397" s="17" t="s">
        <v>60</v>
      </c>
      <c r="Q397" s="17">
        <v>2</v>
      </c>
      <c r="R397" s="45">
        <v>12.1</v>
      </c>
      <c r="S397" s="22">
        <f t="shared" si="126"/>
        <v>3</v>
      </c>
      <c r="T397" s="17" t="s">
        <v>2</v>
      </c>
      <c r="U397" s="17">
        <v>1</v>
      </c>
      <c r="V397" s="50">
        <v>10</v>
      </c>
      <c r="W397" s="156">
        <f t="shared" si="120"/>
        <v>4</v>
      </c>
      <c r="X397" s="17" t="s">
        <v>61</v>
      </c>
      <c r="Y397" s="17">
        <v>1</v>
      </c>
      <c r="Z397" s="47">
        <v>10.17</v>
      </c>
      <c r="AA397" s="22">
        <f t="shared" si="121"/>
        <v>5</v>
      </c>
      <c r="AB397" s="20" t="s">
        <v>61</v>
      </c>
      <c r="AC397" s="20">
        <v>1</v>
      </c>
      <c r="AD397" s="21">
        <v>11.42</v>
      </c>
      <c r="AE397" s="22">
        <f t="shared" si="122"/>
        <v>6</v>
      </c>
      <c r="AF397" s="17" t="s">
        <v>2</v>
      </c>
      <c r="AG397" s="17">
        <v>1</v>
      </c>
      <c r="AH397" s="50">
        <v>10</v>
      </c>
      <c r="AI397" s="22">
        <f t="shared" si="123"/>
        <v>3</v>
      </c>
      <c r="AJ397" s="17" t="s">
        <v>61</v>
      </c>
      <c r="AK397" s="24">
        <v>1</v>
      </c>
      <c r="AL397" s="21">
        <f t="shared" si="132"/>
        <v>11.055666666666667</v>
      </c>
      <c r="AM397" s="24">
        <f t="shared" si="133"/>
        <v>30</v>
      </c>
      <c r="AN397" s="27" t="str">
        <f t="shared" si="134"/>
        <v>Admis</v>
      </c>
      <c r="AO397" s="17" t="s">
        <v>2</v>
      </c>
      <c r="AP397" s="17">
        <v>2</v>
      </c>
      <c r="AQ397" s="50">
        <v>10</v>
      </c>
      <c r="AR397" s="29">
        <f t="shared" si="127"/>
        <v>6</v>
      </c>
      <c r="AS397" s="17" t="s">
        <v>61</v>
      </c>
      <c r="AT397" s="17">
        <v>2</v>
      </c>
      <c r="AU397" s="47">
        <v>10</v>
      </c>
      <c r="AV397" s="32">
        <f t="shared" si="124"/>
        <v>6</v>
      </c>
      <c r="AW397" s="17" t="s">
        <v>61</v>
      </c>
      <c r="AX397" s="17">
        <v>1</v>
      </c>
      <c r="AY397" s="50">
        <v>10.33</v>
      </c>
      <c r="AZ397" s="22">
        <f t="shared" si="128"/>
        <v>4</v>
      </c>
      <c r="BA397" s="17" t="s">
        <v>61</v>
      </c>
      <c r="BB397" s="24">
        <v>1</v>
      </c>
      <c r="BC397" s="50">
        <v>10.79</v>
      </c>
      <c r="BD397" s="22">
        <f t="shared" si="130"/>
        <v>6</v>
      </c>
      <c r="BE397" s="17" t="s">
        <v>61</v>
      </c>
      <c r="BF397" s="24">
        <v>1</v>
      </c>
      <c r="BG397" s="64">
        <v>12.15</v>
      </c>
      <c r="BH397" s="35">
        <f t="shared" si="129"/>
        <v>4</v>
      </c>
      <c r="BI397" s="36" t="s">
        <v>60</v>
      </c>
      <c r="BJ397" s="37">
        <v>2</v>
      </c>
      <c r="BK397" s="50">
        <v>10</v>
      </c>
      <c r="BL397" s="22">
        <f t="shared" si="131"/>
        <v>2</v>
      </c>
      <c r="BM397" s="17" t="s">
        <v>60</v>
      </c>
      <c r="BN397" s="24">
        <v>2</v>
      </c>
      <c r="BO397" s="48">
        <v>12.89</v>
      </c>
      <c r="BP397" s="22">
        <f t="shared" si="125"/>
        <v>2</v>
      </c>
      <c r="BQ397" s="17" t="s">
        <v>60</v>
      </c>
      <c r="BR397" s="24">
        <v>2</v>
      </c>
      <c r="BS397" s="21">
        <f t="shared" si="139"/>
        <v>10.681333333333335</v>
      </c>
      <c r="BT397" s="24">
        <f t="shared" si="138"/>
        <v>30</v>
      </c>
      <c r="BU397" s="27" t="str">
        <f t="shared" si="135"/>
        <v>Admis</v>
      </c>
      <c r="BV397" s="17" t="s">
        <v>61</v>
      </c>
      <c r="BW397" s="38">
        <v>2</v>
      </c>
      <c r="BX397" s="38">
        <f t="shared" si="136"/>
        <v>60</v>
      </c>
      <c r="BY397" s="27" t="str">
        <f t="shared" si="137"/>
        <v>Admis</v>
      </c>
    </row>
    <row r="398" spans="1:77" x14ac:dyDescent="0.55000000000000004">
      <c r="A398" s="18">
        <v>385</v>
      </c>
      <c r="B398" s="62" t="s">
        <v>1902</v>
      </c>
      <c r="C398" s="76" t="s">
        <v>1903</v>
      </c>
      <c r="D398" s="13" t="s">
        <v>1904</v>
      </c>
      <c r="E398" s="13" t="s">
        <v>1905</v>
      </c>
      <c r="F398" s="16">
        <v>38267</v>
      </c>
      <c r="G398" s="13" t="s">
        <v>1486</v>
      </c>
      <c r="H398" s="13" t="s">
        <v>59</v>
      </c>
      <c r="I398" s="13" t="s">
        <v>72</v>
      </c>
      <c r="J398" s="235">
        <v>12</v>
      </c>
      <c r="K398" s="156">
        <v>4</v>
      </c>
      <c r="L398" s="17" t="s">
        <v>2</v>
      </c>
      <c r="M398" s="69">
        <v>1</v>
      </c>
      <c r="N398" s="57">
        <v>12.692</v>
      </c>
      <c r="O398" s="22">
        <f t="shared" si="119"/>
        <v>5</v>
      </c>
      <c r="P398" s="17" t="s">
        <v>2</v>
      </c>
      <c r="Q398" s="17">
        <v>2</v>
      </c>
      <c r="R398" s="45">
        <v>14.73</v>
      </c>
      <c r="S398" s="22">
        <f t="shared" si="126"/>
        <v>3</v>
      </c>
      <c r="T398" s="17" t="s">
        <v>2</v>
      </c>
      <c r="U398" s="17">
        <v>1</v>
      </c>
      <c r="V398" s="45">
        <v>11.406666666666666</v>
      </c>
      <c r="W398" s="156">
        <f t="shared" si="120"/>
        <v>4</v>
      </c>
      <c r="X398" s="17" t="s">
        <v>2</v>
      </c>
      <c r="Y398" s="17">
        <v>1</v>
      </c>
      <c r="Z398" s="45">
        <v>10.7</v>
      </c>
      <c r="AA398" s="22">
        <f t="shared" si="121"/>
        <v>5</v>
      </c>
      <c r="AB398" s="20" t="s">
        <v>2</v>
      </c>
      <c r="AC398" s="20">
        <v>1</v>
      </c>
      <c r="AD398" s="21">
        <v>10.75</v>
      </c>
      <c r="AE398" s="22">
        <f t="shared" si="122"/>
        <v>6</v>
      </c>
      <c r="AF398" s="17" t="s">
        <v>2</v>
      </c>
      <c r="AG398" s="17">
        <v>1</v>
      </c>
      <c r="AH398" s="21">
        <v>15.020000000000001</v>
      </c>
      <c r="AI398" s="22">
        <f t="shared" si="123"/>
        <v>3</v>
      </c>
      <c r="AJ398" s="17" t="s">
        <v>2</v>
      </c>
      <c r="AK398" s="24">
        <v>2</v>
      </c>
      <c r="AL398" s="21">
        <f t="shared" si="132"/>
        <v>12.144555555555554</v>
      </c>
      <c r="AM398" s="24">
        <f t="shared" si="133"/>
        <v>30</v>
      </c>
      <c r="AN398" s="27" t="str">
        <f t="shared" si="134"/>
        <v>Admis</v>
      </c>
      <c r="AO398" s="17" t="s">
        <v>2</v>
      </c>
      <c r="AP398" s="17">
        <v>2</v>
      </c>
      <c r="AQ398" s="45">
        <v>10.466000300000001</v>
      </c>
      <c r="AR398" s="29">
        <f t="shared" si="127"/>
        <v>6</v>
      </c>
      <c r="AS398" s="17" t="s">
        <v>2</v>
      </c>
      <c r="AT398" s="17">
        <v>1</v>
      </c>
      <c r="AU398" s="45">
        <v>11.091999999999999</v>
      </c>
      <c r="AV398" s="32">
        <f t="shared" ref="AV398:AV461" si="140">IF(AU398&gt;=10,6,0)</f>
        <v>6</v>
      </c>
      <c r="AW398" s="17" t="s">
        <v>2</v>
      </c>
      <c r="AX398" s="17">
        <v>1</v>
      </c>
      <c r="AY398" s="57">
        <v>11.86</v>
      </c>
      <c r="AZ398" s="22">
        <f t="shared" si="128"/>
        <v>4</v>
      </c>
      <c r="BA398" s="17" t="s">
        <v>2</v>
      </c>
      <c r="BB398" s="24">
        <v>1</v>
      </c>
      <c r="BC398" s="21">
        <v>10</v>
      </c>
      <c r="BD398" s="22">
        <f t="shared" si="130"/>
        <v>6</v>
      </c>
      <c r="BE398" s="17" t="s">
        <v>2</v>
      </c>
      <c r="BF398" s="24">
        <v>1</v>
      </c>
      <c r="BG398" s="21">
        <v>10</v>
      </c>
      <c r="BH398" s="22">
        <f t="shared" si="129"/>
        <v>4</v>
      </c>
      <c r="BI398" s="17" t="s">
        <v>2</v>
      </c>
      <c r="BJ398" s="24">
        <v>1</v>
      </c>
      <c r="BK398" s="21">
        <v>13.5</v>
      </c>
      <c r="BL398" s="22">
        <f t="shared" si="131"/>
        <v>2</v>
      </c>
      <c r="BM398" s="17" t="s">
        <v>2</v>
      </c>
      <c r="BN398" s="24">
        <v>2</v>
      </c>
      <c r="BO398" s="23">
        <v>14</v>
      </c>
      <c r="BP398" s="22">
        <f t="shared" ref="BP398:BP461" si="141">IF(BO398&gt;=10,2,0)</f>
        <v>2</v>
      </c>
      <c r="BQ398" s="17" t="s">
        <v>2</v>
      </c>
      <c r="BR398" s="24">
        <v>1</v>
      </c>
      <c r="BS398" s="21">
        <f t="shared" si="139"/>
        <v>11.059600059999999</v>
      </c>
      <c r="BT398" s="24">
        <f t="shared" si="138"/>
        <v>30</v>
      </c>
      <c r="BU398" s="27" t="str">
        <f t="shared" si="135"/>
        <v>Admis</v>
      </c>
      <c r="BV398" s="17" t="s">
        <v>2</v>
      </c>
      <c r="BW398" s="38">
        <v>1</v>
      </c>
      <c r="BX398" s="38">
        <f t="shared" si="136"/>
        <v>60</v>
      </c>
      <c r="BY398" s="27" t="str">
        <f t="shared" si="137"/>
        <v>Admis</v>
      </c>
    </row>
    <row r="399" spans="1:77" x14ac:dyDescent="0.55000000000000004">
      <c r="A399" s="18">
        <v>386</v>
      </c>
      <c r="B399" s="62" t="s">
        <v>1906</v>
      </c>
      <c r="C399" s="96" t="s">
        <v>1907</v>
      </c>
      <c r="D399" s="42" t="s">
        <v>1908</v>
      </c>
      <c r="E399" s="42" t="s">
        <v>1909</v>
      </c>
      <c r="F399" s="16">
        <v>36517</v>
      </c>
      <c r="G399" s="13" t="s">
        <v>1574</v>
      </c>
      <c r="H399" s="13" t="s">
        <v>59</v>
      </c>
      <c r="I399" s="13" t="s">
        <v>72</v>
      </c>
      <c r="J399" s="47">
        <v>10.69</v>
      </c>
      <c r="K399" s="156">
        <v>4</v>
      </c>
      <c r="L399" s="17" t="s">
        <v>60</v>
      </c>
      <c r="M399" s="69">
        <v>2</v>
      </c>
      <c r="N399" s="50">
        <v>11.28</v>
      </c>
      <c r="O399" s="22">
        <f t="shared" ref="O399:O462" si="142">IF(N399&gt;=10,5,0)</f>
        <v>5</v>
      </c>
      <c r="P399" s="17" t="s">
        <v>60</v>
      </c>
      <c r="Q399" s="17">
        <v>2</v>
      </c>
      <c r="R399" s="47">
        <v>14.94</v>
      </c>
      <c r="S399" s="22">
        <f t="shared" si="126"/>
        <v>3</v>
      </c>
      <c r="T399" s="17" t="s">
        <v>60</v>
      </c>
      <c r="U399" s="17">
        <v>2</v>
      </c>
      <c r="V399" s="50">
        <v>12.97</v>
      </c>
      <c r="W399" s="156">
        <f t="shared" ref="W399:W462" si="143">IF(V399&gt;=10,4,0)</f>
        <v>4</v>
      </c>
      <c r="X399" s="17" t="s">
        <v>60</v>
      </c>
      <c r="Y399" s="17">
        <v>2</v>
      </c>
      <c r="Z399" s="47">
        <v>10.1</v>
      </c>
      <c r="AA399" s="22">
        <f t="shared" ref="AA399:AA462" si="144">IF(Z399&gt;=10,5,0)</f>
        <v>5</v>
      </c>
      <c r="AB399" s="20" t="s">
        <v>60</v>
      </c>
      <c r="AC399" s="20">
        <v>2</v>
      </c>
      <c r="AD399" s="50">
        <v>11.09</v>
      </c>
      <c r="AE399" s="22">
        <f t="shared" ref="AE399:AE462" si="145">IF(AD399&gt;=10,6,0)</f>
        <v>6</v>
      </c>
      <c r="AF399" s="17" t="s">
        <v>60</v>
      </c>
      <c r="AG399" s="17">
        <v>2</v>
      </c>
      <c r="AH399" s="50">
        <v>10</v>
      </c>
      <c r="AI399" s="22">
        <f t="shared" ref="AI399:AI462" si="146">IF(AH399&gt;=10,3,0)</f>
        <v>3</v>
      </c>
      <c r="AJ399" s="17" t="s">
        <v>60</v>
      </c>
      <c r="AK399" s="24">
        <v>2</v>
      </c>
      <c r="AL399" s="21">
        <f t="shared" si="132"/>
        <v>11.43</v>
      </c>
      <c r="AM399" s="24">
        <f t="shared" si="133"/>
        <v>30</v>
      </c>
      <c r="AN399" s="27" t="str">
        <f t="shared" si="134"/>
        <v>Admis</v>
      </c>
      <c r="AO399" s="17" t="s">
        <v>61</v>
      </c>
      <c r="AP399" s="17"/>
      <c r="AQ399" s="329">
        <v>10</v>
      </c>
      <c r="AR399" s="29">
        <f t="shared" si="127"/>
        <v>6</v>
      </c>
      <c r="AS399" s="17" t="s">
        <v>2</v>
      </c>
      <c r="AT399" s="17">
        <v>2</v>
      </c>
      <c r="AU399" s="47">
        <v>10.83</v>
      </c>
      <c r="AV399" s="32">
        <f t="shared" si="140"/>
        <v>6</v>
      </c>
      <c r="AW399" s="17" t="s">
        <v>60</v>
      </c>
      <c r="AX399" s="17">
        <v>2</v>
      </c>
      <c r="AY399" s="50">
        <v>10.4</v>
      </c>
      <c r="AZ399" s="22">
        <f t="shared" si="128"/>
        <v>4</v>
      </c>
      <c r="BA399" s="17" t="s">
        <v>60</v>
      </c>
      <c r="BB399" s="24">
        <v>2</v>
      </c>
      <c r="BC399" s="50">
        <v>13.77</v>
      </c>
      <c r="BD399" s="22">
        <f t="shared" si="130"/>
        <v>6</v>
      </c>
      <c r="BE399" s="17" t="s">
        <v>60</v>
      </c>
      <c r="BF399" s="24">
        <v>2</v>
      </c>
      <c r="BG399" s="64">
        <v>11.62</v>
      </c>
      <c r="BH399" s="35">
        <f t="shared" si="129"/>
        <v>4</v>
      </c>
      <c r="BI399" s="36" t="s">
        <v>60</v>
      </c>
      <c r="BJ399" s="37">
        <v>2</v>
      </c>
      <c r="BK399" s="50">
        <v>11.96</v>
      </c>
      <c r="BL399" s="22">
        <f t="shared" si="131"/>
        <v>2</v>
      </c>
      <c r="BM399" s="17" t="s">
        <v>60</v>
      </c>
      <c r="BN399" s="24">
        <v>2</v>
      </c>
      <c r="BO399" s="48">
        <v>13</v>
      </c>
      <c r="BP399" s="22">
        <f t="shared" si="141"/>
        <v>2</v>
      </c>
      <c r="BQ399" s="17" t="s">
        <v>60</v>
      </c>
      <c r="BR399" s="24">
        <v>2</v>
      </c>
      <c r="BS399" s="21">
        <f t="shared" si="139"/>
        <v>11.520000000000001</v>
      </c>
      <c r="BT399" s="24">
        <f t="shared" si="138"/>
        <v>30</v>
      </c>
      <c r="BU399" s="27" t="str">
        <f t="shared" si="135"/>
        <v>Admis</v>
      </c>
      <c r="BV399" s="17" t="s">
        <v>2</v>
      </c>
      <c r="BW399" s="38">
        <v>2</v>
      </c>
      <c r="BX399" s="38">
        <f t="shared" si="136"/>
        <v>60</v>
      </c>
      <c r="BY399" s="27" t="str">
        <f t="shared" si="137"/>
        <v>Admis</v>
      </c>
    </row>
    <row r="400" spans="1:77" x14ac:dyDescent="0.55000000000000004">
      <c r="A400" s="18">
        <v>387</v>
      </c>
      <c r="B400" s="62" t="s">
        <v>1911</v>
      </c>
      <c r="C400" s="76" t="s">
        <v>1912</v>
      </c>
      <c r="D400" s="13" t="s">
        <v>1913</v>
      </c>
      <c r="E400" s="13" t="s">
        <v>1914</v>
      </c>
      <c r="F400" s="16">
        <v>37674</v>
      </c>
      <c r="G400" s="13" t="s">
        <v>697</v>
      </c>
      <c r="H400" s="13" t="s">
        <v>52</v>
      </c>
      <c r="I400" s="13" t="s">
        <v>72</v>
      </c>
      <c r="J400" s="21">
        <v>16</v>
      </c>
      <c r="K400" s="156">
        <v>4</v>
      </c>
      <c r="L400" s="17" t="s">
        <v>2</v>
      </c>
      <c r="M400" s="69">
        <v>2</v>
      </c>
      <c r="N400" s="230">
        <v>11.696</v>
      </c>
      <c r="O400" s="22">
        <f t="shared" si="142"/>
        <v>5</v>
      </c>
      <c r="P400" s="17" t="s">
        <v>2</v>
      </c>
      <c r="Q400" s="17">
        <v>2</v>
      </c>
      <c r="R400" s="45">
        <v>13.68</v>
      </c>
      <c r="S400" s="22">
        <f t="shared" ref="S400:S463" si="147">IF(R400&gt;=10,3,0)</f>
        <v>3</v>
      </c>
      <c r="T400" s="17" t="s">
        <v>2</v>
      </c>
      <c r="U400" s="17">
        <v>1</v>
      </c>
      <c r="V400" s="23">
        <v>15.14</v>
      </c>
      <c r="W400" s="156">
        <f t="shared" si="143"/>
        <v>4</v>
      </c>
      <c r="X400" s="17" t="s">
        <v>2</v>
      </c>
      <c r="Y400" s="17">
        <v>2</v>
      </c>
      <c r="Z400" s="45">
        <v>10.11</v>
      </c>
      <c r="AA400" s="22">
        <f t="shared" si="144"/>
        <v>5</v>
      </c>
      <c r="AB400" s="20" t="s">
        <v>2</v>
      </c>
      <c r="AC400" s="20">
        <v>1</v>
      </c>
      <c r="AD400" s="50">
        <v>0</v>
      </c>
      <c r="AE400" s="22">
        <f t="shared" si="145"/>
        <v>0</v>
      </c>
      <c r="AF400" s="17" t="s">
        <v>2</v>
      </c>
      <c r="AG400" s="17">
        <v>2</v>
      </c>
      <c r="AH400" s="21">
        <v>14.301333333333334</v>
      </c>
      <c r="AI400" s="22">
        <f t="shared" si="146"/>
        <v>3</v>
      </c>
      <c r="AJ400" s="17" t="s">
        <v>2</v>
      </c>
      <c r="AK400" s="24">
        <v>2</v>
      </c>
      <c r="AL400" s="21">
        <f t="shared" si="132"/>
        <v>10.584466666666666</v>
      </c>
      <c r="AM400" s="24">
        <f t="shared" si="133"/>
        <v>24</v>
      </c>
      <c r="AN400" s="27" t="str">
        <f t="shared" si="134"/>
        <v>Ajourné</v>
      </c>
      <c r="AO400" s="17" t="s">
        <v>2</v>
      </c>
      <c r="AP400" s="17"/>
      <c r="AQ400" s="45">
        <v>10.843</v>
      </c>
      <c r="AR400" s="29">
        <f t="shared" ref="AR400:AR463" si="148">IF(AQ400&gt;=10,6,0)</f>
        <v>6</v>
      </c>
      <c r="AS400" s="17" t="s">
        <v>2</v>
      </c>
      <c r="AT400" s="17">
        <v>1</v>
      </c>
      <c r="AU400" s="45">
        <v>12.433199999999999</v>
      </c>
      <c r="AV400" s="32">
        <f t="shared" si="140"/>
        <v>6</v>
      </c>
      <c r="AW400" s="17" t="s">
        <v>2</v>
      </c>
      <c r="AX400" s="17">
        <v>1</v>
      </c>
      <c r="AY400" s="57">
        <v>10</v>
      </c>
      <c r="AZ400" s="22">
        <f t="shared" ref="AZ400:AZ463" si="149">IF(AY400&gt;=10,4,0)</f>
        <v>4</v>
      </c>
      <c r="BA400" s="17" t="s">
        <v>2</v>
      </c>
      <c r="BB400" s="24">
        <v>1</v>
      </c>
      <c r="BC400" s="21">
        <v>10.636000000000001</v>
      </c>
      <c r="BD400" s="22">
        <f t="shared" si="130"/>
        <v>6</v>
      </c>
      <c r="BE400" s="17" t="s">
        <v>2</v>
      </c>
      <c r="BF400" s="24">
        <v>1</v>
      </c>
      <c r="BG400" s="34">
        <v>11.77</v>
      </c>
      <c r="BH400" s="35">
        <f t="shared" ref="BH400:BH459" si="150">IF(BG400&gt;=10,4,0)</f>
        <v>4</v>
      </c>
      <c r="BI400" s="36" t="s">
        <v>2</v>
      </c>
      <c r="BJ400" s="37">
        <v>2</v>
      </c>
      <c r="BK400" s="21">
        <v>10</v>
      </c>
      <c r="BL400" s="22">
        <f t="shared" si="131"/>
        <v>2</v>
      </c>
      <c r="BM400" s="17" t="s">
        <v>2</v>
      </c>
      <c r="BN400" s="24">
        <v>1</v>
      </c>
      <c r="BO400" s="23">
        <v>16</v>
      </c>
      <c r="BP400" s="22">
        <f t="shared" si="141"/>
        <v>2</v>
      </c>
      <c r="BQ400" s="17" t="s">
        <v>2</v>
      </c>
      <c r="BR400" s="24">
        <v>1</v>
      </c>
      <c r="BS400" s="21">
        <f t="shared" si="139"/>
        <v>11.41844</v>
      </c>
      <c r="BT400" s="24">
        <f t="shared" si="138"/>
        <v>30</v>
      </c>
      <c r="BU400" s="27" t="str">
        <f t="shared" si="135"/>
        <v>Admis</v>
      </c>
      <c r="BV400" s="17" t="s">
        <v>2</v>
      </c>
      <c r="BW400" s="38">
        <v>2</v>
      </c>
      <c r="BX400" s="38">
        <f t="shared" si="136"/>
        <v>54</v>
      </c>
      <c r="BY400" s="27" t="str">
        <f t="shared" si="137"/>
        <v>Autorisé</v>
      </c>
    </row>
    <row r="401" spans="1:77" x14ac:dyDescent="0.55000000000000004">
      <c r="A401" s="18">
        <v>388</v>
      </c>
      <c r="B401" s="62" t="s">
        <v>1915</v>
      </c>
      <c r="C401" s="76" t="s">
        <v>1916</v>
      </c>
      <c r="D401" s="13" t="s">
        <v>1917</v>
      </c>
      <c r="E401" s="13" t="s">
        <v>1918</v>
      </c>
      <c r="F401" s="16">
        <v>37621</v>
      </c>
      <c r="G401" s="13" t="s">
        <v>1919</v>
      </c>
      <c r="H401" s="13" t="s">
        <v>59</v>
      </c>
      <c r="I401" s="13" t="s">
        <v>72</v>
      </c>
      <c r="J401" s="235">
        <v>11</v>
      </c>
      <c r="K401" s="156">
        <v>4</v>
      </c>
      <c r="L401" s="17" t="s">
        <v>2</v>
      </c>
      <c r="M401" s="69">
        <v>1</v>
      </c>
      <c r="N401" s="57">
        <v>14.092000000000001</v>
      </c>
      <c r="O401" s="22">
        <f t="shared" si="142"/>
        <v>5</v>
      </c>
      <c r="P401" s="17" t="s">
        <v>2</v>
      </c>
      <c r="Q401" s="17">
        <v>2</v>
      </c>
      <c r="R401" s="45">
        <v>11.05</v>
      </c>
      <c r="S401" s="22">
        <f t="shared" si="147"/>
        <v>3</v>
      </c>
      <c r="T401" s="17" t="s">
        <v>2</v>
      </c>
      <c r="U401" s="17">
        <v>1</v>
      </c>
      <c r="V401" s="45">
        <v>11.336666666666666</v>
      </c>
      <c r="W401" s="156">
        <f t="shared" si="143"/>
        <v>4</v>
      </c>
      <c r="X401" s="17" t="s">
        <v>2</v>
      </c>
      <c r="Y401" s="17">
        <v>1</v>
      </c>
      <c r="Z401" s="45">
        <v>11.638000000000002</v>
      </c>
      <c r="AA401" s="22">
        <f t="shared" si="144"/>
        <v>5</v>
      </c>
      <c r="AB401" s="20" t="s">
        <v>2</v>
      </c>
      <c r="AC401" s="20">
        <v>1</v>
      </c>
      <c r="AD401" s="21">
        <v>12.23</v>
      </c>
      <c r="AE401" s="22">
        <f t="shared" si="145"/>
        <v>6</v>
      </c>
      <c r="AF401" s="17" t="s">
        <v>2</v>
      </c>
      <c r="AG401" s="17">
        <v>1</v>
      </c>
      <c r="AH401" s="21">
        <v>11.749333333333334</v>
      </c>
      <c r="AI401" s="22">
        <f t="shared" si="146"/>
        <v>3</v>
      </c>
      <c r="AJ401" s="17" t="s">
        <v>2</v>
      </c>
      <c r="AK401" s="24">
        <v>1</v>
      </c>
      <c r="AL401" s="21">
        <f t="shared" si="132"/>
        <v>11.992488888888889</v>
      </c>
      <c r="AM401" s="24">
        <f t="shared" si="133"/>
        <v>30</v>
      </c>
      <c r="AN401" s="27" t="str">
        <f t="shared" si="134"/>
        <v>Admis</v>
      </c>
      <c r="AO401" s="17" t="s">
        <v>2</v>
      </c>
      <c r="AP401" s="17">
        <v>2</v>
      </c>
      <c r="AQ401" s="45">
        <v>10.692</v>
      </c>
      <c r="AR401" s="29">
        <f t="shared" si="148"/>
        <v>6</v>
      </c>
      <c r="AS401" s="17" t="s">
        <v>2</v>
      </c>
      <c r="AT401" s="17">
        <v>1</v>
      </c>
      <c r="AU401" s="45">
        <v>11.948</v>
      </c>
      <c r="AV401" s="32">
        <f t="shared" si="140"/>
        <v>6</v>
      </c>
      <c r="AW401" s="17" t="s">
        <v>2</v>
      </c>
      <c r="AX401" s="17">
        <v>1</v>
      </c>
      <c r="AY401" s="45">
        <v>10.83</v>
      </c>
      <c r="AZ401" s="22">
        <f t="shared" si="149"/>
        <v>4</v>
      </c>
      <c r="BA401" s="17" t="s">
        <v>2</v>
      </c>
      <c r="BB401" s="24">
        <v>2</v>
      </c>
      <c r="BC401" s="21">
        <v>11.477333333333332</v>
      </c>
      <c r="BD401" s="22">
        <f t="shared" si="130"/>
        <v>6</v>
      </c>
      <c r="BE401" s="17" t="s">
        <v>2</v>
      </c>
      <c r="BF401" s="24">
        <v>1</v>
      </c>
      <c r="BG401" s="21">
        <v>12.39</v>
      </c>
      <c r="BH401" s="22">
        <f t="shared" si="150"/>
        <v>4</v>
      </c>
      <c r="BI401" s="17" t="s">
        <v>2</v>
      </c>
      <c r="BJ401" s="24">
        <v>1</v>
      </c>
      <c r="BK401" s="21">
        <v>12.34</v>
      </c>
      <c r="BL401" s="22">
        <f t="shared" si="131"/>
        <v>2</v>
      </c>
      <c r="BM401" s="17" t="s">
        <v>2</v>
      </c>
      <c r="BN401" s="24">
        <v>1</v>
      </c>
      <c r="BO401" s="23">
        <v>13</v>
      </c>
      <c r="BP401" s="22">
        <f t="shared" si="141"/>
        <v>2</v>
      </c>
      <c r="BQ401" s="17" t="s">
        <v>2</v>
      </c>
      <c r="BR401" s="24">
        <v>1</v>
      </c>
      <c r="BS401" s="21">
        <f t="shared" si="139"/>
        <v>11.6088</v>
      </c>
      <c r="BT401" s="24">
        <f t="shared" si="138"/>
        <v>30</v>
      </c>
      <c r="BU401" s="27" t="str">
        <f t="shared" si="135"/>
        <v>Admis</v>
      </c>
      <c r="BV401" s="17" t="s">
        <v>2</v>
      </c>
      <c r="BW401" s="38">
        <v>2</v>
      </c>
      <c r="BX401" s="38">
        <f t="shared" si="136"/>
        <v>60</v>
      </c>
      <c r="BY401" s="27" t="str">
        <f t="shared" si="137"/>
        <v>Admis</v>
      </c>
    </row>
    <row r="402" spans="1:77" x14ac:dyDescent="0.55000000000000004">
      <c r="A402" s="18">
        <v>389</v>
      </c>
      <c r="B402" s="62" t="s">
        <v>1920</v>
      </c>
      <c r="C402" s="76" t="s">
        <v>1921</v>
      </c>
      <c r="D402" s="13" t="s">
        <v>1922</v>
      </c>
      <c r="E402" s="13" t="s">
        <v>1923</v>
      </c>
      <c r="F402" s="16">
        <v>38574</v>
      </c>
      <c r="G402" s="13" t="s">
        <v>742</v>
      </c>
      <c r="H402" s="13" t="s">
        <v>59</v>
      </c>
      <c r="I402" s="13" t="s">
        <v>72</v>
      </c>
      <c r="J402" s="21">
        <v>15</v>
      </c>
      <c r="K402" s="156">
        <v>4</v>
      </c>
      <c r="L402" s="17" t="s">
        <v>2</v>
      </c>
      <c r="M402" s="69">
        <v>2</v>
      </c>
      <c r="N402" s="230">
        <v>12.016</v>
      </c>
      <c r="O402" s="22">
        <f t="shared" si="142"/>
        <v>5</v>
      </c>
      <c r="P402" s="17" t="s">
        <v>2</v>
      </c>
      <c r="Q402" s="17">
        <v>2</v>
      </c>
      <c r="R402" s="45">
        <v>12.63</v>
      </c>
      <c r="S402" s="22">
        <f t="shared" si="147"/>
        <v>3</v>
      </c>
      <c r="T402" s="17" t="s">
        <v>2</v>
      </c>
      <c r="U402" s="17">
        <v>1</v>
      </c>
      <c r="V402" s="45">
        <v>11.469999999999999</v>
      </c>
      <c r="W402" s="156">
        <f t="shared" si="143"/>
        <v>4</v>
      </c>
      <c r="X402" s="17" t="s">
        <v>2</v>
      </c>
      <c r="Y402" s="17">
        <v>1</v>
      </c>
      <c r="Z402" s="45">
        <v>10.754</v>
      </c>
      <c r="AA402" s="22">
        <f t="shared" si="144"/>
        <v>5</v>
      </c>
      <c r="AB402" s="20" t="s">
        <v>2</v>
      </c>
      <c r="AC402" s="20">
        <v>1</v>
      </c>
      <c r="AD402" s="21">
        <v>10.57</v>
      </c>
      <c r="AE402" s="22">
        <f t="shared" si="145"/>
        <v>6</v>
      </c>
      <c r="AF402" s="17" t="s">
        <v>2</v>
      </c>
      <c r="AG402" s="17">
        <v>1</v>
      </c>
      <c r="AH402" s="21">
        <v>10.129333333333333</v>
      </c>
      <c r="AI402" s="22">
        <f t="shared" si="146"/>
        <v>3</v>
      </c>
      <c r="AJ402" s="17" t="s">
        <v>2</v>
      </c>
      <c r="AK402" s="24">
        <v>1</v>
      </c>
      <c r="AL402" s="21">
        <f t="shared" si="132"/>
        <v>11.714266666666667</v>
      </c>
      <c r="AM402" s="24">
        <f t="shared" si="133"/>
        <v>30</v>
      </c>
      <c r="AN402" s="27" t="str">
        <f t="shared" si="134"/>
        <v>Admis</v>
      </c>
      <c r="AO402" s="17" t="s">
        <v>2</v>
      </c>
      <c r="AP402" s="17">
        <v>2</v>
      </c>
      <c r="AQ402" s="45">
        <v>10.751999999999999</v>
      </c>
      <c r="AR402" s="29">
        <f t="shared" si="148"/>
        <v>6</v>
      </c>
      <c r="AS402" s="17" t="s">
        <v>2</v>
      </c>
      <c r="AT402" s="17">
        <v>1</v>
      </c>
      <c r="AU402" s="45">
        <v>12.834</v>
      </c>
      <c r="AV402" s="32">
        <f t="shared" si="140"/>
        <v>6</v>
      </c>
      <c r="AW402" s="17" t="s">
        <v>2</v>
      </c>
      <c r="AX402" s="17">
        <v>1</v>
      </c>
      <c r="AY402" s="57">
        <v>10</v>
      </c>
      <c r="AZ402" s="22">
        <f t="shared" si="149"/>
        <v>4</v>
      </c>
      <c r="BA402" s="17" t="s">
        <v>2</v>
      </c>
      <c r="BB402" s="24">
        <v>1</v>
      </c>
      <c r="BC402" s="21">
        <v>11.909666666666665</v>
      </c>
      <c r="BD402" s="22">
        <f t="shared" si="130"/>
        <v>6</v>
      </c>
      <c r="BE402" s="17" t="s">
        <v>2</v>
      </c>
      <c r="BF402" s="24">
        <v>1</v>
      </c>
      <c r="BG402" s="21">
        <v>12.29</v>
      </c>
      <c r="BH402" s="22">
        <f t="shared" si="150"/>
        <v>4</v>
      </c>
      <c r="BI402" s="17" t="s">
        <v>2</v>
      </c>
      <c r="BJ402" s="24">
        <v>1</v>
      </c>
      <c r="BK402" s="21">
        <v>11.82</v>
      </c>
      <c r="BL402" s="22">
        <f t="shared" si="131"/>
        <v>2</v>
      </c>
      <c r="BM402" s="17" t="s">
        <v>2</v>
      </c>
      <c r="BN402" s="24">
        <v>1</v>
      </c>
      <c r="BO402" s="23">
        <v>17</v>
      </c>
      <c r="BP402" s="22">
        <f t="shared" si="141"/>
        <v>2</v>
      </c>
      <c r="BQ402" s="17" t="s">
        <v>2</v>
      </c>
      <c r="BR402" s="24">
        <v>1</v>
      </c>
      <c r="BS402" s="21">
        <f t="shared" si="139"/>
        <v>11.992466666666667</v>
      </c>
      <c r="BT402" s="24">
        <f t="shared" si="138"/>
        <v>30</v>
      </c>
      <c r="BU402" s="27" t="str">
        <f t="shared" si="135"/>
        <v>Admis</v>
      </c>
      <c r="BV402" s="17" t="s">
        <v>2</v>
      </c>
      <c r="BW402" s="38">
        <v>2</v>
      </c>
      <c r="BX402" s="38">
        <f t="shared" si="136"/>
        <v>60</v>
      </c>
      <c r="BY402" s="27" t="str">
        <f t="shared" si="137"/>
        <v>Admis</v>
      </c>
    </row>
    <row r="403" spans="1:77" x14ac:dyDescent="0.55000000000000004">
      <c r="A403" s="18">
        <v>390</v>
      </c>
      <c r="B403" s="62" t="s">
        <v>1924</v>
      </c>
      <c r="C403" s="96" t="s">
        <v>1925</v>
      </c>
      <c r="D403" s="42" t="s">
        <v>1926</v>
      </c>
      <c r="E403" s="42" t="s">
        <v>1927</v>
      </c>
      <c r="F403" s="16">
        <v>37794</v>
      </c>
      <c r="G403" s="13" t="s">
        <v>1605</v>
      </c>
      <c r="H403" s="13" t="s">
        <v>52</v>
      </c>
      <c r="I403" s="13" t="s">
        <v>72</v>
      </c>
      <c r="J403" s="21">
        <v>18</v>
      </c>
      <c r="K403" s="156">
        <v>4</v>
      </c>
      <c r="L403" s="17" t="s">
        <v>2</v>
      </c>
      <c r="M403" s="69">
        <v>2</v>
      </c>
      <c r="N403" s="223">
        <v>10.37</v>
      </c>
      <c r="O403" s="22">
        <f t="shared" si="142"/>
        <v>5</v>
      </c>
      <c r="P403" s="17" t="s">
        <v>61</v>
      </c>
      <c r="Q403" s="17">
        <v>1</v>
      </c>
      <c r="R403" s="47">
        <v>11.1</v>
      </c>
      <c r="S403" s="22">
        <f t="shared" si="147"/>
        <v>3</v>
      </c>
      <c r="T403" s="17" t="s">
        <v>61</v>
      </c>
      <c r="U403" s="17">
        <v>1</v>
      </c>
      <c r="V403" s="50">
        <v>10.51</v>
      </c>
      <c r="W403" s="156">
        <f t="shared" si="143"/>
        <v>4</v>
      </c>
      <c r="X403" s="17" t="s">
        <v>61</v>
      </c>
      <c r="Y403" s="17">
        <v>1</v>
      </c>
      <c r="Z403" s="47">
        <v>11.55</v>
      </c>
      <c r="AA403" s="22">
        <f t="shared" si="144"/>
        <v>5</v>
      </c>
      <c r="AB403" s="20" t="s">
        <v>61</v>
      </c>
      <c r="AC403" s="20">
        <v>1</v>
      </c>
      <c r="AD403" s="50">
        <v>10.32</v>
      </c>
      <c r="AE403" s="22">
        <f t="shared" si="145"/>
        <v>6</v>
      </c>
      <c r="AF403" s="17" t="s">
        <v>61</v>
      </c>
      <c r="AG403" s="17">
        <v>1</v>
      </c>
      <c r="AH403" s="50">
        <v>10</v>
      </c>
      <c r="AI403" s="22">
        <f t="shared" si="146"/>
        <v>3</v>
      </c>
      <c r="AJ403" s="17" t="s">
        <v>61</v>
      </c>
      <c r="AK403" s="24">
        <v>1</v>
      </c>
      <c r="AL403" s="21">
        <f t="shared" si="132"/>
        <v>11.628666666666666</v>
      </c>
      <c r="AM403" s="24">
        <f t="shared" si="133"/>
        <v>30</v>
      </c>
      <c r="AN403" s="27" t="str">
        <f t="shared" si="134"/>
        <v>Admis</v>
      </c>
      <c r="AO403" s="17" t="s">
        <v>2</v>
      </c>
      <c r="AP403" s="17">
        <v>2</v>
      </c>
      <c r="AQ403" s="50">
        <v>10</v>
      </c>
      <c r="AR403" s="29">
        <f t="shared" si="148"/>
        <v>6</v>
      </c>
      <c r="AS403" s="17" t="s">
        <v>61</v>
      </c>
      <c r="AT403" s="17">
        <v>1</v>
      </c>
      <c r="AU403" s="47">
        <v>10.199999999999999</v>
      </c>
      <c r="AV403" s="32">
        <f t="shared" si="140"/>
        <v>6</v>
      </c>
      <c r="AW403" s="17" t="s">
        <v>61</v>
      </c>
      <c r="AX403" s="17">
        <v>1</v>
      </c>
      <c r="AY403" s="50">
        <v>10</v>
      </c>
      <c r="AZ403" s="22">
        <f t="shared" si="149"/>
        <v>4</v>
      </c>
      <c r="BA403" s="17" t="s">
        <v>61</v>
      </c>
      <c r="BB403" s="24">
        <v>2</v>
      </c>
      <c r="BC403" s="50">
        <v>10.76</v>
      </c>
      <c r="BD403" s="22">
        <f t="shared" ref="BD403:BD462" si="151">IF(BC403&gt;=10,6,0)</f>
        <v>6</v>
      </c>
      <c r="BE403" s="17" t="s">
        <v>61</v>
      </c>
      <c r="BF403" s="24">
        <v>1</v>
      </c>
      <c r="BG403" s="64">
        <v>12.47</v>
      </c>
      <c r="BH403" s="35">
        <f t="shared" si="150"/>
        <v>4</v>
      </c>
      <c r="BI403" s="36" t="s">
        <v>61</v>
      </c>
      <c r="BJ403" s="37">
        <v>1</v>
      </c>
      <c r="BK403" s="50">
        <v>10.050000000000001</v>
      </c>
      <c r="BL403" s="22">
        <f t="shared" ref="BL403:BL462" si="152">IF(BK403&gt;=10,2,0)</f>
        <v>2</v>
      </c>
      <c r="BM403" s="17" t="s">
        <v>61</v>
      </c>
      <c r="BN403" s="24">
        <v>1</v>
      </c>
      <c r="BO403" s="48">
        <v>14.5</v>
      </c>
      <c r="BP403" s="22">
        <f t="shared" si="141"/>
        <v>2</v>
      </c>
      <c r="BQ403" s="17" t="s">
        <v>61</v>
      </c>
      <c r="BR403" s="24">
        <v>1</v>
      </c>
      <c r="BS403" s="21">
        <f t="shared" si="139"/>
        <v>10.824666666666667</v>
      </c>
      <c r="BT403" s="24">
        <f t="shared" si="138"/>
        <v>30</v>
      </c>
      <c r="BU403" s="27" t="str">
        <f t="shared" si="135"/>
        <v>Admis</v>
      </c>
      <c r="BV403" s="17" t="s">
        <v>61</v>
      </c>
      <c r="BW403" s="38">
        <v>1</v>
      </c>
      <c r="BX403" s="38">
        <f t="shared" si="136"/>
        <v>60</v>
      </c>
      <c r="BY403" s="27" t="str">
        <f t="shared" si="137"/>
        <v>Admis</v>
      </c>
    </row>
    <row r="404" spans="1:77" x14ac:dyDescent="0.55000000000000004">
      <c r="A404" s="18">
        <v>391</v>
      </c>
      <c r="B404" s="62" t="s">
        <v>1929</v>
      </c>
      <c r="C404" s="76" t="s">
        <v>1930</v>
      </c>
      <c r="D404" s="13" t="s">
        <v>1931</v>
      </c>
      <c r="E404" s="13" t="s">
        <v>1932</v>
      </c>
      <c r="F404" s="16">
        <v>37731</v>
      </c>
      <c r="G404" s="13" t="s">
        <v>1933</v>
      </c>
      <c r="H404" s="13" t="s">
        <v>52</v>
      </c>
      <c r="I404" s="13" t="s">
        <v>72</v>
      </c>
      <c r="J404" s="235">
        <v>10</v>
      </c>
      <c r="K404" s="156">
        <v>4</v>
      </c>
      <c r="L404" s="17" t="s">
        <v>2</v>
      </c>
      <c r="M404" s="69">
        <v>1</v>
      </c>
      <c r="N404" s="57">
        <v>12.05</v>
      </c>
      <c r="O404" s="22">
        <f t="shared" si="142"/>
        <v>5</v>
      </c>
      <c r="P404" s="17" t="s">
        <v>2</v>
      </c>
      <c r="Q404" s="17">
        <v>2</v>
      </c>
      <c r="R404" s="45">
        <v>10</v>
      </c>
      <c r="S404" s="22">
        <f t="shared" si="147"/>
        <v>3</v>
      </c>
      <c r="T404" s="17" t="s">
        <v>2</v>
      </c>
      <c r="U404" s="17">
        <v>1</v>
      </c>
      <c r="V404" s="45">
        <v>12.033333333333331</v>
      </c>
      <c r="W404" s="156">
        <f t="shared" si="143"/>
        <v>4</v>
      </c>
      <c r="X404" s="17" t="s">
        <v>2</v>
      </c>
      <c r="Y404" s="17">
        <v>1</v>
      </c>
      <c r="Z404" s="45">
        <v>10</v>
      </c>
      <c r="AA404" s="22">
        <f t="shared" si="144"/>
        <v>5</v>
      </c>
      <c r="AB404" s="20" t="s">
        <v>2</v>
      </c>
      <c r="AC404" s="20">
        <v>1</v>
      </c>
      <c r="AD404" s="21">
        <v>10.25</v>
      </c>
      <c r="AE404" s="22">
        <f t="shared" si="145"/>
        <v>6</v>
      </c>
      <c r="AF404" s="17" t="s">
        <v>2</v>
      </c>
      <c r="AG404" s="17">
        <v>1</v>
      </c>
      <c r="AH404" s="21">
        <v>10.941333333333333</v>
      </c>
      <c r="AI404" s="22">
        <f t="shared" si="146"/>
        <v>3</v>
      </c>
      <c r="AJ404" s="17" t="s">
        <v>2</v>
      </c>
      <c r="AK404" s="24">
        <v>1</v>
      </c>
      <c r="AL404" s="21">
        <f t="shared" si="132"/>
        <v>10.756911111111112</v>
      </c>
      <c r="AM404" s="24">
        <f t="shared" si="133"/>
        <v>30</v>
      </c>
      <c r="AN404" s="27" t="str">
        <f t="shared" si="134"/>
        <v>Admis</v>
      </c>
      <c r="AO404" s="17" t="s">
        <v>2</v>
      </c>
      <c r="AP404" s="17">
        <v>2</v>
      </c>
      <c r="AQ404" s="45">
        <v>10.957000000000001</v>
      </c>
      <c r="AR404" s="29">
        <f t="shared" si="148"/>
        <v>6</v>
      </c>
      <c r="AS404" s="17" t="s">
        <v>2</v>
      </c>
      <c r="AT404" s="17">
        <v>1</v>
      </c>
      <c r="AU404" s="45">
        <v>10.266</v>
      </c>
      <c r="AV404" s="32">
        <f t="shared" si="140"/>
        <v>6</v>
      </c>
      <c r="AW404" s="17" t="s">
        <v>2</v>
      </c>
      <c r="AX404" s="17">
        <v>1</v>
      </c>
      <c r="AY404" s="45">
        <v>11.83</v>
      </c>
      <c r="AZ404" s="22">
        <f t="shared" si="149"/>
        <v>4</v>
      </c>
      <c r="BA404" s="17" t="s">
        <v>2</v>
      </c>
      <c r="BB404" s="24">
        <v>2</v>
      </c>
      <c r="BC404" s="21">
        <v>10.857666666666667</v>
      </c>
      <c r="BD404" s="22">
        <f t="shared" si="151"/>
        <v>6</v>
      </c>
      <c r="BE404" s="17" t="s">
        <v>2</v>
      </c>
      <c r="BF404" s="24">
        <v>1</v>
      </c>
      <c r="BG404" s="21">
        <v>10.91</v>
      </c>
      <c r="BH404" s="22">
        <f t="shared" si="150"/>
        <v>4</v>
      </c>
      <c r="BI404" s="17" t="s">
        <v>2</v>
      </c>
      <c r="BJ404" s="24">
        <v>1</v>
      </c>
      <c r="BK404" s="21">
        <v>13.25</v>
      </c>
      <c r="BL404" s="22">
        <f t="shared" si="152"/>
        <v>2</v>
      </c>
      <c r="BM404" s="17" t="s">
        <v>2</v>
      </c>
      <c r="BN404" s="24">
        <v>2</v>
      </c>
      <c r="BO404" s="23">
        <v>16</v>
      </c>
      <c r="BP404" s="22">
        <f t="shared" si="141"/>
        <v>2</v>
      </c>
      <c r="BQ404" s="17" t="s">
        <v>2</v>
      </c>
      <c r="BR404" s="24">
        <v>1</v>
      </c>
      <c r="BS404" s="21">
        <f t="shared" si="139"/>
        <v>11.398133333333334</v>
      </c>
      <c r="BT404" s="24">
        <f t="shared" si="138"/>
        <v>30</v>
      </c>
      <c r="BU404" s="27" t="str">
        <f t="shared" si="135"/>
        <v>Admis</v>
      </c>
      <c r="BV404" s="17" t="s">
        <v>2</v>
      </c>
      <c r="BW404" s="38">
        <v>2</v>
      </c>
      <c r="BX404" s="38">
        <f t="shared" si="136"/>
        <v>60</v>
      </c>
      <c r="BY404" s="27" t="str">
        <f t="shared" si="137"/>
        <v>Admis</v>
      </c>
    </row>
    <row r="405" spans="1:77" x14ac:dyDescent="0.55000000000000004">
      <c r="A405" s="18">
        <v>392</v>
      </c>
      <c r="B405" s="62" t="s">
        <v>1934</v>
      </c>
      <c r="C405" s="76" t="s">
        <v>1935</v>
      </c>
      <c r="D405" s="13" t="s">
        <v>1936</v>
      </c>
      <c r="E405" s="13" t="s">
        <v>1937</v>
      </c>
      <c r="F405" s="16">
        <v>37212</v>
      </c>
      <c r="G405" s="13" t="s">
        <v>1938</v>
      </c>
      <c r="H405" s="13" t="s">
        <v>52</v>
      </c>
      <c r="I405" s="13" t="s">
        <v>72</v>
      </c>
      <c r="J405" s="235">
        <v>12</v>
      </c>
      <c r="K405" s="156">
        <v>4</v>
      </c>
      <c r="L405" s="17" t="s">
        <v>2</v>
      </c>
      <c r="M405" s="69">
        <v>1</v>
      </c>
      <c r="N405" s="57">
        <v>11.219999999999999</v>
      </c>
      <c r="O405" s="22">
        <f t="shared" si="142"/>
        <v>5</v>
      </c>
      <c r="P405" s="17" t="s">
        <v>2</v>
      </c>
      <c r="Q405" s="17">
        <v>2</v>
      </c>
      <c r="R405" s="45">
        <v>12.1</v>
      </c>
      <c r="S405" s="22">
        <f t="shared" si="147"/>
        <v>3</v>
      </c>
      <c r="T405" s="17" t="s">
        <v>2</v>
      </c>
      <c r="U405" s="17">
        <v>1</v>
      </c>
      <c r="V405" s="45">
        <v>13.801333333333334</v>
      </c>
      <c r="W405" s="156">
        <f t="shared" si="143"/>
        <v>4</v>
      </c>
      <c r="X405" s="17" t="s">
        <v>2</v>
      </c>
      <c r="Y405" s="17">
        <v>2</v>
      </c>
      <c r="Z405" s="45">
        <v>11.042000000000002</v>
      </c>
      <c r="AA405" s="22">
        <f t="shared" si="144"/>
        <v>5</v>
      </c>
      <c r="AB405" s="20" t="s">
        <v>2</v>
      </c>
      <c r="AC405" s="20">
        <v>2</v>
      </c>
      <c r="AD405" s="21">
        <v>10.77</v>
      </c>
      <c r="AE405" s="22">
        <f t="shared" si="145"/>
        <v>6</v>
      </c>
      <c r="AF405" s="17" t="s">
        <v>2</v>
      </c>
      <c r="AG405" s="17">
        <v>2</v>
      </c>
      <c r="AH405" s="21">
        <v>11.048666666666668</v>
      </c>
      <c r="AI405" s="22">
        <f t="shared" si="146"/>
        <v>3</v>
      </c>
      <c r="AJ405" s="17" t="s">
        <v>2</v>
      </c>
      <c r="AK405" s="24">
        <v>1</v>
      </c>
      <c r="AL405" s="21">
        <f t="shared" ref="AL405:AL464" si="153">(J405*4+N405*5+R405*3+V405*4+Z405*5+AD405*6+AH405*3)/30</f>
        <v>11.619377777777778</v>
      </c>
      <c r="AM405" s="24">
        <f t="shared" ref="AM405:AM464" si="154">AI405+AE405+AA405+W405+S405+O405+K405</f>
        <v>30</v>
      </c>
      <c r="AN405" s="27" t="str">
        <f t="shared" ref="AN405:AN464" si="155">IF(AM405&gt;=30,"Admis","Ajourné")</f>
        <v>Admis</v>
      </c>
      <c r="AO405" s="17" t="s">
        <v>2</v>
      </c>
      <c r="AP405" s="17">
        <v>2</v>
      </c>
      <c r="AQ405" s="45">
        <v>11.742000000000001</v>
      </c>
      <c r="AR405" s="29">
        <f t="shared" si="148"/>
        <v>6</v>
      </c>
      <c r="AS405" s="17" t="s">
        <v>2</v>
      </c>
      <c r="AT405" s="17">
        <v>1</v>
      </c>
      <c r="AU405" s="45">
        <v>10.362</v>
      </c>
      <c r="AV405" s="32">
        <f t="shared" si="140"/>
        <v>6</v>
      </c>
      <c r="AW405" s="17" t="s">
        <v>2</v>
      </c>
      <c r="AX405" s="17">
        <v>1</v>
      </c>
      <c r="AY405" s="57">
        <v>10</v>
      </c>
      <c r="AZ405" s="22">
        <f t="shared" si="149"/>
        <v>4</v>
      </c>
      <c r="BA405" s="17" t="s">
        <v>2</v>
      </c>
      <c r="BB405" s="24">
        <v>1</v>
      </c>
      <c r="BC405" s="21">
        <v>11.460666666666667</v>
      </c>
      <c r="BD405" s="22">
        <f t="shared" si="151"/>
        <v>6</v>
      </c>
      <c r="BE405" s="17" t="s">
        <v>2</v>
      </c>
      <c r="BF405" s="24">
        <v>1</v>
      </c>
      <c r="BG405" s="21">
        <v>11.93</v>
      </c>
      <c r="BH405" s="22">
        <f t="shared" si="150"/>
        <v>4</v>
      </c>
      <c r="BI405" s="17" t="s">
        <v>2</v>
      </c>
      <c r="BJ405" s="24">
        <v>1</v>
      </c>
      <c r="BK405" s="21">
        <v>10.4</v>
      </c>
      <c r="BL405" s="22">
        <f t="shared" si="152"/>
        <v>2</v>
      </c>
      <c r="BM405" s="17" t="s">
        <v>2</v>
      </c>
      <c r="BN405" s="24">
        <v>1</v>
      </c>
      <c r="BO405" s="23">
        <v>15</v>
      </c>
      <c r="BP405" s="22">
        <f t="shared" si="141"/>
        <v>2</v>
      </c>
      <c r="BQ405" s="17" t="s">
        <v>2</v>
      </c>
      <c r="BR405" s="24">
        <v>1</v>
      </c>
      <c r="BS405" s="21">
        <f t="shared" si="139"/>
        <v>11.330266666666665</v>
      </c>
      <c r="BT405" s="24">
        <f t="shared" ref="BT405:BT462" si="156">BP405+BL405+BH405+BD405+AZ405+AV405+AR405</f>
        <v>30</v>
      </c>
      <c r="BU405" s="27" t="str">
        <f t="shared" ref="BU405:BU464" si="157">IF(BT405&gt;=30,"Admis","Ajourné")</f>
        <v>Admis</v>
      </c>
      <c r="BV405" s="17" t="s">
        <v>2</v>
      </c>
      <c r="BW405" s="38">
        <v>2</v>
      </c>
      <c r="BX405" s="38">
        <f t="shared" ref="BX405:BX464" si="158">AM405+BT405</f>
        <v>60</v>
      </c>
      <c r="BY405" s="27" t="str">
        <f t="shared" ref="BY405:BY464" si="159">IF(BX405&gt;=60,"Admis",IF(BX405&gt;=48,"Autorisé","Ajourné"))</f>
        <v>Admis</v>
      </c>
    </row>
    <row r="406" spans="1:77" x14ac:dyDescent="0.55000000000000004">
      <c r="A406" s="18">
        <v>393</v>
      </c>
      <c r="B406" s="62" t="s">
        <v>1939</v>
      </c>
      <c r="C406" s="76" t="s">
        <v>1940</v>
      </c>
      <c r="D406" s="14" t="s">
        <v>1941</v>
      </c>
      <c r="E406" s="14" t="s">
        <v>1942</v>
      </c>
      <c r="F406" s="65">
        <v>36832</v>
      </c>
      <c r="G406" s="13" t="s">
        <v>71</v>
      </c>
      <c r="H406" s="13" t="s">
        <v>52</v>
      </c>
      <c r="I406" s="13" t="s">
        <v>72</v>
      </c>
      <c r="J406" s="21">
        <v>15.5</v>
      </c>
      <c r="K406" s="156">
        <v>4</v>
      </c>
      <c r="L406" s="17" t="s">
        <v>2</v>
      </c>
      <c r="M406" s="69">
        <v>2</v>
      </c>
      <c r="N406" s="224">
        <v>8.0500000000000007</v>
      </c>
      <c r="O406" s="22">
        <f t="shared" si="142"/>
        <v>0</v>
      </c>
      <c r="P406" s="17" t="s">
        <v>2</v>
      </c>
      <c r="Q406" s="17">
        <v>2</v>
      </c>
      <c r="R406" s="45">
        <v>12.63</v>
      </c>
      <c r="S406" s="22">
        <f t="shared" si="147"/>
        <v>3</v>
      </c>
      <c r="T406" s="17" t="s">
        <v>2</v>
      </c>
      <c r="U406" s="17">
        <v>1</v>
      </c>
      <c r="V406" s="45">
        <v>13.922666666666668</v>
      </c>
      <c r="W406" s="156">
        <f t="shared" si="143"/>
        <v>4</v>
      </c>
      <c r="X406" s="17" t="s">
        <v>2</v>
      </c>
      <c r="Y406" s="17">
        <v>2</v>
      </c>
      <c r="Z406" s="45">
        <v>6.9600000000000009</v>
      </c>
      <c r="AA406" s="22">
        <f t="shared" si="144"/>
        <v>0</v>
      </c>
      <c r="AB406" s="20" t="s">
        <v>2</v>
      </c>
      <c r="AC406" s="20">
        <v>2</v>
      </c>
      <c r="AD406" s="21">
        <v>7.1</v>
      </c>
      <c r="AE406" s="22">
        <f t="shared" si="145"/>
        <v>0</v>
      </c>
      <c r="AF406" s="17" t="s">
        <v>2</v>
      </c>
      <c r="AG406" s="17">
        <v>2</v>
      </c>
      <c r="AH406" s="21">
        <v>11.591333333333333</v>
      </c>
      <c r="AI406" s="22">
        <f t="shared" si="146"/>
        <v>3</v>
      </c>
      <c r="AJ406" s="17" t="s">
        <v>2</v>
      </c>
      <c r="AK406" s="24">
        <v>2</v>
      </c>
      <c r="AL406" s="21">
        <f t="shared" si="153"/>
        <v>10.266822222222224</v>
      </c>
      <c r="AM406" s="24">
        <f t="shared" si="154"/>
        <v>14</v>
      </c>
      <c r="AN406" s="27" t="str">
        <f t="shared" si="155"/>
        <v>Ajourné</v>
      </c>
      <c r="AO406" s="17" t="s">
        <v>2</v>
      </c>
      <c r="AP406" s="17"/>
      <c r="AQ406" s="45">
        <v>4.55</v>
      </c>
      <c r="AR406" s="29">
        <f t="shared" si="148"/>
        <v>0</v>
      </c>
      <c r="AS406" s="17" t="s">
        <v>2</v>
      </c>
      <c r="AT406" s="17">
        <v>2</v>
      </c>
      <c r="AU406" s="45">
        <v>11.6</v>
      </c>
      <c r="AV406" s="32">
        <f t="shared" si="140"/>
        <v>6</v>
      </c>
      <c r="AW406" s="17" t="s">
        <v>2</v>
      </c>
      <c r="AX406" s="17">
        <v>2</v>
      </c>
      <c r="AY406" s="45">
        <v>13</v>
      </c>
      <c r="AZ406" s="22">
        <f t="shared" si="149"/>
        <v>4</v>
      </c>
      <c r="BA406" s="17" t="s">
        <v>2</v>
      </c>
      <c r="BB406" s="17">
        <v>2</v>
      </c>
      <c r="BC406" s="296"/>
      <c r="BD406" s="22">
        <f t="shared" si="151"/>
        <v>0</v>
      </c>
      <c r="BE406" s="293"/>
      <c r="BF406" s="17"/>
      <c r="BG406" s="57">
        <v>5.71</v>
      </c>
      <c r="BH406" s="35">
        <f t="shared" si="150"/>
        <v>0</v>
      </c>
      <c r="BI406" s="36" t="s">
        <v>2</v>
      </c>
      <c r="BJ406" s="37">
        <v>2</v>
      </c>
      <c r="BK406" s="21">
        <v>10</v>
      </c>
      <c r="BL406" s="22">
        <f t="shared" si="152"/>
        <v>2</v>
      </c>
      <c r="BM406" s="17" t="s">
        <v>2</v>
      </c>
      <c r="BN406" s="24">
        <v>2</v>
      </c>
      <c r="BO406" s="23">
        <v>15</v>
      </c>
      <c r="BP406" s="22">
        <f t="shared" si="141"/>
        <v>2</v>
      </c>
      <c r="BQ406" s="17" t="s">
        <v>2</v>
      </c>
      <c r="BR406" s="24">
        <v>1</v>
      </c>
      <c r="BS406" s="21">
        <f t="shared" si="139"/>
        <v>7.3913333333333329</v>
      </c>
      <c r="BT406" s="24">
        <f t="shared" si="156"/>
        <v>14</v>
      </c>
      <c r="BU406" s="27" t="str">
        <f t="shared" si="157"/>
        <v>Ajourné</v>
      </c>
      <c r="BV406" s="17" t="s">
        <v>2</v>
      </c>
      <c r="BW406" s="38">
        <v>2</v>
      </c>
      <c r="BX406" s="38">
        <f t="shared" si="158"/>
        <v>28</v>
      </c>
      <c r="BY406" s="27" t="str">
        <f t="shared" si="159"/>
        <v>Ajourné</v>
      </c>
    </row>
    <row r="407" spans="1:77" x14ac:dyDescent="0.55000000000000004">
      <c r="A407" s="18">
        <v>394</v>
      </c>
      <c r="B407" s="62" t="s">
        <v>1943</v>
      </c>
      <c r="C407" s="76" t="s">
        <v>1944</v>
      </c>
      <c r="D407" s="71" t="s">
        <v>1945</v>
      </c>
      <c r="E407" s="71" t="s">
        <v>1946</v>
      </c>
      <c r="F407" s="63">
        <v>36725</v>
      </c>
      <c r="G407" s="62" t="s">
        <v>1947</v>
      </c>
      <c r="H407" s="62" t="s">
        <v>52</v>
      </c>
      <c r="I407" s="13" t="s">
        <v>72</v>
      </c>
      <c r="J407" s="45">
        <v>6</v>
      </c>
      <c r="K407" s="156">
        <v>4</v>
      </c>
      <c r="L407" s="17" t="s">
        <v>2</v>
      </c>
      <c r="M407" s="69">
        <v>1</v>
      </c>
      <c r="N407" s="50">
        <v>13.07</v>
      </c>
      <c r="O407" s="22">
        <f t="shared" si="142"/>
        <v>5</v>
      </c>
      <c r="P407" s="17" t="s">
        <v>60</v>
      </c>
      <c r="Q407" s="17">
        <v>2</v>
      </c>
      <c r="R407" s="47">
        <v>11.66</v>
      </c>
      <c r="S407" s="22">
        <f t="shared" si="147"/>
        <v>3</v>
      </c>
      <c r="T407" s="17" t="s">
        <v>60</v>
      </c>
      <c r="U407" s="17">
        <v>2</v>
      </c>
      <c r="V407" s="45">
        <v>8.7680000000000007</v>
      </c>
      <c r="W407" s="156">
        <f t="shared" si="143"/>
        <v>0</v>
      </c>
      <c r="X407" s="17" t="s">
        <v>2</v>
      </c>
      <c r="Y407" s="17">
        <v>2</v>
      </c>
      <c r="Z407" s="45">
        <v>6.338000000000001</v>
      </c>
      <c r="AA407" s="22">
        <f t="shared" si="144"/>
        <v>0</v>
      </c>
      <c r="AB407" s="20" t="s">
        <v>2</v>
      </c>
      <c r="AC407" s="20">
        <v>2</v>
      </c>
      <c r="AD407" s="45">
        <v>6.4</v>
      </c>
      <c r="AE407" s="22">
        <f t="shared" si="145"/>
        <v>0</v>
      </c>
      <c r="AF407" s="17" t="s">
        <v>2</v>
      </c>
      <c r="AG407" s="17">
        <v>2</v>
      </c>
      <c r="AH407" s="50">
        <v>11.03</v>
      </c>
      <c r="AI407" s="22">
        <f t="shared" si="146"/>
        <v>3</v>
      </c>
      <c r="AJ407" s="17" t="s">
        <v>60</v>
      </c>
      <c r="AK407" s="24">
        <v>2</v>
      </c>
      <c r="AL407" s="21">
        <f t="shared" si="153"/>
        <v>8.7527333333333335</v>
      </c>
      <c r="AM407" s="24">
        <f t="shared" si="154"/>
        <v>15</v>
      </c>
      <c r="AN407" s="27" t="str">
        <f t="shared" si="155"/>
        <v>Ajourné</v>
      </c>
      <c r="AO407" s="17" t="s">
        <v>2</v>
      </c>
      <c r="AP407" s="17">
        <v>2</v>
      </c>
      <c r="AQ407" s="50">
        <v>10</v>
      </c>
      <c r="AR407" s="29">
        <f t="shared" si="148"/>
        <v>6</v>
      </c>
      <c r="AS407" s="17" t="s">
        <v>61</v>
      </c>
      <c r="AT407" s="17">
        <v>2</v>
      </c>
      <c r="AU407" s="47">
        <v>11.09</v>
      </c>
      <c r="AV407" s="32">
        <f t="shared" si="140"/>
        <v>6</v>
      </c>
      <c r="AW407" s="17" t="s">
        <v>61</v>
      </c>
      <c r="AX407" s="17">
        <v>1</v>
      </c>
      <c r="AY407" s="45">
        <v>7</v>
      </c>
      <c r="AZ407" s="22">
        <f t="shared" si="149"/>
        <v>0</v>
      </c>
      <c r="BA407" s="17" t="s">
        <v>2</v>
      </c>
      <c r="BB407" s="24">
        <v>2</v>
      </c>
      <c r="BC407" s="50">
        <v>11</v>
      </c>
      <c r="BD407" s="22">
        <f t="shared" si="151"/>
        <v>6</v>
      </c>
      <c r="BE407" s="17" t="s">
        <v>60</v>
      </c>
      <c r="BF407" s="24">
        <v>2</v>
      </c>
      <c r="BG407" s="34">
        <v>5.96</v>
      </c>
      <c r="BH407" s="35">
        <f t="shared" si="150"/>
        <v>0</v>
      </c>
      <c r="BI407" s="36" t="s">
        <v>2</v>
      </c>
      <c r="BJ407" s="37">
        <v>2</v>
      </c>
      <c r="BK407" s="21">
        <v>3.88</v>
      </c>
      <c r="BL407" s="22">
        <f t="shared" si="152"/>
        <v>0</v>
      </c>
      <c r="BM407" s="17" t="s">
        <v>2</v>
      </c>
      <c r="BN407" s="24">
        <v>2</v>
      </c>
      <c r="BO407" s="23">
        <v>13</v>
      </c>
      <c r="BP407" s="22">
        <f t="shared" si="141"/>
        <v>2</v>
      </c>
      <c r="BQ407" s="17" t="s">
        <v>2</v>
      </c>
      <c r="BR407" s="24">
        <v>1</v>
      </c>
      <c r="BS407" s="21">
        <f t="shared" si="139"/>
        <v>9.2713333333333328</v>
      </c>
      <c r="BT407" s="24">
        <f t="shared" si="156"/>
        <v>20</v>
      </c>
      <c r="BU407" s="27" t="str">
        <f t="shared" si="157"/>
        <v>Ajourné</v>
      </c>
      <c r="BV407" s="17" t="s">
        <v>2</v>
      </c>
      <c r="BW407" s="38">
        <v>2</v>
      </c>
      <c r="BX407" s="38">
        <f t="shared" si="158"/>
        <v>35</v>
      </c>
      <c r="BY407" s="27" t="str">
        <f t="shared" si="159"/>
        <v>Ajourné</v>
      </c>
    </row>
    <row r="408" spans="1:77" x14ac:dyDescent="0.55000000000000004">
      <c r="A408" s="18">
        <v>395</v>
      </c>
      <c r="B408" s="62" t="s">
        <v>1948</v>
      </c>
      <c r="C408" s="76" t="s">
        <v>1949</v>
      </c>
      <c r="D408" s="62" t="s">
        <v>1950</v>
      </c>
      <c r="E408" s="62" t="s">
        <v>1951</v>
      </c>
      <c r="F408" s="63">
        <v>37673</v>
      </c>
      <c r="G408" s="62" t="s">
        <v>1684</v>
      </c>
      <c r="H408" s="62" t="s">
        <v>52</v>
      </c>
      <c r="I408" s="13" t="s">
        <v>72</v>
      </c>
      <c r="J408" s="21">
        <v>17</v>
      </c>
      <c r="K408" s="156">
        <v>4</v>
      </c>
      <c r="L408" s="17" t="s">
        <v>2</v>
      </c>
      <c r="M408" s="69">
        <v>2</v>
      </c>
      <c r="N408" s="203">
        <v>10</v>
      </c>
      <c r="O408" s="22">
        <f t="shared" si="142"/>
        <v>5</v>
      </c>
      <c r="P408" s="17" t="s">
        <v>2</v>
      </c>
      <c r="Q408" s="17">
        <v>1</v>
      </c>
      <c r="R408" s="45">
        <v>12.63</v>
      </c>
      <c r="S408" s="22">
        <f t="shared" si="147"/>
        <v>3</v>
      </c>
      <c r="T408" s="17" t="s">
        <v>2</v>
      </c>
      <c r="U408" s="17">
        <v>1</v>
      </c>
      <c r="V408" s="45">
        <v>15.167333333333334</v>
      </c>
      <c r="W408" s="156">
        <f t="shared" si="143"/>
        <v>4</v>
      </c>
      <c r="X408" s="17" t="s">
        <v>2</v>
      </c>
      <c r="Y408" s="17">
        <v>2</v>
      </c>
      <c r="Z408" s="45">
        <v>10.752000000000001</v>
      </c>
      <c r="AA408" s="22">
        <f t="shared" si="144"/>
        <v>5</v>
      </c>
      <c r="AB408" s="20" t="s">
        <v>2</v>
      </c>
      <c r="AC408" s="20">
        <v>1</v>
      </c>
      <c r="AD408" s="21">
        <v>10.119999999999999</v>
      </c>
      <c r="AE408" s="22">
        <f t="shared" si="145"/>
        <v>6</v>
      </c>
      <c r="AF408" s="17" t="s">
        <v>2</v>
      </c>
      <c r="AG408" s="17">
        <v>1</v>
      </c>
      <c r="AH408" s="21">
        <v>11.819333333333333</v>
      </c>
      <c r="AI408" s="22">
        <f t="shared" si="146"/>
        <v>3</v>
      </c>
      <c r="AJ408" s="17" t="s">
        <v>2</v>
      </c>
      <c r="AK408" s="24">
        <v>1</v>
      </c>
      <c r="AL408" s="21">
        <f t="shared" si="153"/>
        <v>12.216577777777776</v>
      </c>
      <c r="AM408" s="24">
        <f t="shared" si="154"/>
        <v>30</v>
      </c>
      <c r="AN408" s="27" t="str">
        <f t="shared" si="155"/>
        <v>Admis</v>
      </c>
      <c r="AO408" s="17" t="s">
        <v>2</v>
      </c>
      <c r="AP408" s="17">
        <v>2</v>
      </c>
      <c r="AQ408" s="45">
        <v>10.727</v>
      </c>
      <c r="AR408" s="29">
        <f t="shared" si="148"/>
        <v>6</v>
      </c>
      <c r="AS408" s="17" t="s">
        <v>2</v>
      </c>
      <c r="AT408" s="17">
        <v>1</v>
      </c>
      <c r="AU408" s="45">
        <v>11.501999999999999</v>
      </c>
      <c r="AV408" s="32">
        <f t="shared" si="140"/>
        <v>6</v>
      </c>
      <c r="AW408" s="17" t="s">
        <v>2</v>
      </c>
      <c r="AX408" s="17">
        <v>1</v>
      </c>
      <c r="AY408" s="57">
        <v>13.33</v>
      </c>
      <c r="AZ408" s="22">
        <f t="shared" si="149"/>
        <v>4</v>
      </c>
      <c r="BA408" s="17" t="s">
        <v>2</v>
      </c>
      <c r="BB408" s="24">
        <v>1</v>
      </c>
      <c r="BC408" s="21">
        <v>10.328666666666667</v>
      </c>
      <c r="BD408" s="22">
        <f t="shared" si="151"/>
        <v>6</v>
      </c>
      <c r="BE408" s="17" t="s">
        <v>2</v>
      </c>
      <c r="BF408" s="24">
        <v>1</v>
      </c>
      <c r="BG408" s="21">
        <v>10.57</v>
      </c>
      <c r="BH408" s="22">
        <f t="shared" si="150"/>
        <v>4</v>
      </c>
      <c r="BI408" s="17" t="s">
        <v>2</v>
      </c>
      <c r="BJ408" s="24">
        <v>1</v>
      </c>
      <c r="BK408" s="21">
        <v>10</v>
      </c>
      <c r="BL408" s="22">
        <f t="shared" si="152"/>
        <v>2</v>
      </c>
      <c r="BM408" s="17" t="s">
        <v>2</v>
      </c>
      <c r="BN408" s="24">
        <v>1</v>
      </c>
      <c r="BO408" s="23">
        <v>15</v>
      </c>
      <c r="BP408" s="22">
        <f t="shared" si="141"/>
        <v>2</v>
      </c>
      <c r="BQ408" s="17" t="s">
        <v>2</v>
      </c>
      <c r="BR408" s="24">
        <v>1</v>
      </c>
      <c r="BS408" s="21">
        <f t="shared" si="139"/>
        <v>11.364866666666668</v>
      </c>
      <c r="BT408" s="24">
        <f t="shared" si="156"/>
        <v>30</v>
      </c>
      <c r="BU408" s="27" t="str">
        <f t="shared" si="157"/>
        <v>Admis</v>
      </c>
      <c r="BV408" s="17" t="s">
        <v>2</v>
      </c>
      <c r="BW408" s="38">
        <v>2</v>
      </c>
      <c r="BX408" s="38">
        <f t="shared" si="158"/>
        <v>60</v>
      </c>
      <c r="BY408" s="27" t="str">
        <f t="shared" si="159"/>
        <v>Admis</v>
      </c>
    </row>
    <row r="409" spans="1:77" x14ac:dyDescent="0.55000000000000004">
      <c r="A409" s="18">
        <v>396</v>
      </c>
      <c r="B409" s="62" t="s">
        <v>1952</v>
      </c>
      <c r="C409" s="76" t="s">
        <v>1953</v>
      </c>
      <c r="D409" s="14" t="s">
        <v>1954</v>
      </c>
      <c r="E409" s="14" t="s">
        <v>1955</v>
      </c>
      <c r="F409" s="65">
        <v>38053</v>
      </c>
      <c r="G409" s="13" t="s">
        <v>722</v>
      </c>
      <c r="H409" s="13" t="s">
        <v>59</v>
      </c>
      <c r="I409" s="13" t="s">
        <v>72</v>
      </c>
      <c r="J409" s="235">
        <v>10</v>
      </c>
      <c r="K409" s="156">
        <v>4</v>
      </c>
      <c r="L409" s="17" t="s">
        <v>2</v>
      </c>
      <c r="M409" s="69">
        <v>1</v>
      </c>
      <c r="N409" s="23">
        <v>12.14</v>
      </c>
      <c r="O409" s="22">
        <f t="shared" si="142"/>
        <v>5</v>
      </c>
      <c r="P409" s="17" t="s">
        <v>2</v>
      </c>
      <c r="Q409" s="17">
        <v>1</v>
      </c>
      <c r="R409" s="45">
        <v>14.21</v>
      </c>
      <c r="S409" s="22">
        <f t="shared" si="147"/>
        <v>3</v>
      </c>
      <c r="T409" s="17" t="s">
        <v>2</v>
      </c>
      <c r="U409" s="17">
        <v>1</v>
      </c>
      <c r="V409" s="45">
        <v>11.617333333333333</v>
      </c>
      <c r="W409" s="156">
        <f t="shared" si="143"/>
        <v>4</v>
      </c>
      <c r="X409" s="17" t="s">
        <v>2</v>
      </c>
      <c r="Y409" s="17">
        <v>2</v>
      </c>
      <c r="Z409" s="45">
        <v>12.442</v>
      </c>
      <c r="AA409" s="22">
        <f t="shared" si="144"/>
        <v>5</v>
      </c>
      <c r="AB409" s="20" t="s">
        <v>2</v>
      </c>
      <c r="AC409" s="20">
        <v>2</v>
      </c>
      <c r="AD409" s="21">
        <v>10</v>
      </c>
      <c r="AE409" s="22">
        <f t="shared" si="145"/>
        <v>6</v>
      </c>
      <c r="AF409" s="17" t="s">
        <v>2</v>
      </c>
      <c r="AG409" s="17">
        <v>2</v>
      </c>
      <c r="AH409" s="21">
        <v>11.616</v>
      </c>
      <c r="AI409" s="22">
        <f t="shared" si="146"/>
        <v>3</v>
      </c>
      <c r="AJ409" s="17" t="s">
        <v>2</v>
      </c>
      <c r="AK409" s="24">
        <v>1</v>
      </c>
      <c r="AL409" s="21">
        <f t="shared" si="153"/>
        <v>11.561911111111112</v>
      </c>
      <c r="AM409" s="24">
        <f t="shared" si="154"/>
        <v>30</v>
      </c>
      <c r="AN409" s="27" t="str">
        <f t="shared" si="155"/>
        <v>Admis</v>
      </c>
      <c r="AO409" s="17" t="s">
        <v>2</v>
      </c>
      <c r="AP409" s="17"/>
      <c r="AQ409" s="45">
        <v>10</v>
      </c>
      <c r="AR409" s="29">
        <f t="shared" si="148"/>
        <v>6</v>
      </c>
      <c r="AS409" s="17" t="s">
        <v>2</v>
      </c>
      <c r="AT409" s="17">
        <v>2</v>
      </c>
      <c r="AU409" s="45">
        <v>10.731999999999999</v>
      </c>
      <c r="AV409" s="32">
        <f t="shared" si="140"/>
        <v>6</v>
      </c>
      <c r="AW409" s="17" t="s">
        <v>2</v>
      </c>
      <c r="AX409" s="17">
        <v>2</v>
      </c>
      <c r="AY409" s="45">
        <v>15</v>
      </c>
      <c r="AZ409" s="22">
        <f t="shared" si="149"/>
        <v>4</v>
      </c>
      <c r="BA409" s="17" t="s">
        <v>2</v>
      </c>
      <c r="BB409" s="24">
        <v>2</v>
      </c>
      <c r="BC409" s="21">
        <v>7.6280000000000001</v>
      </c>
      <c r="BD409" s="22">
        <f t="shared" si="151"/>
        <v>0</v>
      </c>
      <c r="BE409" s="17" t="s">
        <v>2</v>
      </c>
      <c r="BF409" s="24">
        <v>2</v>
      </c>
      <c r="BG409" s="21">
        <v>10</v>
      </c>
      <c r="BH409" s="22">
        <f t="shared" si="150"/>
        <v>4</v>
      </c>
      <c r="BI409" s="17" t="s">
        <v>2</v>
      </c>
      <c r="BJ409" s="24">
        <v>1</v>
      </c>
      <c r="BK409" s="21">
        <v>6.5</v>
      </c>
      <c r="BL409" s="22">
        <f t="shared" si="152"/>
        <v>0</v>
      </c>
      <c r="BM409" s="17" t="s">
        <v>2</v>
      </c>
      <c r="BN409" s="24">
        <v>2</v>
      </c>
      <c r="BO409" s="23">
        <v>14</v>
      </c>
      <c r="BP409" s="22">
        <f t="shared" si="141"/>
        <v>2</v>
      </c>
      <c r="BQ409" s="17" t="s">
        <v>2</v>
      </c>
      <c r="BR409" s="24">
        <v>1</v>
      </c>
      <c r="BS409" s="21">
        <f t="shared" si="139"/>
        <v>10.371999999999998</v>
      </c>
      <c r="BT409" s="24">
        <f t="shared" si="156"/>
        <v>22</v>
      </c>
      <c r="BU409" s="27" t="str">
        <f t="shared" si="157"/>
        <v>Ajourné</v>
      </c>
      <c r="BV409" s="17" t="s">
        <v>2</v>
      </c>
      <c r="BW409" s="38">
        <v>2</v>
      </c>
      <c r="BX409" s="38">
        <f t="shared" si="158"/>
        <v>52</v>
      </c>
      <c r="BY409" s="27" t="str">
        <f t="shared" si="159"/>
        <v>Autorisé</v>
      </c>
    </row>
    <row r="410" spans="1:77" x14ac:dyDescent="0.55000000000000004">
      <c r="A410" s="18">
        <v>397</v>
      </c>
      <c r="B410" s="62" t="s">
        <v>1956</v>
      </c>
      <c r="C410" s="140" t="s">
        <v>1957</v>
      </c>
      <c r="D410" s="42" t="s">
        <v>1954</v>
      </c>
      <c r="E410" s="42" t="s">
        <v>1958</v>
      </c>
      <c r="F410" s="66">
        <v>36880</v>
      </c>
      <c r="G410" s="13" t="s">
        <v>1959</v>
      </c>
      <c r="H410" s="13" t="s">
        <v>59</v>
      </c>
      <c r="I410" s="13" t="s">
        <v>72</v>
      </c>
      <c r="J410" s="47">
        <v>12.97</v>
      </c>
      <c r="K410" s="156">
        <v>4</v>
      </c>
      <c r="L410" s="17" t="s">
        <v>60</v>
      </c>
      <c r="M410" s="69">
        <v>2</v>
      </c>
      <c r="N410" s="50">
        <v>11.59</v>
      </c>
      <c r="O410" s="22">
        <f t="shared" si="142"/>
        <v>5</v>
      </c>
      <c r="P410" s="17" t="s">
        <v>60</v>
      </c>
      <c r="Q410" s="17">
        <v>2</v>
      </c>
      <c r="R410" s="47">
        <v>15.45</v>
      </c>
      <c r="S410" s="22">
        <f t="shared" si="147"/>
        <v>3</v>
      </c>
      <c r="T410" s="17" t="s">
        <v>60</v>
      </c>
      <c r="U410" s="17">
        <v>2</v>
      </c>
      <c r="V410" s="50">
        <v>12.07</v>
      </c>
      <c r="W410" s="156">
        <f t="shared" si="143"/>
        <v>4</v>
      </c>
      <c r="X410" s="17" t="s">
        <v>60</v>
      </c>
      <c r="Y410" s="17">
        <v>2</v>
      </c>
      <c r="Z410" s="47">
        <v>10.36</v>
      </c>
      <c r="AA410" s="22">
        <f t="shared" si="144"/>
        <v>5</v>
      </c>
      <c r="AB410" s="20" t="s">
        <v>60</v>
      </c>
      <c r="AC410" s="20">
        <v>2</v>
      </c>
      <c r="AD410" s="50">
        <v>10</v>
      </c>
      <c r="AE410" s="22">
        <f t="shared" si="145"/>
        <v>6</v>
      </c>
      <c r="AF410" s="17" t="s">
        <v>60</v>
      </c>
      <c r="AG410" s="17">
        <v>2</v>
      </c>
      <c r="AH410" s="50">
        <v>13.61</v>
      </c>
      <c r="AI410" s="22">
        <f t="shared" si="146"/>
        <v>3</v>
      </c>
      <c r="AJ410" s="17" t="s">
        <v>60</v>
      </c>
      <c r="AK410" s="24">
        <v>2</v>
      </c>
      <c r="AL410" s="21">
        <f t="shared" si="153"/>
        <v>11.902999999999999</v>
      </c>
      <c r="AM410" s="24">
        <f t="shared" si="154"/>
        <v>30</v>
      </c>
      <c r="AN410" s="27" t="str">
        <f t="shared" si="155"/>
        <v>Admis</v>
      </c>
      <c r="AO410" s="17" t="s">
        <v>61</v>
      </c>
      <c r="AP410" s="17"/>
      <c r="AQ410" s="329">
        <v>10.199999999999999</v>
      </c>
      <c r="AR410" s="29">
        <f t="shared" si="148"/>
        <v>6</v>
      </c>
      <c r="AS410" s="17" t="s">
        <v>2</v>
      </c>
      <c r="AT410" s="17">
        <v>1</v>
      </c>
      <c r="AU410" s="47">
        <v>10.25</v>
      </c>
      <c r="AV410" s="32">
        <f t="shared" si="140"/>
        <v>6</v>
      </c>
      <c r="AW410" s="17" t="s">
        <v>60</v>
      </c>
      <c r="AX410" s="17">
        <v>2</v>
      </c>
      <c r="AY410" s="50">
        <v>10.53</v>
      </c>
      <c r="AZ410" s="22">
        <f t="shared" si="149"/>
        <v>4</v>
      </c>
      <c r="BA410" s="17" t="s">
        <v>60</v>
      </c>
      <c r="BB410" s="24">
        <v>2</v>
      </c>
      <c r="BC410" s="50">
        <v>11.24</v>
      </c>
      <c r="BD410" s="22">
        <f t="shared" si="151"/>
        <v>6</v>
      </c>
      <c r="BE410" s="17" t="s">
        <v>60</v>
      </c>
      <c r="BF410" s="24">
        <v>2</v>
      </c>
      <c r="BG410" s="341">
        <v>10</v>
      </c>
      <c r="BH410" s="35">
        <f t="shared" si="150"/>
        <v>4</v>
      </c>
      <c r="BI410" s="36" t="s">
        <v>2</v>
      </c>
      <c r="BJ410" s="37">
        <v>1</v>
      </c>
      <c r="BK410" s="50">
        <v>10</v>
      </c>
      <c r="BL410" s="22">
        <f t="shared" si="152"/>
        <v>2</v>
      </c>
      <c r="BM410" s="17" t="s">
        <v>60</v>
      </c>
      <c r="BN410" s="24">
        <v>2</v>
      </c>
      <c r="BO410" s="48">
        <v>12</v>
      </c>
      <c r="BP410" s="22">
        <f t="shared" si="141"/>
        <v>2</v>
      </c>
      <c r="BQ410" s="17" t="s">
        <v>60</v>
      </c>
      <c r="BR410" s="24">
        <v>2</v>
      </c>
      <c r="BS410" s="21">
        <f t="shared" si="139"/>
        <v>10.542</v>
      </c>
      <c r="BT410" s="24">
        <f t="shared" si="156"/>
        <v>30</v>
      </c>
      <c r="BU410" s="27" t="str">
        <f t="shared" si="157"/>
        <v>Admis</v>
      </c>
      <c r="BV410" s="17" t="s">
        <v>2</v>
      </c>
      <c r="BW410" s="38">
        <v>2</v>
      </c>
      <c r="BX410" s="38">
        <f t="shared" si="158"/>
        <v>60</v>
      </c>
      <c r="BY410" s="27" t="str">
        <f t="shared" si="159"/>
        <v>Admis</v>
      </c>
    </row>
    <row r="411" spans="1:77" x14ac:dyDescent="0.55000000000000004">
      <c r="A411" s="18">
        <v>398</v>
      </c>
      <c r="B411" s="62" t="s">
        <v>1960</v>
      </c>
      <c r="C411" s="76" t="s">
        <v>1961</v>
      </c>
      <c r="D411" s="13" t="s">
        <v>1954</v>
      </c>
      <c r="E411" s="13" t="s">
        <v>1962</v>
      </c>
      <c r="F411" s="16">
        <v>36967</v>
      </c>
      <c r="G411" s="13" t="s">
        <v>818</v>
      </c>
      <c r="H411" s="13" t="s">
        <v>52</v>
      </c>
      <c r="I411" s="13" t="s">
        <v>72</v>
      </c>
      <c r="J411" s="235">
        <v>14</v>
      </c>
      <c r="K411" s="156">
        <v>4</v>
      </c>
      <c r="L411" s="17" t="s">
        <v>2</v>
      </c>
      <c r="M411" s="69">
        <v>1</v>
      </c>
      <c r="N411" s="57">
        <v>11.17</v>
      </c>
      <c r="O411" s="22">
        <f t="shared" si="142"/>
        <v>5</v>
      </c>
      <c r="P411" s="17" t="s">
        <v>2</v>
      </c>
      <c r="Q411" s="17">
        <v>2</v>
      </c>
      <c r="R411" s="45">
        <v>12.63</v>
      </c>
      <c r="S411" s="22">
        <f t="shared" si="147"/>
        <v>3</v>
      </c>
      <c r="T411" s="17" t="s">
        <v>2</v>
      </c>
      <c r="U411" s="17">
        <v>1</v>
      </c>
      <c r="V411" s="45">
        <v>12.119333333333334</v>
      </c>
      <c r="W411" s="156">
        <f t="shared" si="143"/>
        <v>4</v>
      </c>
      <c r="X411" s="17" t="s">
        <v>2</v>
      </c>
      <c r="Y411" s="17">
        <v>1</v>
      </c>
      <c r="Z411" s="45">
        <v>10</v>
      </c>
      <c r="AA411" s="22">
        <f t="shared" si="144"/>
        <v>5</v>
      </c>
      <c r="AB411" s="20" t="s">
        <v>2</v>
      </c>
      <c r="AC411" s="20">
        <v>2</v>
      </c>
      <c r="AD411" s="21">
        <v>10</v>
      </c>
      <c r="AE411" s="22">
        <f t="shared" si="145"/>
        <v>6</v>
      </c>
      <c r="AF411" s="17" t="s">
        <v>2</v>
      </c>
      <c r="AG411" s="17">
        <v>1</v>
      </c>
      <c r="AH411" s="21">
        <v>14.233333333333334</v>
      </c>
      <c r="AI411" s="22">
        <f t="shared" si="146"/>
        <v>3</v>
      </c>
      <c r="AJ411" s="17" t="s">
        <v>2</v>
      </c>
      <c r="AK411" s="24">
        <v>2</v>
      </c>
      <c r="AL411" s="21">
        <f t="shared" si="153"/>
        <v>11.697244444444443</v>
      </c>
      <c r="AM411" s="24">
        <f t="shared" si="154"/>
        <v>30</v>
      </c>
      <c r="AN411" s="27" t="str">
        <f t="shared" si="155"/>
        <v>Admis</v>
      </c>
      <c r="AO411" s="17" t="s">
        <v>2</v>
      </c>
      <c r="AP411" s="17">
        <v>2</v>
      </c>
      <c r="AQ411" s="45">
        <v>11.609000000000002</v>
      </c>
      <c r="AR411" s="29">
        <f t="shared" si="148"/>
        <v>6</v>
      </c>
      <c r="AS411" s="17" t="s">
        <v>2</v>
      </c>
      <c r="AT411" s="17">
        <v>1</v>
      </c>
      <c r="AU411" s="45">
        <v>11.8</v>
      </c>
      <c r="AV411" s="32">
        <f t="shared" si="140"/>
        <v>6</v>
      </c>
      <c r="AW411" s="17" t="s">
        <v>2</v>
      </c>
      <c r="AX411" s="17">
        <v>2</v>
      </c>
      <c r="AY411" s="45">
        <v>13.33</v>
      </c>
      <c r="AZ411" s="22">
        <f t="shared" si="149"/>
        <v>4</v>
      </c>
      <c r="BA411" s="17" t="s">
        <v>2</v>
      </c>
      <c r="BB411" s="24">
        <v>2</v>
      </c>
      <c r="BC411" s="21">
        <v>10</v>
      </c>
      <c r="BD411" s="22">
        <f t="shared" si="151"/>
        <v>6</v>
      </c>
      <c r="BE411" s="17" t="s">
        <v>2</v>
      </c>
      <c r="BF411" s="24">
        <v>1</v>
      </c>
      <c r="BG411" s="21">
        <v>10</v>
      </c>
      <c r="BH411" s="22">
        <f t="shared" si="150"/>
        <v>4</v>
      </c>
      <c r="BI411" s="17" t="s">
        <v>2</v>
      </c>
      <c r="BJ411" s="24">
        <v>1</v>
      </c>
      <c r="BK411" s="21">
        <v>11.24</v>
      </c>
      <c r="BL411" s="22">
        <f t="shared" si="152"/>
        <v>2</v>
      </c>
      <c r="BM411" s="17" t="s">
        <v>2</v>
      </c>
      <c r="BN411" s="24">
        <v>1</v>
      </c>
      <c r="BO411" s="23">
        <v>15</v>
      </c>
      <c r="BP411" s="22">
        <f t="shared" si="141"/>
        <v>2</v>
      </c>
      <c r="BQ411" s="17" t="s">
        <v>2</v>
      </c>
      <c r="BR411" s="24">
        <v>1</v>
      </c>
      <c r="BS411" s="21">
        <f t="shared" ref="BS411:BS470" si="160">(AQ411*6+AU411*6+AY411*4+BC411*6+BG411*4+BK411*2+BO411*2)/30</f>
        <v>11.5418</v>
      </c>
      <c r="BT411" s="24">
        <f t="shared" si="156"/>
        <v>30</v>
      </c>
      <c r="BU411" s="27" t="str">
        <f t="shared" si="157"/>
        <v>Admis</v>
      </c>
      <c r="BV411" s="17" t="s">
        <v>2</v>
      </c>
      <c r="BW411" s="38">
        <v>2</v>
      </c>
      <c r="BX411" s="38">
        <f t="shared" si="158"/>
        <v>60</v>
      </c>
      <c r="BY411" s="27" t="str">
        <f t="shared" si="159"/>
        <v>Admis</v>
      </c>
    </row>
    <row r="412" spans="1:77" x14ac:dyDescent="0.55000000000000004">
      <c r="A412" s="18">
        <v>399</v>
      </c>
      <c r="B412" s="62" t="s">
        <v>1963</v>
      </c>
      <c r="C412" s="76" t="s">
        <v>1964</v>
      </c>
      <c r="D412" s="76" t="s">
        <v>1954</v>
      </c>
      <c r="E412" s="76" t="s">
        <v>1965</v>
      </c>
      <c r="F412" s="78">
        <v>37732</v>
      </c>
      <c r="G412" s="62" t="s">
        <v>1966</v>
      </c>
      <c r="H412" s="62" t="s">
        <v>52</v>
      </c>
      <c r="I412" s="13" t="s">
        <v>72</v>
      </c>
      <c r="J412" s="235">
        <v>10</v>
      </c>
      <c r="K412" s="156">
        <v>4</v>
      </c>
      <c r="L412" s="17" t="s">
        <v>2</v>
      </c>
      <c r="M412" s="69">
        <v>1</v>
      </c>
      <c r="N412" s="57">
        <v>11.47</v>
      </c>
      <c r="O412" s="22">
        <f t="shared" si="142"/>
        <v>5</v>
      </c>
      <c r="P412" s="17" t="s">
        <v>2</v>
      </c>
      <c r="Q412" s="17">
        <v>2</v>
      </c>
      <c r="R412" s="45">
        <v>10.52</v>
      </c>
      <c r="S412" s="22">
        <f t="shared" si="147"/>
        <v>3</v>
      </c>
      <c r="T412" s="17" t="s">
        <v>2</v>
      </c>
      <c r="U412" s="17">
        <v>2</v>
      </c>
      <c r="V412" s="45">
        <v>10.665333333333333</v>
      </c>
      <c r="W412" s="156">
        <f t="shared" si="143"/>
        <v>4</v>
      </c>
      <c r="X412" s="17" t="s">
        <v>2</v>
      </c>
      <c r="Y412" s="17">
        <v>1</v>
      </c>
      <c r="Z412" s="329">
        <v>6.69</v>
      </c>
      <c r="AA412" s="22">
        <f t="shared" si="144"/>
        <v>0</v>
      </c>
      <c r="AB412" s="20" t="s">
        <v>2</v>
      </c>
      <c r="AC412" s="20">
        <v>2</v>
      </c>
      <c r="AD412" s="21">
        <v>10</v>
      </c>
      <c r="AE412" s="22">
        <f t="shared" si="145"/>
        <v>6</v>
      </c>
      <c r="AF412" s="17" t="s">
        <v>2</v>
      </c>
      <c r="AG412" s="17">
        <v>2</v>
      </c>
      <c r="AH412" s="21">
        <v>12.920000000000002</v>
      </c>
      <c r="AI412" s="22">
        <f t="shared" si="146"/>
        <v>3</v>
      </c>
      <c r="AJ412" s="17" t="s">
        <v>2</v>
      </c>
      <c r="AK412" s="24">
        <v>2</v>
      </c>
      <c r="AL412" s="21">
        <f t="shared" si="153"/>
        <v>10.126044444444442</v>
      </c>
      <c r="AM412" s="24">
        <f t="shared" si="154"/>
        <v>25</v>
      </c>
      <c r="AN412" s="27" t="str">
        <f t="shared" si="155"/>
        <v>Ajourné</v>
      </c>
      <c r="AO412" s="17" t="s">
        <v>2</v>
      </c>
      <c r="AP412" s="17">
        <v>2</v>
      </c>
      <c r="AQ412" s="45">
        <v>10.603999999999999</v>
      </c>
      <c r="AR412" s="29">
        <f t="shared" si="148"/>
        <v>6</v>
      </c>
      <c r="AS412" s="17" t="s">
        <v>2</v>
      </c>
      <c r="AT412" s="17">
        <v>1</v>
      </c>
      <c r="AU412" s="45">
        <v>10.76</v>
      </c>
      <c r="AV412" s="32">
        <f t="shared" si="140"/>
        <v>6</v>
      </c>
      <c r="AW412" s="17" t="s">
        <v>2</v>
      </c>
      <c r="AX412" s="17">
        <v>2</v>
      </c>
      <c r="AY412" s="329">
        <v>10</v>
      </c>
      <c r="AZ412" s="22">
        <f t="shared" si="149"/>
        <v>4</v>
      </c>
      <c r="BA412" s="17" t="s">
        <v>2</v>
      </c>
      <c r="BB412" s="24">
        <v>2</v>
      </c>
      <c r="BC412" s="21">
        <v>10.843999999999999</v>
      </c>
      <c r="BD412" s="22">
        <f t="shared" si="151"/>
        <v>6</v>
      </c>
      <c r="BE412" s="17" t="s">
        <v>2</v>
      </c>
      <c r="BF412" s="24">
        <v>2</v>
      </c>
      <c r="BG412" s="21">
        <v>11.6</v>
      </c>
      <c r="BH412" s="22">
        <f t="shared" si="150"/>
        <v>4</v>
      </c>
      <c r="BI412" s="17" t="s">
        <v>2</v>
      </c>
      <c r="BJ412" s="24">
        <v>1</v>
      </c>
      <c r="BK412" s="21">
        <v>10.119999999999999</v>
      </c>
      <c r="BL412" s="22">
        <f t="shared" si="152"/>
        <v>2</v>
      </c>
      <c r="BM412" s="17" t="s">
        <v>2</v>
      </c>
      <c r="BN412" s="24">
        <v>2</v>
      </c>
      <c r="BO412" s="333">
        <v>11.32</v>
      </c>
      <c r="BP412" s="22">
        <f t="shared" si="141"/>
        <v>2</v>
      </c>
      <c r="BQ412" s="17" t="s">
        <v>2</v>
      </c>
      <c r="BR412" s="24">
        <v>1</v>
      </c>
      <c r="BS412" s="21">
        <f t="shared" si="160"/>
        <v>10.750933333333332</v>
      </c>
      <c r="BT412" s="24">
        <f t="shared" si="156"/>
        <v>30</v>
      </c>
      <c r="BU412" s="27" t="str">
        <f t="shared" si="157"/>
        <v>Admis</v>
      </c>
      <c r="BV412" s="17" t="s">
        <v>2</v>
      </c>
      <c r="BW412" s="38">
        <v>2</v>
      </c>
      <c r="BX412" s="38">
        <f t="shared" si="158"/>
        <v>55</v>
      </c>
      <c r="BY412" s="27" t="str">
        <f t="shared" si="159"/>
        <v>Autorisé</v>
      </c>
    </row>
    <row r="413" spans="1:77" x14ac:dyDescent="0.55000000000000004">
      <c r="A413" s="18">
        <v>400</v>
      </c>
      <c r="B413" s="62" t="s">
        <v>1967</v>
      </c>
      <c r="C413" s="76" t="s">
        <v>1968</v>
      </c>
      <c r="D413" s="62" t="s">
        <v>1954</v>
      </c>
      <c r="E413" s="62" t="s">
        <v>1969</v>
      </c>
      <c r="F413" s="63">
        <v>34323</v>
      </c>
      <c r="G413" s="62" t="s">
        <v>1970</v>
      </c>
      <c r="H413" s="62" t="s">
        <v>52</v>
      </c>
      <c r="I413" s="13" t="s">
        <v>72</v>
      </c>
      <c r="J413" s="327">
        <v>11.79</v>
      </c>
      <c r="K413" s="156">
        <v>4</v>
      </c>
      <c r="L413" s="17" t="s">
        <v>2</v>
      </c>
      <c r="M413" s="69">
        <v>2</v>
      </c>
      <c r="N413" s="230">
        <v>11.423999999999999</v>
      </c>
      <c r="O413" s="22">
        <f t="shared" si="142"/>
        <v>5</v>
      </c>
      <c r="P413" s="17" t="s">
        <v>2</v>
      </c>
      <c r="Q413" s="17">
        <v>2</v>
      </c>
      <c r="R413" s="45">
        <v>10</v>
      </c>
      <c r="S413" s="22">
        <f t="shared" si="147"/>
        <v>3</v>
      </c>
      <c r="T413" s="17" t="s">
        <v>2</v>
      </c>
      <c r="U413" s="17">
        <v>1</v>
      </c>
      <c r="V413" s="45">
        <v>11.175333333333334</v>
      </c>
      <c r="W413" s="156">
        <f t="shared" si="143"/>
        <v>4</v>
      </c>
      <c r="X413" s="17" t="s">
        <v>2</v>
      </c>
      <c r="Y413" s="17">
        <v>2</v>
      </c>
      <c r="Z413" s="45">
        <v>10</v>
      </c>
      <c r="AA413" s="22">
        <f t="shared" si="144"/>
        <v>5</v>
      </c>
      <c r="AB413" s="20" t="s">
        <v>2</v>
      </c>
      <c r="AC413" s="20">
        <v>2</v>
      </c>
      <c r="AD413" s="327">
        <v>10</v>
      </c>
      <c r="AE413" s="22">
        <f t="shared" si="145"/>
        <v>6</v>
      </c>
      <c r="AF413" s="17" t="s">
        <v>2</v>
      </c>
      <c r="AG413" s="17">
        <v>2</v>
      </c>
      <c r="AH413" s="21">
        <v>13.266666666666666</v>
      </c>
      <c r="AI413" s="22">
        <f t="shared" si="146"/>
        <v>3</v>
      </c>
      <c r="AJ413" s="17" t="s">
        <v>2</v>
      </c>
      <c r="AK413" s="24">
        <v>2</v>
      </c>
      <c r="AL413" s="21">
        <f t="shared" si="153"/>
        <v>10.959377777777778</v>
      </c>
      <c r="AM413" s="24">
        <f t="shared" si="154"/>
        <v>30</v>
      </c>
      <c r="AN413" s="27" t="str">
        <f t="shared" si="155"/>
        <v>Admis</v>
      </c>
      <c r="AO413" s="17" t="s">
        <v>2</v>
      </c>
      <c r="AP413" s="17">
        <v>2</v>
      </c>
      <c r="AQ413" s="21">
        <v>10</v>
      </c>
      <c r="AR413" s="29">
        <f t="shared" si="148"/>
        <v>6</v>
      </c>
      <c r="AS413" s="17" t="s">
        <v>2</v>
      </c>
      <c r="AT413" s="17">
        <v>2</v>
      </c>
      <c r="AU413" s="45">
        <v>12.08</v>
      </c>
      <c r="AV413" s="32">
        <f t="shared" si="140"/>
        <v>6</v>
      </c>
      <c r="AW413" s="17" t="s">
        <v>2</v>
      </c>
      <c r="AX413" s="17">
        <v>2</v>
      </c>
      <c r="AY413" s="45">
        <v>14.16</v>
      </c>
      <c r="AZ413" s="22">
        <f t="shared" si="149"/>
        <v>4</v>
      </c>
      <c r="BA413" s="17" t="s">
        <v>2</v>
      </c>
      <c r="BB413" s="24">
        <v>2</v>
      </c>
      <c r="BC413" s="21">
        <v>10</v>
      </c>
      <c r="BD413" s="22">
        <f t="shared" si="151"/>
        <v>6</v>
      </c>
      <c r="BE413" s="17" t="s">
        <v>2</v>
      </c>
      <c r="BF413" s="24">
        <v>2</v>
      </c>
      <c r="BG413" s="34">
        <v>10.43</v>
      </c>
      <c r="BH413" s="35">
        <f t="shared" si="150"/>
        <v>4</v>
      </c>
      <c r="BI413" s="36" t="s">
        <v>2</v>
      </c>
      <c r="BJ413" s="37">
        <v>2</v>
      </c>
      <c r="BK413" s="21">
        <v>10.75</v>
      </c>
      <c r="BL413" s="22">
        <f t="shared" si="152"/>
        <v>2</v>
      </c>
      <c r="BM413" s="17" t="s">
        <v>2</v>
      </c>
      <c r="BN413" s="24">
        <v>2</v>
      </c>
      <c r="BO413" s="23">
        <v>15</v>
      </c>
      <c r="BP413" s="22">
        <f t="shared" si="141"/>
        <v>2</v>
      </c>
      <c r="BQ413" s="17" t="s">
        <v>2</v>
      </c>
      <c r="BR413" s="24">
        <v>1</v>
      </c>
      <c r="BS413" s="21">
        <f t="shared" si="160"/>
        <v>11.411333333333335</v>
      </c>
      <c r="BT413" s="24">
        <f t="shared" si="156"/>
        <v>30</v>
      </c>
      <c r="BU413" s="27" t="str">
        <f t="shared" si="157"/>
        <v>Admis</v>
      </c>
      <c r="BV413" s="17" t="s">
        <v>2</v>
      </c>
      <c r="BW413" s="38">
        <v>2</v>
      </c>
      <c r="BX413" s="38">
        <f t="shared" si="158"/>
        <v>60</v>
      </c>
      <c r="BY413" s="27" t="str">
        <f t="shared" si="159"/>
        <v>Admis</v>
      </c>
    </row>
    <row r="414" spans="1:77" x14ac:dyDescent="0.55000000000000004">
      <c r="A414" s="18">
        <v>401</v>
      </c>
      <c r="B414" s="62" t="s">
        <v>1971</v>
      </c>
      <c r="C414" s="76" t="s">
        <v>1972</v>
      </c>
      <c r="D414" s="13" t="s">
        <v>1954</v>
      </c>
      <c r="E414" s="13" t="s">
        <v>1973</v>
      </c>
      <c r="F414" s="16">
        <v>37789</v>
      </c>
      <c r="G414" s="13" t="s">
        <v>1974</v>
      </c>
      <c r="H414" s="13" t="s">
        <v>52</v>
      </c>
      <c r="I414" s="13" t="s">
        <v>72</v>
      </c>
      <c r="J414" s="21">
        <v>18</v>
      </c>
      <c r="K414" s="156">
        <v>4</v>
      </c>
      <c r="L414" s="17" t="s">
        <v>2</v>
      </c>
      <c r="M414" s="69">
        <v>2</v>
      </c>
      <c r="N414" s="203">
        <v>10</v>
      </c>
      <c r="O414" s="22">
        <f t="shared" si="142"/>
        <v>5</v>
      </c>
      <c r="P414" s="17" t="s">
        <v>2</v>
      </c>
      <c r="Q414" s="17">
        <v>1</v>
      </c>
      <c r="R414" s="45">
        <v>11.57</v>
      </c>
      <c r="S414" s="22">
        <f t="shared" si="147"/>
        <v>3</v>
      </c>
      <c r="T414" s="17" t="s">
        <v>2</v>
      </c>
      <c r="U414" s="17">
        <v>1</v>
      </c>
      <c r="V414" s="45">
        <v>10.892666666666667</v>
      </c>
      <c r="W414" s="156">
        <f t="shared" si="143"/>
        <v>4</v>
      </c>
      <c r="X414" s="17" t="s">
        <v>2</v>
      </c>
      <c r="Y414" s="17">
        <v>2</v>
      </c>
      <c r="Z414" s="45">
        <v>10</v>
      </c>
      <c r="AA414" s="22">
        <f t="shared" si="144"/>
        <v>5</v>
      </c>
      <c r="AB414" s="20" t="s">
        <v>2</v>
      </c>
      <c r="AC414" s="20">
        <v>1</v>
      </c>
      <c r="AD414" s="21">
        <v>11.02</v>
      </c>
      <c r="AE414" s="22">
        <f t="shared" si="145"/>
        <v>6</v>
      </c>
      <c r="AF414" s="17" t="s">
        <v>2</v>
      </c>
      <c r="AG414" s="17">
        <v>2</v>
      </c>
      <c r="AH414" s="21">
        <v>11.750666666666667</v>
      </c>
      <c r="AI414" s="22">
        <f t="shared" si="146"/>
        <v>3</v>
      </c>
      <c r="AJ414" s="17" t="s">
        <v>2</v>
      </c>
      <c r="AK414" s="24">
        <v>1</v>
      </c>
      <c r="AL414" s="21">
        <f t="shared" si="153"/>
        <v>11.721755555555555</v>
      </c>
      <c r="AM414" s="24">
        <f t="shared" si="154"/>
        <v>30</v>
      </c>
      <c r="AN414" s="27" t="str">
        <f t="shared" si="155"/>
        <v>Admis</v>
      </c>
      <c r="AO414" s="17" t="s">
        <v>2</v>
      </c>
      <c r="AP414" s="17"/>
      <c r="AQ414" s="45">
        <v>10.315999999999999</v>
      </c>
      <c r="AR414" s="29">
        <f t="shared" si="148"/>
        <v>6</v>
      </c>
      <c r="AS414" s="17" t="s">
        <v>2</v>
      </c>
      <c r="AT414" s="17">
        <v>1</v>
      </c>
      <c r="AU414" s="45">
        <v>11.513999999999999</v>
      </c>
      <c r="AV414" s="32">
        <f t="shared" si="140"/>
        <v>6</v>
      </c>
      <c r="AW414" s="17" t="s">
        <v>2</v>
      </c>
      <c r="AX414" s="17">
        <v>1</v>
      </c>
      <c r="AY414" s="45">
        <v>13.83</v>
      </c>
      <c r="AZ414" s="22">
        <f t="shared" si="149"/>
        <v>4</v>
      </c>
      <c r="BA414" s="17" t="s">
        <v>2</v>
      </c>
      <c r="BB414" s="24">
        <v>2</v>
      </c>
      <c r="BC414" s="21">
        <v>11.654666666666667</v>
      </c>
      <c r="BD414" s="22">
        <f t="shared" si="151"/>
        <v>6</v>
      </c>
      <c r="BE414" s="17" t="s">
        <v>2</v>
      </c>
      <c r="BF414" s="24">
        <v>2</v>
      </c>
      <c r="BG414" s="21">
        <v>10.35</v>
      </c>
      <c r="BH414" s="22">
        <f t="shared" si="150"/>
        <v>4</v>
      </c>
      <c r="BI414" s="17" t="s">
        <v>2</v>
      </c>
      <c r="BJ414" s="24">
        <v>1</v>
      </c>
      <c r="BK414" s="21">
        <v>10</v>
      </c>
      <c r="BL414" s="22">
        <f t="shared" si="152"/>
        <v>2</v>
      </c>
      <c r="BM414" s="17" t="s">
        <v>2</v>
      </c>
      <c r="BN414" s="24">
        <v>2</v>
      </c>
      <c r="BO414" s="23">
        <v>15</v>
      </c>
      <c r="BP414" s="22">
        <f t="shared" si="141"/>
        <v>2</v>
      </c>
      <c r="BQ414" s="17" t="s">
        <v>2</v>
      </c>
      <c r="BR414" s="24">
        <v>1</v>
      </c>
      <c r="BS414" s="21">
        <f t="shared" si="160"/>
        <v>11.587599999999998</v>
      </c>
      <c r="BT414" s="24">
        <f t="shared" si="156"/>
        <v>30</v>
      </c>
      <c r="BU414" s="27" t="str">
        <f t="shared" si="157"/>
        <v>Admis</v>
      </c>
      <c r="BV414" s="17" t="s">
        <v>2</v>
      </c>
      <c r="BW414" s="38">
        <v>2</v>
      </c>
      <c r="BX414" s="38">
        <f t="shared" si="158"/>
        <v>60</v>
      </c>
      <c r="BY414" s="27" t="str">
        <f t="shared" si="159"/>
        <v>Admis</v>
      </c>
    </row>
    <row r="415" spans="1:77" x14ac:dyDescent="0.55000000000000004">
      <c r="A415" s="18">
        <v>402</v>
      </c>
      <c r="B415" s="62" t="s">
        <v>1975</v>
      </c>
      <c r="C415" s="96" t="s">
        <v>1976</v>
      </c>
      <c r="D415" s="42" t="s">
        <v>1954</v>
      </c>
      <c r="E415" s="42" t="s">
        <v>444</v>
      </c>
      <c r="F415" s="16">
        <v>37733</v>
      </c>
      <c r="G415" s="13" t="s">
        <v>848</v>
      </c>
      <c r="H415" s="13" t="s">
        <v>52</v>
      </c>
      <c r="I415" s="13" t="s">
        <v>72</v>
      </c>
      <c r="J415" s="21">
        <v>15</v>
      </c>
      <c r="K415" s="156">
        <v>4</v>
      </c>
      <c r="L415" s="17" t="s">
        <v>2</v>
      </c>
      <c r="M415" s="69">
        <v>2</v>
      </c>
      <c r="N415" s="223">
        <v>10.88</v>
      </c>
      <c r="O415" s="22">
        <f t="shared" si="142"/>
        <v>5</v>
      </c>
      <c r="P415" s="17" t="s">
        <v>61</v>
      </c>
      <c r="Q415" s="17">
        <v>1</v>
      </c>
      <c r="R415" s="47">
        <v>10</v>
      </c>
      <c r="S415" s="22">
        <f t="shared" si="147"/>
        <v>3</v>
      </c>
      <c r="T415" s="17" t="s">
        <v>61</v>
      </c>
      <c r="U415" s="17">
        <v>2</v>
      </c>
      <c r="V415" s="50">
        <v>11.56</v>
      </c>
      <c r="W415" s="156">
        <f t="shared" si="143"/>
        <v>4</v>
      </c>
      <c r="X415" s="17" t="s">
        <v>61</v>
      </c>
      <c r="Y415" s="17">
        <v>2</v>
      </c>
      <c r="Z415" s="47">
        <v>12.07</v>
      </c>
      <c r="AA415" s="22">
        <f t="shared" si="144"/>
        <v>5</v>
      </c>
      <c r="AB415" s="20" t="s">
        <v>61</v>
      </c>
      <c r="AC415" s="20">
        <v>1</v>
      </c>
      <c r="AD415" s="50">
        <v>10</v>
      </c>
      <c r="AE415" s="22">
        <f t="shared" si="145"/>
        <v>6</v>
      </c>
      <c r="AF415" s="17" t="s">
        <v>61</v>
      </c>
      <c r="AG415" s="17">
        <v>1</v>
      </c>
      <c r="AH415" s="50">
        <v>10</v>
      </c>
      <c r="AI415" s="22">
        <f t="shared" si="146"/>
        <v>3</v>
      </c>
      <c r="AJ415" s="17" t="s">
        <v>61</v>
      </c>
      <c r="AK415" s="24">
        <v>1</v>
      </c>
      <c r="AL415" s="21">
        <f t="shared" si="153"/>
        <v>11.366333333333333</v>
      </c>
      <c r="AM415" s="24">
        <f t="shared" si="154"/>
        <v>30</v>
      </c>
      <c r="AN415" s="27" t="str">
        <f t="shared" si="155"/>
        <v>Admis</v>
      </c>
      <c r="AO415" s="17" t="s">
        <v>2</v>
      </c>
      <c r="AP415" s="17">
        <v>2</v>
      </c>
      <c r="AQ415" s="50">
        <v>10</v>
      </c>
      <c r="AR415" s="29">
        <f t="shared" si="148"/>
        <v>6</v>
      </c>
      <c r="AS415" s="17" t="s">
        <v>61</v>
      </c>
      <c r="AT415" s="17">
        <v>1</v>
      </c>
      <c r="AU415" s="47">
        <v>10</v>
      </c>
      <c r="AV415" s="32">
        <f t="shared" si="140"/>
        <v>6</v>
      </c>
      <c r="AW415" s="17" t="s">
        <v>61</v>
      </c>
      <c r="AX415" s="17">
        <v>1</v>
      </c>
      <c r="AY415" s="50">
        <v>10.16</v>
      </c>
      <c r="AZ415" s="22">
        <f t="shared" si="149"/>
        <v>4</v>
      </c>
      <c r="BA415" s="17" t="s">
        <v>61</v>
      </c>
      <c r="BB415" s="24">
        <v>1</v>
      </c>
      <c r="BC415" s="50">
        <v>12.26</v>
      </c>
      <c r="BD415" s="22">
        <f t="shared" si="151"/>
        <v>6</v>
      </c>
      <c r="BE415" s="17" t="s">
        <v>61</v>
      </c>
      <c r="BF415" s="24">
        <v>1</v>
      </c>
      <c r="BG415" s="64">
        <v>12.11</v>
      </c>
      <c r="BH415" s="35">
        <f t="shared" si="150"/>
        <v>4</v>
      </c>
      <c r="BI415" s="36" t="s">
        <v>61</v>
      </c>
      <c r="BJ415" s="37">
        <v>2</v>
      </c>
      <c r="BK415" s="50">
        <v>10</v>
      </c>
      <c r="BL415" s="22">
        <f t="shared" si="152"/>
        <v>2</v>
      </c>
      <c r="BM415" s="17" t="s">
        <v>60</v>
      </c>
      <c r="BN415" s="24">
        <v>2</v>
      </c>
      <c r="BO415" s="48">
        <v>14.5</v>
      </c>
      <c r="BP415" s="22">
        <f t="shared" si="141"/>
        <v>2</v>
      </c>
      <c r="BQ415" s="17" t="s">
        <v>61</v>
      </c>
      <c r="BR415" s="24">
        <v>1</v>
      </c>
      <c r="BS415" s="21">
        <f t="shared" si="160"/>
        <v>11.054666666666666</v>
      </c>
      <c r="BT415" s="24">
        <f t="shared" si="156"/>
        <v>30</v>
      </c>
      <c r="BU415" s="27" t="str">
        <f t="shared" si="157"/>
        <v>Admis</v>
      </c>
      <c r="BV415" s="17" t="s">
        <v>61</v>
      </c>
      <c r="BW415" s="38">
        <v>2</v>
      </c>
      <c r="BX415" s="38">
        <f t="shared" si="158"/>
        <v>60</v>
      </c>
      <c r="BY415" s="27" t="str">
        <f t="shared" si="159"/>
        <v>Admis</v>
      </c>
    </row>
    <row r="416" spans="1:77" x14ac:dyDescent="0.55000000000000004">
      <c r="A416" s="18">
        <v>403</v>
      </c>
      <c r="B416" s="62" t="s">
        <v>1977</v>
      </c>
      <c r="C416" s="76" t="s">
        <v>1978</v>
      </c>
      <c r="D416" s="13" t="s">
        <v>1954</v>
      </c>
      <c r="E416" s="13" t="s">
        <v>1979</v>
      </c>
      <c r="F416" s="16">
        <v>37084</v>
      </c>
      <c r="G416" s="13" t="s">
        <v>1980</v>
      </c>
      <c r="H416" s="13" t="s">
        <v>52</v>
      </c>
      <c r="I416" s="13" t="s">
        <v>72</v>
      </c>
      <c r="J416" s="327">
        <v>11.24</v>
      </c>
      <c r="K416" s="156">
        <v>4</v>
      </c>
      <c r="L416" s="17" t="s">
        <v>2</v>
      </c>
      <c r="M416" s="69">
        <v>2</v>
      </c>
      <c r="N416" s="230">
        <v>10</v>
      </c>
      <c r="O416" s="22">
        <f t="shared" si="142"/>
        <v>5</v>
      </c>
      <c r="P416" s="17" t="s">
        <v>2</v>
      </c>
      <c r="Q416" s="17">
        <v>2</v>
      </c>
      <c r="R416" s="45">
        <v>13.68</v>
      </c>
      <c r="S416" s="22">
        <f t="shared" si="147"/>
        <v>3</v>
      </c>
      <c r="T416" s="17" t="s">
        <v>2</v>
      </c>
      <c r="U416" s="17">
        <v>2</v>
      </c>
      <c r="V416" s="45">
        <v>11.135999999999999</v>
      </c>
      <c r="W416" s="156">
        <f t="shared" si="143"/>
        <v>4</v>
      </c>
      <c r="X416" s="17" t="s">
        <v>2</v>
      </c>
      <c r="Y416" s="17">
        <v>2</v>
      </c>
      <c r="Z416" s="45">
        <v>10</v>
      </c>
      <c r="AA416" s="22">
        <f t="shared" si="144"/>
        <v>5</v>
      </c>
      <c r="AB416" s="20" t="s">
        <v>2</v>
      </c>
      <c r="AC416" s="20">
        <v>2</v>
      </c>
      <c r="AD416" s="327">
        <v>10</v>
      </c>
      <c r="AE416" s="22">
        <f t="shared" si="145"/>
        <v>6</v>
      </c>
      <c r="AF416" s="17" t="s">
        <v>2</v>
      </c>
      <c r="AG416" s="17">
        <v>2</v>
      </c>
      <c r="AH416" s="21">
        <v>11.250666666666667</v>
      </c>
      <c r="AI416" s="22">
        <f t="shared" si="146"/>
        <v>3</v>
      </c>
      <c r="AJ416" s="17" t="s">
        <v>2</v>
      </c>
      <c r="AK416" s="24">
        <v>2</v>
      </c>
      <c r="AL416" s="21">
        <f t="shared" si="153"/>
        <v>10.809866666666666</v>
      </c>
      <c r="AM416" s="24">
        <f t="shared" si="154"/>
        <v>30</v>
      </c>
      <c r="AN416" s="27" t="str">
        <f t="shared" si="155"/>
        <v>Admis</v>
      </c>
      <c r="AO416" s="17" t="s">
        <v>2</v>
      </c>
      <c r="AP416" s="17">
        <v>2</v>
      </c>
      <c r="AQ416" s="45">
        <v>7.8670000000000009</v>
      </c>
      <c r="AR416" s="29">
        <f t="shared" si="148"/>
        <v>0</v>
      </c>
      <c r="AS416" s="17" t="s">
        <v>2</v>
      </c>
      <c r="AT416" s="17">
        <v>2</v>
      </c>
      <c r="AU416" s="45">
        <v>11</v>
      </c>
      <c r="AV416" s="32">
        <f t="shared" si="140"/>
        <v>6</v>
      </c>
      <c r="AW416" s="17" t="s">
        <v>2</v>
      </c>
      <c r="AX416" s="17">
        <v>2</v>
      </c>
      <c r="AY416" s="45">
        <v>11.83</v>
      </c>
      <c r="AZ416" s="22">
        <f t="shared" si="149"/>
        <v>4</v>
      </c>
      <c r="BA416" s="17" t="s">
        <v>2</v>
      </c>
      <c r="BB416" s="24">
        <v>2</v>
      </c>
      <c r="BC416" s="21">
        <v>7.7413333333333334</v>
      </c>
      <c r="BD416" s="22">
        <f t="shared" si="151"/>
        <v>0</v>
      </c>
      <c r="BE416" s="17" t="s">
        <v>2</v>
      </c>
      <c r="BF416" s="24">
        <v>2</v>
      </c>
      <c r="BG416" s="34">
        <v>10</v>
      </c>
      <c r="BH416" s="35">
        <f t="shared" si="150"/>
        <v>4</v>
      </c>
      <c r="BI416" s="36" t="s">
        <v>2</v>
      </c>
      <c r="BJ416" s="37">
        <v>2</v>
      </c>
      <c r="BK416" s="21">
        <v>3.94</v>
      </c>
      <c r="BL416" s="22">
        <f t="shared" si="152"/>
        <v>0</v>
      </c>
      <c r="BM416" s="17" t="s">
        <v>2</v>
      </c>
      <c r="BN416" s="24">
        <v>2</v>
      </c>
      <c r="BO416" s="23">
        <v>15</v>
      </c>
      <c r="BP416" s="22">
        <f t="shared" si="141"/>
        <v>2</v>
      </c>
      <c r="BQ416" s="17" t="s">
        <v>2</v>
      </c>
      <c r="BR416" s="24">
        <v>1</v>
      </c>
      <c r="BS416" s="21">
        <f t="shared" si="160"/>
        <v>9.495000000000001</v>
      </c>
      <c r="BT416" s="24">
        <f t="shared" si="156"/>
        <v>16</v>
      </c>
      <c r="BU416" s="27" t="str">
        <f t="shared" si="157"/>
        <v>Ajourné</v>
      </c>
      <c r="BV416" s="17" t="s">
        <v>2</v>
      </c>
      <c r="BW416" s="38">
        <v>2</v>
      </c>
      <c r="BX416" s="38">
        <f t="shared" si="158"/>
        <v>46</v>
      </c>
      <c r="BY416" s="27" t="str">
        <f t="shared" si="159"/>
        <v>Ajourné</v>
      </c>
    </row>
    <row r="417" spans="1:77" x14ac:dyDescent="0.55000000000000004">
      <c r="A417" s="18">
        <v>404</v>
      </c>
      <c r="B417" s="62" t="s">
        <v>1981</v>
      </c>
      <c r="C417" s="76" t="s">
        <v>1982</v>
      </c>
      <c r="D417" s="13" t="s">
        <v>1954</v>
      </c>
      <c r="E417" s="13" t="s">
        <v>1983</v>
      </c>
      <c r="F417" s="16">
        <v>37524</v>
      </c>
      <c r="G417" s="13" t="s">
        <v>135</v>
      </c>
      <c r="H417" s="13" t="s">
        <v>52</v>
      </c>
      <c r="I417" s="13" t="s">
        <v>72</v>
      </c>
      <c r="J417" s="21">
        <v>16</v>
      </c>
      <c r="K417" s="156">
        <v>4</v>
      </c>
      <c r="L417" s="17" t="s">
        <v>2</v>
      </c>
      <c r="M417" s="69">
        <v>2</v>
      </c>
      <c r="N417" s="230">
        <v>11.856000000000002</v>
      </c>
      <c r="O417" s="22">
        <f t="shared" si="142"/>
        <v>5</v>
      </c>
      <c r="P417" s="17" t="s">
        <v>2</v>
      </c>
      <c r="Q417" s="17">
        <v>2</v>
      </c>
      <c r="R417" s="45">
        <v>13.68</v>
      </c>
      <c r="S417" s="22">
        <f t="shared" si="147"/>
        <v>3</v>
      </c>
      <c r="T417" s="17" t="s">
        <v>2</v>
      </c>
      <c r="U417" s="17">
        <v>1</v>
      </c>
      <c r="V417" s="45">
        <v>10.203333333333333</v>
      </c>
      <c r="W417" s="156">
        <f t="shared" si="143"/>
        <v>4</v>
      </c>
      <c r="X417" s="17" t="s">
        <v>2</v>
      </c>
      <c r="Y417" s="17">
        <v>1</v>
      </c>
      <c r="Z417" s="45">
        <v>14.922000000000001</v>
      </c>
      <c r="AA417" s="22">
        <f t="shared" si="144"/>
        <v>5</v>
      </c>
      <c r="AB417" s="20" t="s">
        <v>2</v>
      </c>
      <c r="AC417" s="20">
        <v>2</v>
      </c>
      <c r="AD417" s="21">
        <v>11.45</v>
      </c>
      <c r="AE417" s="22">
        <f t="shared" si="145"/>
        <v>6</v>
      </c>
      <c r="AF417" s="17" t="s">
        <v>2</v>
      </c>
      <c r="AG417" s="17">
        <v>2</v>
      </c>
      <c r="AH417" s="21">
        <v>14.369333333333335</v>
      </c>
      <c r="AI417" s="22">
        <f t="shared" si="146"/>
        <v>3</v>
      </c>
      <c r="AJ417" s="17" t="s">
        <v>2</v>
      </c>
      <c r="AK417" s="24">
        <v>2</v>
      </c>
      <c r="AL417" s="21">
        <f t="shared" si="153"/>
        <v>13.051711111111111</v>
      </c>
      <c r="AM417" s="24">
        <f t="shared" si="154"/>
        <v>30</v>
      </c>
      <c r="AN417" s="27" t="str">
        <f t="shared" si="155"/>
        <v>Admis</v>
      </c>
      <c r="AO417" s="17" t="s">
        <v>2</v>
      </c>
      <c r="AP417" s="17">
        <v>2</v>
      </c>
      <c r="AQ417" s="45">
        <v>10</v>
      </c>
      <c r="AR417" s="29">
        <f t="shared" si="148"/>
        <v>6</v>
      </c>
      <c r="AS417" s="17" t="s">
        <v>2</v>
      </c>
      <c r="AT417" s="17">
        <v>1</v>
      </c>
      <c r="AU417" s="45">
        <v>11.344000000000001</v>
      </c>
      <c r="AV417" s="32">
        <f t="shared" si="140"/>
        <v>6</v>
      </c>
      <c r="AW417" s="17" t="s">
        <v>2</v>
      </c>
      <c r="AX417" s="17">
        <v>1</v>
      </c>
      <c r="AY417" s="45">
        <v>14.33</v>
      </c>
      <c r="AZ417" s="22">
        <f t="shared" si="149"/>
        <v>4</v>
      </c>
      <c r="BA417" s="17" t="s">
        <v>2</v>
      </c>
      <c r="BB417" s="24">
        <v>2</v>
      </c>
      <c r="BC417" s="21">
        <v>10</v>
      </c>
      <c r="BD417" s="22">
        <f t="shared" si="151"/>
        <v>6</v>
      </c>
      <c r="BE417" s="17" t="s">
        <v>2</v>
      </c>
      <c r="BF417" s="24">
        <v>1</v>
      </c>
      <c r="BG417" s="21">
        <v>11.7</v>
      </c>
      <c r="BH417" s="22">
        <f t="shared" si="150"/>
        <v>4</v>
      </c>
      <c r="BI417" s="17" t="s">
        <v>2</v>
      </c>
      <c r="BJ417" s="24">
        <v>1</v>
      </c>
      <c r="BK417" s="21">
        <v>11.03</v>
      </c>
      <c r="BL417" s="22">
        <f t="shared" si="152"/>
        <v>2</v>
      </c>
      <c r="BM417" s="17" t="s">
        <v>2</v>
      </c>
      <c r="BN417" s="24">
        <v>1</v>
      </c>
      <c r="BO417" s="23">
        <v>15</v>
      </c>
      <c r="BP417" s="22">
        <f t="shared" si="141"/>
        <v>2</v>
      </c>
      <c r="BQ417" s="17" t="s">
        <v>2</v>
      </c>
      <c r="BR417" s="24">
        <v>1</v>
      </c>
      <c r="BS417" s="21">
        <f t="shared" si="160"/>
        <v>11.4748</v>
      </c>
      <c r="BT417" s="24">
        <f t="shared" si="156"/>
        <v>30</v>
      </c>
      <c r="BU417" s="27" t="str">
        <f t="shared" si="157"/>
        <v>Admis</v>
      </c>
      <c r="BV417" s="17" t="s">
        <v>2</v>
      </c>
      <c r="BW417" s="38">
        <v>2</v>
      </c>
      <c r="BX417" s="38">
        <f t="shared" si="158"/>
        <v>60</v>
      </c>
      <c r="BY417" s="27" t="str">
        <f t="shared" si="159"/>
        <v>Admis</v>
      </c>
    </row>
    <row r="418" spans="1:77" x14ac:dyDescent="0.55000000000000004">
      <c r="A418" s="18">
        <v>405</v>
      </c>
      <c r="B418" s="62" t="s">
        <v>1984</v>
      </c>
      <c r="C418" s="76" t="s">
        <v>1985</v>
      </c>
      <c r="D418" s="13" t="s">
        <v>1954</v>
      </c>
      <c r="E418" s="13" t="s">
        <v>1986</v>
      </c>
      <c r="F418" s="16">
        <v>38333</v>
      </c>
      <c r="G418" s="13" t="s">
        <v>71</v>
      </c>
      <c r="H418" s="13" t="s">
        <v>52</v>
      </c>
      <c r="I418" s="13" t="s">
        <v>72</v>
      </c>
      <c r="J418" s="235">
        <v>12</v>
      </c>
      <c r="K418" s="156">
        <v>4</v>
      </c>
      <c r="L418" s="17" t="s">
        <v>2</v>
      </c>
      <c r="M418" s="69">
        <v>1</v>
      </c>
      <c r="N418" s="45">
        <v>10</v>
      </c>
      <c r="O418" s="22">
        <f t="shared" si="142"/>
        <v>5</v>
      </c>
      <c r="P418" s="17" t="s">
        <v>2</v>
      </c>
      <c r="Q418" s="17">
        <v>1</v>
      </c>
      <c r="R418" s="45">
        <v>10</v>
      </c>
      <c r="S418" s="22">
        <f t="shared" si="147"/>
        <v>3</v>
      </c>
      <c r="T418" s="17" t="s">
        <v>2</v>
      </c>
      <c r="U418" s="17">
        <v>1</v>
      </c>
      <c r="V418" s="45">
        <v>13.254</v>
      </c>
      <c r="W418" s="156">
        <f t="shared" si="143"/>
        <v>4</v>
      </c>
      <c r="X418" s="17" t="s">
        <v>2</v>
      </c>
      <c r="Y418" s="17">
        <v>1</v>
      </c>
      <c r="Z418" s="45">
        <v>12.82</v>
      </c>
      <c r="AA418" s="22">
        <f t="shared" si="144"/>
        <v>5</v>
      </c>
      <c r="AB418" s="20" t="s">
        <v>2</v>
      </c>
      <c r="AC418" s="20">
        <v>1</v>
      </c>
      <c r="AD418" s="21">
        <v>11.76</v>
      </c>
      <c r="AE418" s="22">
        <f t="shared" si="145"/>
        <v>6</v>
      </c>
      <c r="AF418" s="17" t="s">
        <v>2</v>
      </c>
      <c r="AG418" s="17">
        <v>1</v>
      </c>
      <c r="AH418" s="21">
        <v>11.76</v>
      </c>
      <c r="AI418" s="22">
        <f t="shared" si="146"/>
        <v>3</v>
      </c>
      <c r="AJ418" s="17" t="s">
        <v>2</v>
      </c>
      <c r="AK418" s="24">
        <v>1</v>
      </c>
      <c r="AL418" s="21">
        <f t="shared" si="153"/>
        <v>11.698533333333334</v>
      </c>
      <c r="AM418" s="24">
        <f t="shared" si="154"/>
        <v>30</v>
      </c>
      <c r="AN418" s="27" t="str">
        <f t="shared" si="155"/>
        <v>Admis</v>
      </c>
      <c r="AO418" s="17" t="s">
        <v>2</v>
      </c>
      <c r="AP418" s="17">
        <v>2</v>
      </c>
      <c r="AQ418" s="45">
        <v>12.326000000000001</v>
      </c>
      <c r="AR418" s="29">
        <f t="shared" si="148"/>
        <v>6</v>
      </c>
      <c r="AS418" s="17" t="s">
        <v>2</v>
      </c>
      <c r="AT418" s="17">
        <v>1</v>
      </c>
      <c r="AU418" s="45">
        <v>12.827999999999999</v>
      </c>
      <c r="AV418" s="32">
        <f t="shared" si="140"/>
        <v>6</v>
      </c>
      <c r="AW418" s="17" t="s">
        <v>2</v>
      </c>
      <c r="AX418" s="17">
        <v>1</v>
      </c>
      <c r="AY418" s="57">
        <v>11</v>
      </c>
      <c r="AZ418" s="22">
        <f t="shared" si="149"/>
        <v>4</v>
      </c>
      <c r="BA418" s="17" t="s">
        <v>2</v>
      </c>
      <c r="BB418" s="24">
        <v>1</v>
      </c>
      <c r="BC418" s="21">
        <v>12.055999999999999</v>
      </c>
      <c r="BD418" s="22">
        <f t="shared" si="151"/>
        <v>6</v>
      </c>
      <c r="BE418" s="17" t="s">
        <v>2</v>
      </c>
      <c r="BF418" s="24">
        <v>1</v>
      </c>
      <c r="BG418" s="21">
        <v>14.93</v>
      </c>
      <c r="BH418" s="22">
        <f t="shared" si="150"/>
        <v>4</v>
      </c>
      <c r="BI418" s="17" t="s">
        <v>2</v>
      </c>
      <c r="BJ418" s="24">
        <v>1</v>
      </c>
      <c r="BK418" s="21">
        <v>13.64</v>
      </c>
      <c r="BL418" s="22">
        <f t="shared" si="152"/>
        <v>2</v>
      </c>
      <c r="BM418" s="17" t="s">
        <v>2</v>
      </c>
      <c r="BN418" s="24">
        <v>1</v>
      </c>
      <c r="BO418" s="23">
        <v>14</v>
      </c>
      <c r="BP418" s="22">
        <f t="shared" si="141"/>
        <v>2</v>
      </c>
      <c r="BQ418" s="17" t="s">
        <v>2</v>
      </c>
      <c r="BR418" s="24">
        <v>1</v>
      </c>
      <c r="BS418" s="21">
        <f t="shared" si="160"/>
        <v>12.741999999999999</v>
      </c>
      <c r="BT418" s="24">
        <f t="shared" si="156"/>
        <v>30</v>
      </c>
      <c r="BU418" s="27" t="str">
        <f t="shared" si="157"/>
        <v>Admis</v>
      </c>
      <c r="BV418" s="17" t="s">
        <v>2</v>
      </c>
      <c r="BW418" s="38">
        <v>2</v>
      </c>
      <c r="BX418" s="38">
        <f t="shared" si="158"/>
        <v>60</v>
      </c>
      <c r="BY418" s="27" t="str">
        <f t="shared" si="159"/>
        <v>Admis</v>
      </c>
    </row>
    <row r="419" spans="1:77" x14ac:dyDescent="0.55000000000000004">
      <c r="A419" s="18">
        <v>406</v>
      </c>
      <c r="B419" s="62" t="s">
        <v>1987</v>
      </c>
      <c r="C419" s="96" t="s">
        <v>1988</v>
      </c>
      <c r="D419" s="42" t="s">
        <v>1954</v>
      </c>
      <c r="E419" s="42" t="s">
        <v>1989</v>
      </c>
      <c r="F419" s="16">
        <v>35826</v>
      </c>
      <c r="G419" s="13" t="s">
        <v>71</v>
      </c>
      <c r="H419" s="13" t="s">
        <v>52</v>
      </c>
      <c r="I419" s="13" t="s">
        <v>72</v>
      </c>
      <c r="J419" s="327">
        <v>10</v>
      </c>
      <c r="K419" s="156">
        <v>4</v>
      </c>
      <c r="L419" s="17" t="s">
        <v>2</v>
      </c>
      <c r="M419" s="69">
        <v>2</v>
      </c>
      <c r="N419" s="223">
        <v>10.93</v>
      </c>
      <c r="O419" s="22">
        <f t="shared" si="142"/>
        <v>5</v>
      </c>
      <c r="P419" s="17" t="s">
        <v>60</v>
      </c>
      <c r="Q419" s="17">
        <v>2</v>
      </c>
      <c r="R419" s="47">
        <v>12.72</v>
      </c>
      <c r="S419" s="22">
        <f t="shared" si="147"/>
        <v>3</v>
      </c>
      <c r="T419" s="17" t="s">
        <v>60</v>
      </c>
      <c r="U419" s="17">
        <v>2</v>
      </c>
      <c r="V419" s="45">
        <v>11.42</v>
      </c>
      <c r="W419" s="156">
        <f t="shared" si="143"/>
        <v>4</v>
      </c>
      <c r="X419" s="17" t="s">
        <v>2</v>
      </c>
      <c r="Y419" s="17">
        <v>2</v>
      </c>
      <c r="Z419" s="47">
        <v>10</v>
      </c>
      <c r="AA419" s="22">
        <f t="shared" si="144"/>
        <v>5</v>
      </c>
      <c r="AB419" s="20" t="s">
        <v>60</v>
      </c>
      <c r="AC419" s="20">
        <v>2</v>
      </c>
      <c r="AD419" s="327">
        <v>10</v>
      </c>
      <c r="AE419" s="22">
        <f t="shared" si="145"/>
        <v>6</v>
      </c>
      <c r="AF419" s="17" t="s">
        <v>2</v>
      </c>
      <c r="AG419" s="17">
        <v>2</v>
      </c>
      <c r="AH419" s="50">
        <v>10.9</v>
      </c>
      <c r="AI419" s="22">
        <f t="shared" si="146"/>
        <v>3</v>
      </c>
      <c r="AJ419" s="17" t="s">
        <v>60</v>
      </c>
      <c r="AK419" s="24">
        <v>2</v>
      </c>
      <c r="AL419" s="21">
        <f t="shared" si="153"/>
        <v>10.706333333333333</v>
      </c>
      <c r="AM419" s="24">
        <f t="shared" si="154"/>
        <v>30</v>
      </c>
      <c r="AN419" s="27" t="str">
        <f t="shared" si="155"/>
        <v>Admis</v>
      </c>
      <c r="AO419" s="17" t="s">
        <v>2</v>
      </c>
      <c r="AP419" s="17"/>
      <c r="AQ419" s="45">
        <v>10</v>
      </c>
      <c r="AR419" s="29">
        <f t="shared" si="148"/>
        <v>6</v>
      </c>
      <c r="AS419" s="17" t="s">
        <v>2</v>
      </c>
      <c r="AT419" s="17">
        <v>2</v>
      </c>
      <c r="AU419" s="47">
        <v>12.33</v>
      </c>
      <c r="AV419" s="32">
        <f t="shared" si="140"/>
        <v>6</v>
      </c>
      <c r="AW419" s="17" t="s">
        <v>61</v>
      </c>
      <c r="AX419" s="17">
        <v>2</v>
      </c>
      <c r="AY419" s="50">
        <v>10.210000000000001</v>
      </c>
      <c r="AZ419" s="22">
        <f t="shared" si="149"/>
        <v>4</v>
      </c>
      <c r="BA419" s="17" t="s">
        <v>60</v>
      </c>
      <c r="BB419" s="24">
        <v>2</v>
      </c>
      <c r="BC419" s="50">
        <v>15.25</v>
      </c>
      <c r="BD419" s="22">
        <f t="shared" si="151"/>
        <v>6</v>
      </c>
      <c r="BE419" s="17" t="s">
        <v>61</v>
      </c>
      <c r="BF419" s="24">
        <v>2</v>
      </c>
      <c r="BG419" s="34">
        <v>10.199999999999999</v>
      </c>
      <c r="BH419" s="35">
        <f t="shared" si="150"/>
        <v>4</v>
      </c>
      <c r="BI419" s="36" t="s">
        <v>2</v>
      </c>
      <c r="BJ419" s="37">
        <v>2</v>
      </c>
      <c r="BK419" s="50">
        <v>13.17</v>
      </c>
      <c r="BL419" s="22">
        <f t="shared" si="152"/>
        <v>2</v>
      </c>
      <c r="BM419" s="17" t="s">
        <v>60</v>
      </c>
      <c r="BN419" s="24">
        <v>2</v>
      </c>
      <c r="BO419" s="48">
        <v>12</v>
      </c>
      <c r="BP419" s="22">
        <f t="shared" si="141"/>
        <v>2</v>
      </c>
      <c r="BQ419" s="17" t="s">
        <v>60</v>
      </c>
      <c r="BR419" s="24">
        <v>2</v>
      </c>
      <c r="BS419" s="21">
        <f t="shared" si="160"/>
        <v>11.915333333333335</v>
      </c>
      <c r="BT419" s="24">
        <f t="shared" si="156"/>
        <v>30</v>
      </c>
      <c r="BU419" s="27" t="str">
        <f t="shared" si="157"/>
        <v>Admis</v>
      </c>
      <c r="BV419" s="17" t="s">
        <v>2</v>
      </c>
      <c r="BW419" s="38">
        <v>2</v>
      </c>
      <c r="BX419" s="38">
        <f t="shared" si="158"/>
        <v>60</v>
      </c>
      <c r="BY419" s="27" t="str">
        <f t="shared" si="159"/>
        <v>Admis</v>
      </c>
    </row>
    <row r="420" spans="1:77" x14ac:dyDescent="0.55000000000000004">
      <c r="A420" s="18">
        <v>407</v>
      </c>
      <c r="B420" s="62" t="s">
        <v>1990</v>
      </c>
      <c r="C420" s="76" t="s">
        <v>1991</v>
      </c>
      <c r="D420" s="13" t="s">
        <v>1992</v>
      </c>
      <c r="E420" s="13" t="s">
        <v>1993</v>
      </c>
      <c r="F420" s="16">
        <v>38385</v>
      </c>
      <c r="G420" s="13" t="s">
        <v>818</v>
      </c>
      <c r="H420" s="13" t="s">
        <v>59</v>
      </c>
      <c r="I420" s="13" t="s">
        <v>72</v>
      </c>
      <c r="J420" s="21">
        <v>18</v>
      </c>
      <c r="K420" s="156">
        <v>4</v>
      </c>
      <c r="L420" s="17" t="s">
        <v>2</v>
      </c>
      <c r="M420" s="69">
        <v>2</v>
      </c>
      <c r="N420" s="230">
        <v>13.338000000000001</v>
      </c>
      <c r="O420" s="22">
        <f t="shared" si="142"/>
        <v>5</v>
      </c>
      <c r="P420" s="17" t="s">
        <v>2</v>
      </c>
      <c r="Q420" s="17">
        <v>2</v>
      </c>
      <c r="R420" s="45">
        <v>13.68</v>
      </c>
      <c r="S420" s="22">
        <f t="shared" si="147"/>
        <v>3</v>
      </c>
      <c r="T420" s="17" t="s">
        <v>2</v>
      </c>
      <c r="U420" s="17">
        <v>1</v>
      </c>
      <c r="V420" s="45">
        <v>11.165333333333333</v>
      </c>
      <c r="W420" s="156">
        <f t="shared" si="143"/>
        <v>4</v>
      </c>
      <c r="X420" s="17" t="s">
        <v>2</v>
      </c>
      <c r="Y420" s="17">
        <v>1</v>
      </c>
      <c r="Z420" s="45">
        <v>12.882000000000001</v>
      </c>
      <c r="AA420" s="22">
        <f t="shared" si="144"/>
        <v>5</v>
      </c>
      <c r="AB420" s="20" t="s">
        <v>2</v>
      </c>
      <c r="AC420" s="20">
        <v>1</v>
      </c>
      <c r="AD420" s="21">
        <v>10.050000000000001</v>
      </c>
      <c r="AE420" s="22">
        <f t="shared" si="145"/>
        <v>6</v>
      </c>
      <c r="AF420" s="17" t="s">
        <v>2</v>
      </c>
      <c r="AG420" s="17">
        <v>1</v>
      </c>
      <c r="AH420" s="21">
        <v>12.005333333333333</v>
      </c>
      <c r="AI420" s="22">
        <f t="shared" si="146"/>
        <v>3</v>
      </c>
      <c r="AJ420" s="17" t="s">
        <v>2</v>
      </c>
      <c r="AK420" s="24">
        <v>2</v>
      </c>
      <c r="AL420" s="21">
        <f t="shared" si="153"/>
        <v>12.837244444444446</v>
      </c>
      <c r="AM420" s="24">
        <f t="shared" si="154"/>
        <v>30</v>
      </c>
      <c r="AN420" s="27" t="str">
        <f t="shared" si="155"/>
        <v>Admis</v>
      </c>
      <c r="AO420" s="17" t="s">
        <v>2</v>
      </c>
      <c r="AP420" s="17">
        <v>2</v>
      </c>
      <c r="AQ420" s="45">
        <v>12.389000000000001</v>
      </c>
      <c r="AR420" s="29">
        <f t="shared" si="148"/>
        <v>6</v>
      </c>
      <c r="AS420" s="17" t="s">
        <v>2</v>
      </c>
      <c r="AT420" s="17">
        <v>1</v>
      </c>
      <c r="AU420" s="45">
        <v>12.273999999999999</v>
      </c>
      <c r="AV420" s="32">
        <f t="shared" si="140"/>
        <v>6</v>
      </c>
      <c r="AW420" s="17" t="s">
        <v>2</v>
      </c>
      <c r="AX420" s="17">
        <v>1</v>
      </c>
      <c r="AY420" s="57">
        <v>10.08</v>
      </c>
      <c r="AZ420" s="22">
        <f t="shared" si="149"/>
        <v>4</v>
      </c>
      <c r="BA420" s="17" t="s">
        <v>2</v>
      </c>
      <c r="BB420" s="24">
        <v>1</v>
      </c>
      <c r="BC420" s="21">
        <v>10.736666666666666</v>
      </c>
      <c r="BD420" s="22">
        <f t="shared" si="151"/>
        <v>6</v>
      </c>
      <c r="BE420" s="17" t="s">
        <v>2</v>
      </c>
      <c r="BF420" s="24">
        <v>1</v>
      </c>
      <c r="BG420" s="21">
        <v>11.34</v>
      </c>
      <c r="BH420" s="22">
        <f t="shared" si="150"/>
        <v>4</v>
      </c>
      <c r="BI420" s="17" t="s">
        <v>2</v>
      </c>
      <c r="BJ420" s="24">
        <v>1</v>
      </c>
      <c r="BK420" s="21">
        <v>11.12</v>
      </c>
      <c r="BL420" s="22">
        <f t="shared" si="152"/>
        <v>2</v>
      </c>
      <c r="BM420" s="17" t="s">
        <v>2</v>
      </c>
      <c r="BN420" s="24">
        <v>2</v>
      </c>
      <c r="BO420" s="23">
        <v>15</v>
      </c>
      <c r="BP420" s="22">
        <f t="shared" si="141"/>
        <v>2</v>
      </c>
      <c r="BQ420" s="17" t="s">
        <v>2</v>
      </c>
      <c r="BR420" s="24">
        <v>1</v>
      </c>
      <c r="BS420" s="21">
        <f t="shared" si="160"/>
        <v>11.677266666666668</v>
      </c>
      <c r="BT420" s="24">
        <f t="shared" si="156"/>
        <v>30</v>
      </c>
      <c r="BU420" s="27" t="str">
        <f t="shared" si="157"/>
        <v>Admis</v>
      </c>
      <c r="BV420" s="17" t="s">
        <v>2</v>
      </c>
      <c r="BW420" s="38">
        <v>2</v>
      </c>
      <c r="BX420" s="38">
        <f t="shared" si="158"/>
        <v>60</v>
      </c>
      <c r="BY420" s="27" t="str">
        <f t="shared" si="159"/>
        <v>Admis</v>
      </c>
    </row>
    <row r="421" spans="1:77" x14ac:dyDescent="0.55000000000000004">
      <c r="A421" s="18">
        <v>408</v>
      </c>
      <c r="B421" s="62" t="s">
        <v>1994</v>
      </c>
      <c r="C421" s="96" t="s">
        <v>1995</v>
      </c>
      <c r="D421" s="42" t="s">
        <v>1996</v>
      </c>
      <c r="E421" s="42" t="s">
        <v>1997</v>
      </c>
      <c r="F421" s="16">
        <v>36664</v>
      </c>
      <c r="G421" s="13" t="s">
        <v>158</v>
      </c>
      <c r="H421" s="13" t="s">
        <v>52</v>
      </c>
      <c r="I421" s="13" t="s">
        <v>72</v>
      </c>
      <c r="J421" s="235">
        <v>10</v>
      </c>
      <c r="K421" s="156">
        <v>4</v>
      </c>
      <c r="L421" s="17" t="s">
        <v>2</v>
      </c>
      <c r="M421" s="69">
        <v>1</v>
      </c>
      <c r="N421" s="50">
        <v>12.11</v>
      </c>
      <c r="O421" s="22">
        <f t="shared" si="142"/>
        <v>5</v>
      </c>
      <c r="P421" s="17" t="s">
        <v>60</v>
      </c>
      <c r="Q421" s="17">
        <v>2</v>
      </c>
      <c r="R421" s="47">
        <v>15</v>
      </c>
      <c r="S421" s="22">
        <f t="shared" si="147"/>
        <v>3</v>
      </c>
      <c r="T421" s="17" t="s">
        <v>61</v>
      </c>
      <c r="U421" s="17">
        <v>1</v>
      </c>
      <c r="V421" s="50">
        <v>10.66</v>
      </c>
      <c r="W421" s="156">
        <f t="shared" si="143"/>
        <v>4</v>
      </c>
      <c r="X421" s="17" t="s">
        <v>60</v>
      </c>
      <c r="Y421" s="17">
        <v>2</v>
      </c>
      <c r="Z421" s="47">
        <v>11.79</v>
      </c>
      <c r="AA421" s="22">
        <f t="shared" si="144"/>
        <v>5</v>
      </c>
      <c r="AB421" s="20" t="s">
        <v>60</v>
      </c>
      <c r="AC421" s="20">
        <v>2</v>
      </c>
      <c r="AD421" s="50">
        <v>10</v>
      </c>
      <c r="AE421" s="22">
        <f t="shared" si="145"/>
        <v>6</v>
      </c>
      <c r="AF421" s="17" t="s">
        <v>61</v>
      </c>
      <c r="AG421" s="17">
        <v>1</v>
      </c>
      <c r="AH421" s="50">
        <v>10.91</v>
      </c>
      <c r="AI421" s="22">
        <f t="shared" si="146"/>
        <v>3</v>
      </c>
      <c r="AJ421" s="17" t="s">
        <v>60</v>
      </c>
      <c r="AK421" s="24">
        <v>2</v>
      </c>
      <c r="AL421" s="21">
        <f t="shared" si="153"/>
        <v>11.329000000000001</v>
      </c>
      <c r="AM421" s="24">
        <f t="shared" si="154"/>
        <v>30</v>
      </c>
      <c r="AN421" s="27" t="str">
        <f t="shared" si="155"/>
        <v>Admis</v>
      </c>
      <c r="AO421" s="17" t="s">
        <v>2</v>
      </c>
      <c r="AP421" s="17">
        <v>2</v>
      </c>
      <c r="AQ421" s="50">
        <v>10</v>
      </c>
      <c r="AR421" s="29">
        <f t="shared" si="148"/>
        <v>6</v>
      </c>
      <c r="AS421" s="17" t="s">
        <v>61</v>
      </c>
      <c r="AT421" s="17">
        <v>2</v>
      </c>
      <c r="AU421" s="47">
        <v>10.92</v>
      </c>
      <c r="AV421" s="32">
        <f t="shared" si="140"/>
        <v>6</v>
      </c>
      <c r="AW421" s="17" t="s">
        <v>60</v>
      </c>
      <c r="AX421" s="17">
        <v>2</v>
      </c>
      <c r="AY421" s="50">
        <v>12.97</v>
      </c>
      <c r="AZ421" s="22">
        <f t="shared" si="149"/>
        <v>4</v>
      </c>
      <c r="BA421" s="17" t="s">
        <v>60</v>
      </c>
      <c r="BB421" s="24">
        <v>2</v>
      </c>
      <c r="BC421" s="50">
        <v>13.9</v>
      </c>
      <c r="BD421" s="22">
        <f t="shared" si="151"/>
        <v>6</v>
      </c>
      <c r="BE421" s="17" t="s">
        <v>60</v>
      </c>
      <c r="BF421" s="24">
        <v>2</v>
      </c>
      <c r="BG421" s="64">
        <v>10</v>
      </c>
      <c r="BH421" s="35">
        <f t="shared" si="150"/>
        <v>4</v>
      </c>
      <c r="BI421" s="36" t="s">
        <v>61</v>
      </c>
      <c r="BJ421" s="37">
        <v>1</v>
      </c>
      <c r="BK421" s="50">
        <v>10.25</v>
      </c>
      <c r="BL421" s="22">
        <f t="shared" si="152"/>
        <v>2</v>
      </c>
      <c r="BM421" s="17" t="s">
        <v>60</v>
      </c>
      <c r="BN421" s="24">
        <v>2</v>
      </c>
      <c r="BO421" s="48">
        <v>12</v>
      </c>
      <c r="BP421" s="22">
        <f t="shared" si="141"/>
        <v>2</v>
      </c>
      <c r="BQ421" s="17" t="s">
        <v>60</v>
      </c>
      <c r="BR421" s="24">
        <v>2</v>
      </c>
      <c r="BS421" s="21">
        <f t="shared" si="160"/>
        <v>11.51</v>
      </c>
      <c r="BT421" s="24">
        <f t="shared" si="156"/>
        <v>30</v>
      </c>
      <c r="BU421" s="27" t="str">
        <f t="shared" si="157"/>
        <v>Admis</v>
      </c>
      <c r="BV421" s="17" t="s">
        <v>61</v>
      </c>
      <c r="BW421" s="38">
        <v>2</v>
      </c>
      <c r="BX421" s="38">
        <f t="shared" si="158"/>
        <v>60</v>
      </c>
      <c r="BY421" s="27" t="str">
        <f t="shared" si="159"/>
        <v>Admis</v>
      </c>
    </row>
    <row r="422" spans="1:77" x14ac:dyDescent="0.55000000000000004">
      <c r="A422" s="18">
        <v>409</v>
      </c>
      <c r="B422" s="62" t="s">
        <v>1998</v>
      </c>
      <c r="C422" s="76" t="s">
        <v>1999</v>
      </c>
      <c r="D422" s="13" t="s">
        <v>2000</v>
      </c>
      <c r="E422" s="13" t="s">
        <v>2001</v>
      </c>
      <c r="F422" s="16">
        <v>38873</v>
      </c>
      <c r="G422" s="13" t="s">
        <v>784</v>
      </c>
      <c r="H422" s="13" t="s">
        <v>59</v>
      </c>
      <c r="I422" s="13" t="s">
        <v>72</v>
      </c>
      <c r="J422" s="21">
        <v>16</v>
      </c>
      <c r="K422" s="156">
        <v>4</v>
      </c>
      <c r="L422" s="17" t="s">
        <v>2</v>
      </c>
      <c r="M422" s="69">
        <v>2</v>
      </c>
      <c r="N422" s="203">
        <v>10</v>
      </c>
      <c r="O422" s="22">
        <f t="shared" si="142"/>
        <v>5</v>
      </c>
      <c r="P422" s="17" t="s">
        <v>2</v>
      </c>
      <c r="Q422" s="17">
        <v>1</v>
      </c>
      <c r="R422" s="45">
        <v>14.21</v>
      </c>
      <c r="S422" s="22">
        <f t="shared" si="147"/>
        <v>3</v>
      </c>
      <c r="T422" s="17" t="s">
        <v>2</v>
      </c>
      <c r="U422" s="17">
        <v>2</v>
      </c>
      <c r="V422" s="45">
        <v>13.444666666666668</v>
      </c>
      <c r="W422" s="156">
        <f t="shared" si="143"/>
        <v>4</v>
      </c>
      <c r="X422" s="17" t="s">
        <v>2</v>
      </c>
      <c r="Y422" s="17">
        <v>1</v>
      </c>
      <c r="Z422" s="45">
        <v>11.75</v>
      </c>
      <c r="AA422" s="22">
        <f t="shared" si="144"/>
        <v>5</v>
      </c>
      <c r="AB422" s="20" t="s">
        <v>2</v>
      </c>
      <c r="AC422" s="20">
        <v>1</v>
      </c>
      <c r="AD422" s="21">
        <v>10.31</v>
      </c>
      <c r="AE422" s="22">
        <f t="shared" si="145"/>
        <v>6</v>
      </c>
      <c r="AF422" s="17" t="s">
        <v>2</v>
      </c>
      <c r="AG422" s="17">
        <v>1</v>
      </c>
      <c r="AH422" s="21">
        <v>10.732666666666667</v>
      </c>
      <c r="AI422" s="22">
        <f t="shared" si="146"/>
        <v>3</v>
      </c>
      <c r="AJ422" s="17" t="s">
        <v>2</v>
      </c>
      <c r="AK422" s="24">
        <v>1</v>
      </c>
      <c r="AL422" s="21">
        <f t="shared" si="153"/>
        <v>12.107222222222223</v>
      </c>
      <c r="AM422" s="24">
        <f t="shared" si="154"/>
        <v>30</v>
      </c>
      <c r="AN422" s="27" t="str">
        <f t="shared" si="155"/>
        <v>Admis</v>
      </c>
      <c r="AO422" s="17" t="s">
        <v>2</v>
      </c>
      <c r="AP422" s="17">
        <v>2</v>
      </c>
      <c r="AQ422" s="45">
        <v>10.676000000000002</v>
      </c>
      <c r="AR422" s="29">
        <f t="shared" si="148"/>
        <v>6</v>
      </c>
      <c r="AS422" s="17" t="s">
        <v>2</v>
      </c>
      <c r="AT422" s="17">
        <v>1</v>
      </c>
      <c r="AU422" s="45">
        <v>14.763999999999999</v>
      </c>
      <c r="AV422" s="32">
        <f t="shared" si="140"/>
        <v>6</v>
      </c>
      <c r="AW422" s="17" t="s">
        <v>2</v>
      </c>
      <c r="AX422" s="17">
        <v>1</v>
      </c>
      <c r="AY422" s="57">
        <v>11.01</v>
      </c>
      <c r="AZ422" s="22">
        <f t="shared" si="149"/>
        <v>4</v>
      </c>
      <c r="BA422" s="17" t="s">
        <v>2</v>
      </c>
      <c r="BB422" s="24">
        <v>1</v>
      </c>
      <c r="BC422" s="21">
        <v>11.731999999999999</v>
      </c>
      <c r="BD422" s="22">
        <f t="shared" si="151"/>
        <v>6</v>
      </c>
      <c r="BE422" s="17" t="s">
        <v>2</v>
      </c>
      <c r="BF422" s="24">
        <v>1</v>
      </c>
      <c r="BG422" s="21">
        <v>13.14</v>
      </c>
      <c r="BH422" s="22">
        <f t="shared" si="150"/>
        <v>4</v>
      </c>
      <c r="BI422" s="17" t="s">
        <v>2</v>
      </c>
      <c r="BJ422" s="24">
        <v>1</v>
      </c>
      <c r="BK422" s="21">
        <v>10</v>
      </c>
      <c r="BL422" s="22">
        <f t="shared" si="152"/>
        <v>2</v>
      </c>
      <c r="BM422" s="17" t="s">
        <v>2</v>
      </c>
      <c r="BN422" s="24">
        <v>1</v>
      </c>
      <c r="BO422" s="23">
        <v>13</v>
      </c>
      <c r="BP422" s="22">
        <f t="shared" si="141"/>
        <v>2</v>
      </c>
      <c r="BQ422" s="17" t="s">
        <v>2</v>
      </c>
      <c r="BR422" s="24">
        <v>1</v>
      </c>
      <c r="BS422" s="21">
        <f t="shared" si="160"/>
        <v>12.187733333333334</v>
      </c>
      <c r="BT422" s="24">
        <f t="shared" si="156"/>
        <v>30</v>
      </c>
      <c r="BU422" s="27" t="str">
        <f t="shared" si="157"/>
        <v>Admis</v>
      </c>
      <c r="BV422" s="17" t="s">
        <v>2</v>
      </c>
      <c r="BW422" s="38">
        <v>2</v>
      </c>
      <c r="BX422" s="38">
        <f t="shared" si="158"/>
        <v>60</v>
      </c>
      <c r="BY422" s="27" t="str">
        <f t="shared" si="159"/>
        <v>Admis</v>
      </c>
    </row>
    <row r="423" spans="1:77" x14ac:dyDescent="0.55000000000000004">
      <c r="A423" s="18">
        <v>410</v>
      </c>
      <c r="B423" s="62" t="s">
        <v>2006</v>
      </c>
      <c r="C423" s="76" t="s">
        <v>2007</v>
      </c>
      <c r="D423" s="13" t="s">
        <v>2008</v>
      </c>
      <c r="E423" s="13" t="s">
        <v>2009</v>
      </c>
      <c r="F423" s="16">
        <v>37269</v>
      </c>
      <c r="G423" s="13" t="s">
        <v>644</v>
      </c>
      <c r="H423" s="13" t="s">
        <v>52</v>
      </c>
      <c r="I423" s="13" t="s">
        <v>72</v>
      </c>
      <c r="J423" s="235">
        <v>10</v>
      </c>
      <c r="K423" s="156">
        <v>4</v>
      </c>
      <c r="L423" s="17" t="s">
        <v>2</v>
      </c>
      <c r="M423" s="69">
        <v>1</v>
      </c>
      <c r="N423" s="57">
        <v>11.917999999999999</v>
      </c>
      <c r="O423" s="22">
        <f t="shared" si="142"/>
        <v>5</v>
      </c>
      <c r="P423" s="17" t="s">
        <v>2</v>
      </c>
      <c r="Q423" s="17">
        <v>2</v>
      </c>
      <c r="R423" s="45">
        <v>10</v>
      </c>
      <c r="S423" s="22">
        <f t="shared" si="147"/>
        <v>3</v>
      </c>
      <c r="T423" s="17" t="s">
        <v>2</v>
      </c>
      <c r="U423" s="17">
        <v>1</v>
      </c>
      <c r="V423" s="45">
        <v>12.608000000000001</v>
      </c>
      <c r="W423" s="156">
        <f t="shared" si="143"/>
        <v>4</v>
      </c>
      <c r="X423" s="17" t="s">
        <v>2</v>
      </c>
      <c r="Y423" s="17">
        <v>1</v>
      </c>
      <c r="Z423" s="45">
        <v>11.256</v>
      </c>
      <c r="AA423" s="22">
        <f t="shared" si="144"/>
        <v>5</v>
      </c>
      <c r="AB423" s="20" t="s">
        <v>2</v>
      </c>
      <c r="AC423" s="20">
        <v>1</v>
      </c>
      <c r="AD423" s="21">
        <v>11</v>
      </c>
      <c r="AE423" s="22">
        <f t="shared" si="145"/>
        <v>6</v>
      </c>
      <c r="AF423" s="17" t="s">
        <v>2</v>
      </c>
      <c r="AG423" s="17">
        <v>1</v>
      </c>
      <c r="AH423" s="21">
        <v>12.181333333333333</v>
      </c>
      <c r="AI423" s="22">
        <f t="shared" si="146"/>
        <v>3</v>
      </c>
      <c r="AJ423" s="17" t="s">
        <v>2</v>
      </c>
      <c r="AK423" s="24">
        <v>1</v>
      </c>
      <c r="AL423" s="21">
        <f t="shared" si="153"/>
        <v>11.294866666666667</v>
      </c>
      <c r="AM423" s="24">
        <f t="shared" si="154"/>
        <v>30</v>
      </c>
      <c r="AN423" s="27" t="str">
        <f t="shared" si="155"/>
        <v>Admis</v>
      </c>
      <c r="AO423" s="17" t="s">
        <v>2</v>
      </c>
      <c r="AP423" s="17">
        <v>2</v>
      </c>
      <c r="AQ423" s="45">
        <v>10.003</v>
      </c>
      <c r="AR423" s="29">
        <f t="shared" si="148"/>
        <v>6</v>
      </c>
      <c r="AS423" s="17" t="s">
        <v>2</v>
      </c>
      <c r="AT423" s="17">
        <v>1</v>
      </c>
      <c r="AU423" s="45">
        <v>13.6228</v>
      </c>
      <c r="AV423" s="32">
        <f t="shared" si="140"/>
        <v>6</v>
      </c>
      <c r="AW423" s="17" t="s">
        <v>2</v>
      </c>
      <c r="AX423" s="17">
        <v>1</v>
      </c>
      <c r="AY423" s="45">
        <v>14.83</v>
      </c>
      <c r="AZ423" s="22">
        <f t="shared" si="149"/>
        <v>4</v>
      </c>
      <c r="BA423" s="17" t="s">
        <v>2</v>
      </c>
      <c r="BB423" s="24">
        <v>2</v>
      </c>
      <c r="BC423" s="21">
        <v>10.707333333333333</v>
      </c>
      <c r="BD423" s="22">
        <f t="shared" si="151"/>
        <v>6</v>
      </c>
      <c r="BE423" s="17" t="s">
        <v>2</v>
      </c>
      <c r="BF423" s="24">
        <v>1</v>
      </c>
      <c r="BG423" s="21">
        <v>11.88</v>
      </c>
      <c r="BH423" s="22">
        <f t="shared" si="150"/>
        <v>4</v>
      </c>
      <c r="BI423" s="17" t="s">
        <v>2</v>
      </c>
      <c r="BJ423" s="24">
        <v>1</v>
      </c>
      <c r="BK423" s="21">
        <v>13.75</v>
      </c>
      <c r="BL423" s="22">
        <f t="shared" si="152"/>
        <v>2</v>
      </c>
      <c r="BM423" s="17" t="s">
        <v>2</v>
      </c>
      <c r="BN423" s="24">
        <v>2</v>
      </c>
      <c r="BO423" s="23">
        <v>14</v>
      </c>
      <c r="BP423" s="22">
        <f t="shared" si="141"/>
        <v>2</v>
      </c>
      <c r="BQ423" s="17" t="s">
        <v>2</v>
      </c>
      <c r="BR423" s="24">
        <v>1</v>
      </c>
      <c r="BS423" s="21">
        <f t="shared" si="160"/>
        <v>12.27796</v>
      </c>
      <c r="BT423" s="24">
        <f t="shared" si="156"/>
        <v>30</v>
      </c>
      <c r="BU423" s="27" t="str">
        <f t="shared" si="157"/>
        <v>Admis</v>
      </c>
      <c r="BV423" s="17" t="s">
        <v>2</v>
      </c>
      <c r="BW423" s="38">
        <v>2</v>
      </c>
      <c r="BX423" s="38">
        <f t="shared" si="158"/>
        <v>60</v>
      </c>
      <c r="BY423" s="27" t="str">
        <f t="shared" si="159"/>
        <v>Admis</v>
      </c>
    </row>
    <row r="424" spans="1:77" x14ac:dyDescent="0.55000000000000004">
      <c r="A424" s="18">
        <v>411</v>
      </c>
      <c r="B424" s="62" t="s">
        <v>2010</v>
      </c>
      <c r="C424" s="96" t="s">
        <v>2011</v>
      </c>
      <c r="D424" s="42" t="s">
        <v>2012</v>
      </c>
      <c r="E424" s="42" t="s">
        <v>2013</v>
      </c>
      <c r="F424" s="16">
        <v>37535</v>
      </c>
      <c r="G424" s="13" t="s">
        <v>2014</v>
      </c>
      <c r="H424" s="13" t="s">
        <v>52</v>
      </c>
      <c r="I424" s="13" t="s">
        <v>72</v>
      </c>
      <c r="J424" s="235">
        <v>10</v>
      </c>
      <c r="K424" s="156">
        <v>4</v>
      </c>
      <c r="L424" s="17" t="s">
        <v>2</v>
      </c>
      <c r="M424" s="69">
        <v>1</v>
      </c>
      <c r="N424" s="47">
        <v>10.15</v>
      </c>
      <c r="O424" s="22">
        <f t="shared" si="142"/>
        <v>5</v>
      </c>
      <c r="P424" s="17" t="s">
        <v>61</v>
      </c>
      <c r="Q424" s="17">
        <v>1</v>
      </c>
      <c r="R424" s="47">
        <v>10</v>
      </c>
      <c r="S424" s="22">
        <f t="shared" si="147"/>
        <v>3</v>
      </c>
      <c r="T424" s="17" t="s">
        <v>61</v>
      </c>
      <c r="U424" s="17">
        <v>2</v>
      </c>
      <c r="V424" s="47">
        <v>11.17</v>
      </c>
      <c r="W424" s="156">
        <f t="shared" si="143"/>
        <v>4</v>
      </c>
      <c r="X424" s="17" t="s">
        <v>61</v>
      </c>
      <c r="Y424" s="17">
        <v>2</v>
      </c>
      <c r="Z424" s="47">
        <v>10.62</v>
      </c>
      <c r="AA424" s="22">
        <f t="shared" si="144"/>
        <v>5</v>
      </c>
      <c r="AB424" s="20" t="s">
        <v>61</v>
      </c>
      <c r="AC424" s="20">
        <v>1</v>
      </c>
      <c r="AD424" s="50">
        <v>11</v>
      </c>
      <c r="AE424" s="22">
        <f t="shared" si="145"/>
        <v>6</v>
      </c>
      <c r="AF424" s="17" t="s">
        <v>61</v>
      </c>
      <c r="AG424" s="17">
        <v>1</v>
      </c>
      <c r="AH424" s="50">
        <v>10.79</v>
      </c>
      <c r="AI424" s="22">
        <f t="shared" si="146"/>
        <v>3</v>
      </c>
      <c r="AJ424" s="17" t="s">
        <v>61</v>
      </c>
      <c r="AK424" s="17">
        <v>1</v>
      </c>
      <c r="AL424" s="21">
        <f t="shared" si="153"/>
        <v>10.563333333333333</v>
      </c>
      <c r="AM424" s="24">
        <f t="shared" si="154"/>
        <v>30</v>
      </c>
      <c r="AN424" s="27" t="str">
        <f t="shared" si="155"/>
        <v>Admis</v>
      </c>
      <c r="AO424" s="17" t="s">
        <v>2</v>
      </c>
      <c r="AP424" s="17"/>
      <c r="AQ424" s="47">
        <v>10</v>
      </c>
      <c r="AR424" s="29">
        <f t="shared" si="148"/>
        <v>6</v>
      </c>
      <c r="AS424" s="17" t="s">
        <v>61</v>
      </c>
      <c r="AT424" s="17">
        <v>1</v>
      </c>
      <c r="AU424" s="47">
        <v>10.28</v>
      </c>
      <c r="AV424" s="32">
        <f t="shared" si="140"/>
        <v>6</v>
      </c>
      <c r="AW424" s="17" t="s">
        <v>61</v>
      </c>
      <c r="AX424" s="17">
        <v>1</v>
      </c>
      <c r="AY424" s="47">
        <v>14</v>
      </c>
      <c r="AZ424" s="22">
        <f t="shared" si="149"/>
        <v>4</v>
      </c>
      <c r="BA424" s="17" t="s">
        <v>61</v>
      </c>
      <c r="BB424" s="17">
        <v>1</v>
      </c>
      <c r="BC424" s="50">
        <v>11.56</v>
      </c>
      <c r="BD424" s="22">
        <f t="shared" si="151"/>
        <v>6</v>
      </c>
      <c r="BE424" s="17" t="s">
        <v>61</v>
      </c>
      <c r="BF424" s="17">
        <v>1</v>
      </c>
      <c r="BG424" s="49">
        <v>10</v>
      </c>
      <c r="BH424" s="35">
        <f t="shared" si="150"/>
        <v>4</v>
      </c>
      <c r="BI424" s="36" t="s">
        <v>61</v>
      </c>
      <c r="BJ424" s="37">
        <v>1</v>
      </c>
      <c r="BK424" s="50">
        <v>11.81</v>
      </c>
      <c r="BL424" s="22">
        <f t="shared" si="152"/>
        <v>2</v>
      </c>
      <c r="BM424" s="17" t="s">
        <v>60</v>
      </c>
      <c r="BN424" s="24">
        <v>2</v>
      </c>
      <c r="BO424" s="48">
        <v>14</v>
      </c>
      <c r="BP424" s="22">
        <f t="shared" si="141"/>
        <v>2</v>
      </c>
      <c r="BQ424" s="17" t="s">
        <v>61</v>
      </c>
      <c r="BR424" s="17">
        <v>1</v>
      </c>
      <c r="BS424" s="21">
        <f t="shared" si="160"/>
        <v>11.288666666666668</v>
      </c>
      <c r="BT424" s="24">
        <f t="shared" si="156"/>
        <v>30</v>
      </c>
      <c r="BU424" s="27" t="str">
        <f t="shared" si="157"/>
        <v>Admis</v>
      </c>
      <c r="BV424" s="17" t="s">
        <v>61</v>
      </c>
      <c r="BW424" s="38">
        <v>2</v>
      </c>
      <c r="BX424" s="38">
        <f t="shared" si="158"/>
        <v>60</v>
      </c>
      <c r="BY424" s="27" t="str">
        <f t="shared" si="159"/>
        <v>Admis</v>
      </c>
    </row>
    <row r="425" spans="1:77" x14ac:dyDescent="0.55000000000000004">
      <c r="A425" s="18">
        <v>412</v>
      </c>
      <c r="B425" s="62" t="s">
        <v>2015</v>
      </c>
      <c r="C425" s="76" t="s">
        <v>2016</v>
      </c>
      <c r="D425" s="42" t="s">
        <v>2017</v>
      </c>
      <c r="E425" s="42" t="s">
        <v>2018</v>
      </c>
      <c r="F425" s="16">
        <v>37226</v>
      </c>
      <c r="G425" s="13" t="s">
        <v>116</v>
      </c>
      <c r="H425" s="13" t="s">
        <v>52</v>
      </c>
      <c r="I425" s="13" t="s">
        <v>72</v>
      </c>
      <c r="J425" s="47">
        <v>10</v>
      </c>
      <c r="K425" s="156">
        <v>4</v>
      </c>
      <c r="L425" s="17" t="s">
        <v>60</v>
      </c>
      <c r="M425" s="69">
        <v>2</v>
      </c>
      <c r="N425" s="50">
        <v>11.08</v>
      </c>
      <c r="O425" s="22">
        <f t="shared" si="142"/>
        <v>5</v>
      </c>
      <c r="P425" s="17" t="s">
        <v>60</v>
      </c>
      <c r="Q425" s="17">
        <v>2</v>
      </c>
      <c r="R425" s="47">
        <v>16.22</v>
      </c>
      <c r="S425" s="22">
        <f t="shared" si="147"/>
        <v>3</v>
      </c>
      <c r="T425" s="17" t="s">
        <v>60</v>
      </c>
      <c r="U425" s="17">
        <v>2</v>
      </c>
      <c r="V425" s="50">
        <v>12.14</v>
      </c>
      <c r="W425" s="156">
        <f t="shared" si="143"/>
        <v>4</v>
      </c>
      <c r="X425" s="17" t="s">
        <v>60</v>
      </c>
      <c r="Y425" s="17">
        <v>2</v>
      </c>
      <c r="Z425" s="47">
        <v>10.58</v>
      </c>
      <c r="AA425" s="22">
        <f t="shared" si="144"/>
        <v>5</v>
      </c>
      <c r="AB425" s="20" t="s">
        <v>60</v>
      </c>
      <c r="AC425" s="20">
        <v>2</v>
      </c>
      <c r="AD425" s="329">
        <v>6.53</v>
      </c>
      <c r="AE425" s="22">
        <f t="shared" si="145"/>
        <v>0</v>
      </c>
      <c r="AF425" s="17" t="s">
        <v>2</v>
      </c>
      <c r="AG425" s="17">
        <v>2</v>
      </c>
      <c r="AH425" s="50">
        <v>11.91</v>
      </c>
      <c r="AI425" s="22">
        <f t="shared" si="146"/>
        <v>3</v>
      </c>
      <c r="AJ425" s="17" t="s">
        <v>60</v>
      </c>
      <c r="AK425" s="24">
        <v>2</v>
      </c>
      <c r="AL425" s="21">
        <f t="shared" si="153"/>
        <v>10.681000000000001</v>
      </c>
      <c r="AM425" s="24">
        <f t="shared" si="154"/>
        <v>24</v>
      </c>
      <c r="AN425" s="27" t="str">
        <f t="shared" si="155"/>
        <v>Ajourné</v>
      </c>
      <c r="AO425" s="17" t="s">
        <v>2</v>
      </c>
      <c r="AP425" s="17">
        <v>2</v>
      </c>
      <c r="AQ425" s="45">
        <v>10</v>
      </c>
      <c r="AR425" s="29">
        <f t="shared" si="148"/>
        <v>6</v>
      </c>
      <c r="AS425" s="17" t="s">
        <v>2</v>
      </c>
      <c r="AT425" s="17">
        <v>2</v>
      </c>
      <c r="AU425" s="47">
        <v>10</v>
      </c>
      <c r="AV425" s="32">
        <f t="shared" si="140"/>
        <v>6</v>
      </c>
      <c r="AW425" s="17" t="s">
        <v>60</v>
      </c>
      <c r="AX425" s="17">
        <v>2</v>
      </c>
      <c r="AY425" s="57">
        <v>10.5</v>
      </c>
      <c r="AZ425" s="22">
        <f t="shared" si="149"/>
        <v>4</v>
      </c>
      <c r="BA425" s="17" t="s">
        <v>2</v>
      </c>
      <c r="BB425" s="24">
        <v>1</v>
      </c>
      <c r="BC425" s="50">
        <v>16.34</v>
      </c>
      <c r="BD425" s="22">
        <f t="shared" si="151"/>
        <v>6</v>
      </c>
      <c r="BE425" s="17" t="s">
        <v>60</v>
      </c>
      <c r="BF425" s="24">
        <v>2</v>
      </c>
      <c r="BG425" s="64">
        <v>10</v>
      </c>
      <c r="BH425" s="35">
        <f t="shared" si="150"/>
        <v>4</v>
      </c>
      <c r="BI425" s="36" t="s">
        <v>60</v>
      </c>
      <c r="BJ425" s="37">
        <v>2</v>
      </c>
      <c r="BK425" s="50">
        <v>11.17</v>
      </c>
      <c r="BL425" s="22">
        <f t="shared" si="152"/>
        <v>2</v>
      </c>
      <c r="BM425" s="17" t="s">
        <v>60</v>
      </c>
      <c r="BN425" s="24">
        <v>2</v>
      </c>
      <c r="BO425" s="48">
        <v>14</v>
      </c>
      <c r="BP425" s="22">
        <f t="shared" si="141"/>
        <v>2</v>
      </c>
      <c r="BQ425" s="17" t="s">
        <v>61</v>
      </c>
      <c r="BR425" s="24">
        <v>1</v>
      </c>
      <c r="BS425" s="21">
        <f t="shared" si="160"/>
        <v>11.67933333333333</v>
      </c>
      <c r="BT425" s="24">
        <f t="shared" si="156"/>
        <v>30</v>
      </c>
      <c r="BU425" s="27" t="str">
        <f t="shared" si="157"/>
        <v>Admis</v>
      </c>
      <c r="BV425" s="17" t="s">
        <v>2</v>
      </c>
      <c r="BW425" s="38">
        <v>2</v>
      </c>
      <c r="BX425" s="38">
        <f t="shared" si="158"/>
        <v>54</v>
      </c>
      <c r="BY425" s="27" t="str">
        <f t="shared" si="159"/>
        <v>Autorisé</v>
      </c>
    </row>
    <row r="426" spans="1:77" x14ac:dyDescent="0.55000000000000004">
      <c r="A426" s="18">
        <v>413</v>
      </c>
      <c r="B426" s="62" t="s">
        <v>2019</v>
      </c>
      <c r="C426" s="96" t="s">
        <v>2020</v>
      </c>
      <c r="D426" s="42" t="s">
        <v>2021</v>
      </c>
      <c r="E426" s="42" t="s">
        <v>2022</v>
      </c>
      <c r="F426" s="16">
        <v>35285</v>
      </c>
      <c r="G426" s="13" t="s">
        <v>732</v>
      </c>
      <c r="H426" s="13" t="s">
        <v>52</v>
      </c>
      <c r="I426" s="13" t="s">
        <v>72</v>
      </c>
      <c r="J426" s="47">
        <v>11.07</v>
      </c>
      <c r="K426" s="156">
        <v>4</v>
      </c>
      <c r="L426" s="17" t="s">
        <v>60</v>
      </c>
      <c r="M426" s="69">
        <v>2</v>
      </c>
      <c r="N426" s="47">
        <v>10.119999999999999</v>
      </c>
      <c r="O426" s="22">
        <f t="shared" si="142"/>
        <v>5</v>
      </c>
      <c r="P426" s="17" t="s">
        <v>60</v>
      </c>
      <c r="Q426" s="17">
        <v>2</v>
      </c>
      <c r="R426" s="47">
        <v>14.77</v>
      </c>
      <c r="S426" s="22">
        <f t="shared" si="147"/>
        <v>3</v>
      </c>
      <c r="T426" s="17" t="s">
        <v>60</v>
      </c>
      <c r="U426" s="17">
        <v>2</v>
      </c>
      <c r="V426" s="45">
        <v>13.934000000000001</v>
      </c>
      <c r="W426" s="156">
        <f t="shared" si="143"/>
        <v>4</v>
      </c>
      <c r="X426" s="17" t="s">
        <v>2</v>
      </c>
      <c r="Y426" s="17">
        <v>2</v>
      </c>
      <c r="Z426" s="47">
        <v>10.82</v>
      </c>
      <c r="AA426" s="22">
        <f t="shared" si="144"/>
        <v>5</v>
      </c>
      <c r="AB426" s="20" t="s">
        <v>60</v>
      </c>
      <c r="AC426" s="20">
        <v>2</v>
      </c>
      <c r="AD426" s="50">
        <v>10.64</v>
      </c>
      <c r="AE426" s="22">
        <f t="shared" si="145"/>
        <v>6</v>
      </c>
      <c r="AF426" s="17" t="s">
        <v>61</v>
      </c>
      <c r="AG426" s="17">
        <v>2</v>
      </c>
      <c r="AH426" s="50">
        <v>10.86</v>
      </c>
      <c r="AI426" s="22">
        <f t="shared" si="146"/>
        <v>3</v>
      </c>
      <c r="AJ426" s="17" t="s">
        <v>60</v>
      </c>
      <c r="AK426" s="17">
        <v>2</v>
      </c>
      <c r="AL426" s="21">
        <f t="shared" si="153"/>
        <v>11.514866666666666</v>
      </c>
      <c r="AM426" s="24">
        <f t="shared" si="154"/>
        <v>30</v>
      </c>
      <c r="AN426" s="27" t="str">
        <f t="shared" si="155"/>
        <v>Admis</v>
      </c>
      <c r="AO426" s="17" t="s">
        <v>2</v>
      </c>
      <c r="AP426" s="17"/>
      <c r="AQ426" s="47">
        <v>10.47</v>
      </c>
      <c r="AR426" s="29">
        <f t="shared" si="148"/>
        <v>6</v>
      </c>
      <c r="AS426" s="17" t="s">
        <v>60</v>
      </c>
      <c r="AT426" s="17">
        <v>2</v>
      </c>
      <c r="AU426" s="47">
        <v>11.16</v>
      </c>
      <c r="AV426" s="32">
        <f t="shared" si="140"/>
        <v>6</v>
      </c>
      <c r="AW426" s="17" t="s">
        <v>60</v>
      </c>
      <c r="AX426" s="17">
        <v>2</v>
      </c>
      <c r="AY426" s="47">
        <v>10</v>
      </c>
      <c r="AZ426" s="22">
        <f t="shared" si="149"/>
        <v>4</v>
      </c>
      <c r="BA426" s="17" t="s">
        <v>61</v>
      </c>
      <c r="BB426" s="17">
        <v>1</v>
      </c>
      <c r="BC426" s="50">
        <v>11.71</v>
      </c>
      <c r="BD426" s="22">
        <f t="shared" si="151"/>
        <v>6</v>
      </c>
      <c r="BE426" s="17" t="s">
        <v>60</v>
      </c>
      <c r="BF426" s="17">
        <v>2</v>
      </c>
      <c r="BG426" s="49">
        <v>10</v>
      </c>
      <c r="BH426" s="35">
        <f t="shared" si="150"/>
        <v>4</v>
      </c>
      <c r="BI426" s="36" t="s">
        <v>61</v>
      </c>
      <c r="BJ426" s="37">
        <v>1</v>
      </c>
      <c r="BK426" s="50">
        <v>13.88</v>
      </c>
      <c r="BL426" s="22">
        <f t="shared" si="152"/>
        <v>2</v>
      </c>
      <c r="BM426" s="17" t="s">
        <v>60</v>
      </c>
      <c r="BN426" s="24">
        <v>2</v>
      </c>
      <c r="BO426" s="48">
        <v>12</v>
      </c>
      <c r="BP426" s="22">
        <f t="shared" si="141"/>
        <v>2</v>
      </c>
      <c r="BQ426" s="17" t="s">
        <v>60</v>
      </c>
      <c r="BR426" s="17">
        <v>2</v>
      </c>
      <c r="BS426" s="21">
        <f t="shared" si="160"/>
        <v>11.06</v>
      </c>
      <c r="BT426" s="24">
        <f t="shared" si="156"/>
        <v>30</v>
      </c>
      <c r="BU426" s="27" t="str">
        <f t="shared" si="157"/>
        <v>Admis</v>
      </c>
      <c r="BV426" s="17" t="s">
        <v>61</v>
      </c>
      <c r="BW426" s="38">
        <v>2</v>
      </c>
      <c r="BX426" s="38">
        <f t="shared" si="158"/>
        <v>60</v>
      </c>
      <c r="BY426" s="27" t="str">
        <f t="shared" si="159"/>
        <v>Admis</v>
      </c>
    </row>
    <row r="427" spans="1:77" x14ac:dyDescent="0.55000000000000004">
      <c r="A427" s="18">
        <v>414</v>
      </c>
      <c r="B427" s="62" t="s">
        <v>2028</v>
      </c>
      <c r="C427" s="76" t="s">
        <v>2029</v>
      </c>
      <c r="D427" s="42" t="s">
        <v>2030</v>
      </c>
      <c r="E427" s="42" t="s">
        <v>2031</v>
      </c>
      <c r="F427" s="16">
        <v>36683</v>
      </c>
      <c r="G427" s="13" t="s">
        <v>2032</v>
      </c>
      <c r="H427" s="13" t="s">
        <v>59</v>
      </c>
      <c r="I427" s="13" t="s">
        <v>72</v>
      </c>
      <c r="J427" s="47">
        <v>10</v>
      </c>
      <c r="K427" s="156">
        <v>4</v>
      </c>
      <c r="L427" s="17" t="s">
        <v>61</v>
      </c>
      <c r="M427" s="69">
        <v>2</v>
      </c>
      <c r="N427" s="47">
        <v>10.93</v>
      </c>
      <c r="O427" s="22">
        <f t="shared" si="142"/>
        <v>5</v>
      </c>
      <c r="P427" s="17" t="s">
        <v>61</v>
      </c>
      <c r="Q427" s="17">
        <v>1</v>
      </c>
      <c r="R427" s="47">
        <v>13.33</v>
      </c>
      <c r="S427" s="22">
        <f t="shared" si="147"/>
        <v>3</v>
      </c>
      <c r="T427" s="17" t="s">
        <v>61</v>
      </c>
      <c r="U427" s="17">
        <v>1</v>
      </c>
      <c r="V427" s="45">
        <v>13.96</v>
      </c>
      <c r="W427" s="156">
        <f t="shared" si="143"/>
        <v>4</v>
      </c>
      <c r="X427" s="17" t="s">
        <v>2</v>
      </c>
      <c r="Y427" s="17">
        <v>2</v>
      </c>
      <c r="Z427" s="47">
        <v>14.62</v>
      </c>
      <c r="AA427" s="22">
        <f t="shared" si="144"/>
        <v>5</v>
      </c>
      <c r="AB427" s="20" t="s">
        <v>61</v>
      </c>
      <c r="AC427" s="20">
        <v>2</v>
      </c>
      <c r="AD427" s="21">
        <v>10</v>
      </c>
      <c r="AE427" s="22">
        <f t="shared" si="145"/>
        <v>6</v>
      </c>
      <c r="AF427" s="17" t="s">
        <v>2</v>
      </c>
      <c r="AG427" s="17">
        <v>2</v>
      </c>
      <c r="AH427" s="50">
        <v>14.07</v>
      </c>
      <c r="AI427" s="22">
        <f t="shared" si="146"/>
        <v>3</v>
      </c>
      <c r="AJ427" s="17" t="s">
        <v>61</v>
      </c>
      <c r="AK427" s="17">
        <v>2</v>
      </c>
      <c r="AL427" s="21">
        <f t="shared" si="153"/>
        <v>12.193000000000001</v>
      </c>
      <c r="AM427" s="24">
        <f t="shared" si="154"/>
        <v>30</v>
      </c>
      <c r="AN427" s="27" t="str">
        <f t="shared" si="155"/>
        <v>Admis</v>
      </c>
      <c r="AO427" s="17" t="s">
        <v>2</v>
      </c>
      <c r="AP427" s="17"/>
      <c r="AQ427" s="47">
        <v>11.11</v>
      </c>
      <c r="AR427" s="29">
        <f t="shared" si="148"/>
        <v>6</v>
      </c>
      <c r="AS427" s="17" t="s">
        <v>61</v>
      </c>
      <c r="AT427" s="17">
        <v>2</v>
      </c>
      <c r="AU427" s="47">
        <v>12.67</v>
      </c>
      <c r="AV427" s="32">
        <f t="shared" si="140"/>
        <v>6</v>
      </c>
      <c r="AW427" s="17" t="s">
        <v>61</v>
      </c>
      <c r="AX427" s="17">
        <v>2</v>
      </c>
      <c r="AY427" s="47">
        <v>10</v>
      </c>
      <c r="AZ427" s="22">
        <f t="shared" si="149"/>
        <v>4</v>
      </c>
      <c r="BA427" s="17" t="s">
        <v>61</v>
      </c>
      <c r="BB427" s="17">
        <v>1</v>
      </c>
      <c r="BC427" s="50">
        <v>12.42</v>
      </c>
      <c r="BD427" s="22">
        <f t="shared" si="151"/>
        <v>6</v>
      </c>
      <c r="BE427" s="17" t="s">
        <v>61</v>
      </c>
      <c r="BF427" s="17">
        <v>2</v>
      </c>
      <c r="BG427" s="49">
        <v>10.06</v>
      </c>
      <c r="BH427" s="35">
        <f t="shared" si="150"/>
        <v>4</v>
      </c>
      <c r="BI427" s="36" t="s">
        <v>61</v>
      </c>
      <c r="BJ427" s="37">
        <v>2</v>
      </c>
      <c r="BK427" s="50">
        <v>11.05</v>
      </c>
      <c r="BL427" s="22">
        <f t="shared" si="152"/>
        <v>2</v>
      </c>
      <c r="BM427" s="17" t="s">
        <v>60</v>
      </c>
      <c r="BN427" s="24">
        <v>2</v>
      </c>
      <c r="BO427" s="48">
        <v>14.25</v>
      </c>
      <c r="BP427" s="22">
        <f t="shared" si="141"/>
        <v>2</v>
      </c>
      <c r="BQ427" s="17" t="s">
        <v>61</v>
      </c>
      <c r="BR427" s="17">
        <v>1</v>
      </c>
      <c r="BS427" s="21">
        <f t="shared" si="160"/>
        <v>11.601333333333335</v>
      </c>
      <c r="BT427" s="24">
        <f t="shared" si="156"/>
        <v>30</v>
      </c>
      <c r="BU427" s="27" t="str">
        <f t="shared" si="157"/>
        <v>Admis</v>
      </c>
      <c r="BV427" s="17" t="s">
        <v>61</v>
      </c>
      <c r="BW427" s="38">
        <v>2</v>
      </c>
      <c r="BX427" s="38">
        <f t="shared" si="158"/>
        <v>60</v>
      </c>
      <c r="BY427" s="27" t="str">
        <f t="shared" si="159"/>
        <v>Admis</v>
      </c>
    </row>
    <row r="428" spans="1:77" x14ac:dyDescent="0.55000000000000004">
      <c r="A428" s="18">
        <v>415</v>
      </c>
      <c r="B428" s="62" t="s">
        <v>2033</v>
      </c>
      <c r="C428" s="76" t="s">
        <v>2034</v>
      </c>
      <c r="D428" s="62" t="s">
        <v>2035</v>
      </c>
      <c r="E428" s="62" t="s">
        <v>2036</v>
      </c>
      <c r="F428" s="63">
        <v>34852</v>
      </c>
      <c r="G428" s="62" t="s">
        <v>1584</v>
      </c>
      <c r="H428" s="62" t="s">
        <v>52</v>
      </c>
      <c r="I428" s="13" t="s">
        <v>72</v>
      </c>
      <c r="J428" s="28">
        <v>5.5</v>
      </c>
      <c r="K428" s="156">
        <v>4</v>
      </c>
      <c r="L428" s="17" t="s">
        <v>2</v>
      </c>
      <c r="M428" s="69">
        <v>2</v>
      </c>
      <c r="N428" s="23">
        <v>7.58</v>
      </c>
      <c r="O428" s="22">
        <f t="shared" si="142"/>
        <v>0</v>
      </c>
      <c r="P428" s="17" t="s">
        <v>2</v>
      </c>
      <c r="Q428" s="17">
        <v>2</v>
      </c>
      <c r="R428" s="45">
        <v>2.89</v>
      </c>
      <c r="S428" s="22">
        <f t="shared" si="147"/>
        <v>0</v>
      </c>
      <c r="T428" s="17" t="s">
        <v>2</v>
      </c>
      <c r="U428" s="17">
        <v>2</v>
      </c>
      <c r="V428" s="45">
        <v>10</v>
      </c>
      <c r="W428" s="156">
        <f t="shared" si="143"/>
        <v>4</v>
      </c>
      <c r="X428" s="17" t="s">
        <v>2</v>
      </c>
      <c r="Y428" s="17">
        <v>2</v>
      </c>
      <c r="Z428" s="45">
        <v>0</v>
      </c>
      <c r="AA428" s="22">
        <f t="shared" si="144"/>
        <v>0</v>
      </c>
      <c r="AB428" s="20" t="s">
        <v>2</v>
      </c>
      <c r="AC428" s="20">
        <v>2</v>
      </c>
      <c r="AD428" s="45">
        <v>7.3</v>
      </c>
      <c r="AE428" s="22">
        <f t="shared" si="145"/>
        <v>0</v>
      </c>
      <c r="AF428" s="17" t="s">
        <v>2</v>
      </c>
      <c r="AG428" s="17">
        <v>2</v>
      </c>
      <c r="AH428" s="21">
        <v>8.4160000000000004</v>
      </c>
      <c r="AI428" s="22">
        <f t="shared" si="146"/>
        <v>0</v>
      </c>
      <c r="AJ428" s="17" t="s">
        <v>2</v>
      </c>
      <c r="AK428" s="24">
        <v>2</v>
      </c>
      <c r="AL428" s="21">
        <f t="shared" si="153"/>
        <v>5.9205999999999994</v>
      </c>
      <c r="AM428" s="24">
        <f t="shared" si="154"/>
        <v>8</v>
      </c>
      <c r="AN428" s="27" t="str">
        <f t="shared" si="155"/>
        <v>Ajourné</v>
      </c>
      <c r="AO428" s="17" t="s">
        <v>2</v>
      </c>
      <c r="AP428" s="17">
        <v>2</v>
      </c>
      <c r="AQ428" s="45">
        <v>5.4880000000000004</v>
      </c>
      <c r="AR428" s="29">
        <f t="shared" si="148"/>
        <v>0</v>
      </c>
      <c r="AS428" s="17" t="s">
        <v>2</v>
      </c>
      <c r="AT428" s="17">
        <v>2</v>
      </c>
      <c r="AU428" s="45">
        <v>2.92</v>
      </c>
      <c r="AV428" s="32">
        <f t="shared" si="140"/>
        <v>0</v>
      </c>
      <c r="AW428" s="17" t="s">
        <v>2</v>
      </c>
      <c r="AX428" s="17">
        <v>2</v>
      </c>
      <c r="AY428" s="45">
        <v>8.33</v>
      </c>
      <c r="AZ428" s="22">
        <f t="shared" si="149"/>
        <v>0</v>
      </c>
      <c r="BA428" s="17" t="s">
        <v>2</v>
      </c>
      <c r="BB428" s="24">
        <v>2</v>
      </c>
      <c r="BC428" s="21">
        <v>5.722666666666667</v>
      </c>
      <c r="BD428" s="22">
        <f t="shared" si="151"/>
        <v>0</v>
      </c>
      <c r="BE428" s="17" t="s">
        <v>2</v>
      </c>
      <c r="BF428" s="24">
        <v>2</v>
      </c>
      <c r="BG428" s="34">
        <v>10</v>
      </c>
      <c r="BH428" s="35">
        <f t="shared" si="150"/>
        <v>4</v>
      </c>
      <c r="BI428" s="36" t="s">
        <v>2</v>
      </c>
      <c r="BJ428" s="37">
        <v>2</v>
      </c>
      <c r="BK428" s="21">
        <v>7.5</v>
      </c>
      <c r="BL428" s="22">
        <f t="shared" si="152"/>
        <v>0</v>
      </c>
      <c r="BM428" s="17" t="s">
        <v>2</v>
      </c>
      <c r="BN428" s="24">
        <v>2</v>
      </c>
      <c r="BO428" s="23">
        <v>13</v>
      </c>
      <c r="BP428" s="22">
        <f t="shared" si="141"/>
        <v>2</v>
      </c>
      <c r="BQ428" s="17" t="s">
        <v>2</v>
      </c>
      <c r="BR428" s="24">
        <v>1</v>
      </c>
      <c r="BS428" s="21">
        <f t="shared" si="160"/>
        <v>6.6367999999999991</v>
      </c>
      <c r="BT428" s="24">
        <f t="shared" si="156"/>
        <v>6</v>
      </c>
      <c r="BU428" s="27" t="str">
        <f t="shared" si="157"/>
        <v>Ajourné</v>
      </c>
      <c r="BV428" s="17" t="s">
        <v>2</v>
      </c>
      <c r="BW428" s="38">
        <v>2</v>
      </c>
      <c r="BX428" s="38">
        <f t="shared" si="158"/>
        <v>14</v>
      </c>
      <c r="BY428" s="27" t="str">
        <f t="shared" si="159"/>
        <v>Ajourné</v>
      </c>
    </row>
    <row r="429" spans="1:77" x14ac:dyDescent="0.55000000000000004">
      <c r="A429" s="18">
        <v>416</v>
      </c>
      <c r="B429" s="62" t="s">
        <v>2037</v>
      </c>
      <c r="C429" s="76" t="s">
        <v>2038</v>
      </c>
      <c r="D429" s="62" t="s">
        <v>2039</v>
      </c>
      <c r="E429" s="62" t="s">
        <v>2040</v>
      </c>
      <c r="F429" s="63">
        <v>38044</v>
      </c>
      <c r="G429" s="62" t="s">
        <v>855</v>
      </c>
      <c r="H429" s="62" t="s">
        <v>59</v>
      </c>
      <c r="I429" s="13" t="s">
        <v>72</v>
      </c>
      <c r="J429" s="21">
        <v>19</v>
      </c>
      <c r="K429" s="156">
        <v>4</v>
      </c>
      <c r="L429" s="17" t="s">
        <v>2</v>
      </c>
      <c r="M429" s="69">
        <v>2</v>
      </c>
      <c r="N429" s="230">
        <v>11.43</v>
      </c>
      <c r="O429" s="22">
        <f t="shared" si="142"/>
        <v>5</v>
      </c>
      <c r="P429" s="17" t="s">
        <v>2</v>
      </c>
      <c r="Q429" s="17">
        <v>2</v>
      </c>
      <c r="R429" s="45">
        <v>12.63</v>
      </c>
      <c r="S429" s="22">
        <f t="shared" si="147"/>
        <v>3</v>
      </c>
      <c r="T429" s="17" t="s">
        <v>2</v>
      </c>
      <c r="U429" s="17">
        <v>1</v>
      </c>
      <c r="V429" s="45">
        <v>13.375333333333334</v>
      </c>
      <c r="W429" s="156">
        <f t="shared" si="143"/>
        <v>4</v>
      </c>
      <c r="X429" s="17" t="s">
        <v>2</v>
      </c>
      <c r="Y429" s="17">
        <v>2</v>
      </c>
      <c r="Z429" s="45">
        <v>13.405999999999999</v>
      </c>
      <c r="AA429" s="22">
        <f t="shared" si="144"/>
        <v>5</v>
      </c>
      <c r="AB429" s="20" t="s">
        <v>2</v>
      </c>
      <c r="AC429" s="20">
        <v>2</v>
      </c>
      <c r="AD429" s="21">
        <v>10</v>
      </c>
      <c r="AE429" s="22">
        <f t="shared" si="145"/>
        <v>6</v>
      </c>
      <c r="AF429" s="17" t="s">
        <v>2</v>
      </c>
      <c r="AG429" s="17">
        <v>1</v>
      </c>
      <c r="AH429" s="21">
        <v>14.936</v>
      </c>
      <c r="AI429" s="22">
        <f t="shared" si="146"/>
        <v>3</v>
      </c>
      <c r="AJ429" s="17" t="s">
        <v>2</v>
      </c>
      <c r="AK429" s="24">
        <v>2</v>
      </c>
      <c r="AL429" s="21">
        <f t="shared" si="153"/>
        <v>13.212644444444443</v>
      </c>
      <c r="AM429" s="24">
        <f t="shared" si="154"/>
        <v>30</v>
      </c>
      <c r="AN429" s="27" t="str">
        <f t="shared" si="155"/>
        <v>Admis</v>
      </c>
      <c r="AO429" s="17" t="s">
        <v>2</v>
      </c>
      <c r="AP429" s="17">
        <v>2</v>
      </c>
      <c r="AQ429" s="45">
        <v>10.332000000000001</v>
      </c>
      <c r="AR429" s="29">
        <f t="shared" si="148"/>
        <v>6</v>
      </c>
      <c r="AS429" s="17" t="s">
        <v>2</v>
      </c>
      <c r="AT429" s="17">
        <v>1</v>
      </c>
      <c r="AU429" s="45">
        <v>10.682</v>
      </c>
      <c r="AV429" s="32">
        <f t="shared" si="140"/>
        <v>6</v>
      </c>
      <c r="AW429" s="17" t="s">
        <v>2</v>
      </c>
      <c r="AX429" s="17">
        <v>1</v>
      </c>
      <c r="AY429" s="45">
        <v>14.66</v>
      </c>
      <c r="AZ429" s="22">
        <f t="shared" si="149"/>
        <v>4</v>
      </c>
      <c r="BA429" s="17" t="s">
        <v>2</v>
      </c>
      <c r="BB429" s="24">
        <v>2</v>
      </c>
      <c r="BC429" s="21">
        <v>10</v>
      </c>
      <c r="BD429" s="22">
        <f t="shared" si="151"/>
        <v>6</v>
      </c>
      <c r="BE429" s="17" t="s">
        <v>2</v>
      </c>
      <c r="BF429" s="24">
        <v>1</v>
      </c>
      <c r="BG429" s="34">
        <v>10.26</v>
      </c>
      <c r="BH429" s="35">
        <f t="shared" si="150"/>
        <v>4</v>
      </c>
      <c r="BI429" s="36" t="s">
        <v>2</v>
      </c>
      <c r="BJ429" s="37">
        <v>2</v>
      </c>
      <c r="BK429" s="327">
        <v>10</v>
      </c>
      <c r="BL429" s="22">
        <f t="shared" si="152"/>
        <v>2</v>
      </c>
      <c r="BM429" s="17" t="s">
        <v>2</v>
      </c>
      <c r="BN429" s="24">
        <v>2</v>
      </c>
      <c r="BO429" s="333">
        <v>10.63</v>
      </c>
      <c r="BP429" s="22">
        <f t="shared" si="141"/>
        <v>2</v>
      </c>
      <c r="BQ429" s="17" t="s">
        <v>2</v>
      </c>
      <c r="BR429" s="24">
        <v>1</v>
      </c>
      <c r="BS429" s="21">
        <f t="shared" si="160"/>
        <v>10.9008</v>
      </c>
      <c r="BT429" s="24">
        <f t="shared" si="156"/>
        <v>30</v>
      </c>
      <c r="BU429" s="27" t="str">
        <f t="shared" si="157"/>
        <v>Admis</v>
      </c>
      <c r="BV429" s="17" t="s">
        <v>2</v>
      </c>
      <c r="BW429" s="38">
        <v>1</v>
      </c>
      <c r="BX429" s="38">
        <f t="shared" si="158"/>
        <v>60</v>
      </c>
      <c r="BY429" s="27" t="str">
        <f t="shared" si="159"/>
        <v>Admis</v>
      </c>
    </row>
    <row r="430" spans="1:77" x14ac:dyDescent="0.55000000000000004">
      <c r="A430" s="18">
        <v>417</v>
      </c>
      <c r="B430" s="62" t="s">
        <v>2041</v>
      </c>
      <c r="C430" s="76" t="s">
        <v>2042</v>
      </c>
      <c r="D430" s="13" t="s">
        <v>2039</v>
      </c>
      <c r="E430" s="13" t="s">
        <v>2043</v>
      </c>
      <c r="F430" s="16">
        <v>37526</v>
      </c>
      <c r="G430" s="13" t="s">
        <v>799</v>
      </c>
      <c r="H430" s="13" t="s">
        <v>59</v>
      </c>
      <c r="I430" s="13" t="s">
        <v>72</v>
      </c>
      <c r="J430" s="235">
        <v>13</v>
      </c>
      <c r="K430" s="156">
        <v>4</v>
      </c>
      <c r="L430" s="17" t="s">
        <v>2</v>
      </c>
      <c r="M430" s="69">
        <v>1</v>
      </c>
      <c r="N430" s="57">
        <v>12.692</v>
      </c>
      <c r="O430" s="22">
        <f t="shared" si="142"/>
        <v>5</v>
      </c>
      <c r="P430" s="17" t="s">
        <v>2</v>
      </c>
      <c r="Q430" s="17">
        <v>2</v>
      </c>
      <c r="R430" s="45">
        <v>10.52</v>
      </c>
      <c r="S430" s="22">
        <f t="shared" si="147"/>
        <v>3</v>
      </c>
      <c r="T430" s="17" t="s">
        <v>2</v>
      </c>
      <c r="U430" s="17">
        <v>1</v>
      </c>
      <c r="V430" s="45">
        <v>12.782666666666668</v>
      </c>
      <c r="W430" s="156">
        <f t="shared" si="143"/>
        <v>4</v>
      </c>
      <c r="X430" s="17" t="s">
        <v>2</v>
      </c>
      <c r="Y430" s="17">
        <v>1</v>
      </c>
      <c r="Z430" s="45">
        <v>10.490000000000002</v>
      </c>
      <c r="AA430" s="22">
        <f t="shared" si="144"/>
        <v>5</v>
      </c>
      <c r="AB430" s="20" t="s">
        <v>2</v>
      </c>
      <c r="AC430" s="20">
        <v>1</v>
      </c>
      <c r="AD430" s="21">
        <v>11.35</v>
      </c>
      <c r="AE430" s="22">
        <f t="shared" si="145"/>
        <v>6</v>
      </c>
      <c r="AF430" s="17" t="s">
        <v>2</v>
      </c>
      <c r="AG430" s="17">
        <v>1</v>
      </c>
      <c r="AH430" s="21">
        <v>13.390666666666666</v>
      </c>
      <c r="AI430" s="22">
        <f t="shared" si="146"/>
        <v>3</v>
      </c>
      <c r="AJ430" s="17" t="s">
        <v>2</v>
      </c>
      <c r="AK430" s="24">
        <v>2</v>
      </c>
      <c r="AL430" s="21">
        <f t="shared" si="153"/>
        <v>11.962422222222221</v>
      </c>
      <c r="AM430" s="24">
        <f t="shared" si="154"/>
        <v>30</v>
      </c>
      <c r="AN430" s="27" t="str">
        <f t="shared" si="155"/>
        <v>Admis</v>
      </c>
      <c r="AO430" s="17" t="s">
        <v>2</v>
      </c>
      <c r="AP430" s="17">
        <v>2</v>
      </c>
      <c r="AQ430" s="45">
        <v>10</v>
      </c>
      <c r="AR430" s="29">
        <f t="shared" si="148"/>
        <v>6</v>
      </c>
      <c r="AS430" s="17" t="s">
        <v>2</v>
      </c>
      <c r="AT430" s="17">
        <v>2</v>
      </c>
      <c r="AU430" s="45">
        <v>11.905999999999999</v>
      </c>
      <c r="AV430" s="32">
        <f t="shared" si="140"/>
        <v>6</v>
      </c>
      <c r="AW430" s="17" t="s">
        <v>2</v>
      </c>
      <c r="AX430" s="17">
        <v>1</v>
      </c>
      <c r="AY430" s="57">
        <v>10.66</v>
      </c>
      <c r="AZ430" s="22">
        <f t="shared" si="149"/>
        <v>4</v>
      </c>
      <c r="BA430" s="17" t="s">
        <v>2</v>
      </c>
      <c r="BB430" s="24">
        <v>1</v>
      </c>
      <c r="BC430" s="21">
        <v>11.348666666666666</v>
      </c>
      <c r="BD430" s="22">
        <f t="shared" si="151"/>
        <v>6</v>
      </c>
      <c r="BE430" s="17" t="s">
        <v>2</v>
      </c>
      <c r="BF430" s="24">
        <v>1</v>
      </c>
      <c r="BG430" s="21">
        <v>11.59</v>
      </c>
      <c r="BH430" s="22">
        <f t="shared" si="150"/>
        <v>4</v>
      </c>
      <c r="BI430" s="17" t="s">
        <v>2</v>
      </c>
      <c r="BJ430" s="24">
        <v>1</v>
      </c>
      <c r="BK430" s="21">
        <v>12.37</v>
      </c>
      <c r="BL430" s="22">
        <f t="shared" si="152"/>
        <v>2</v>
      </c>
      <c r="BM430" s="17" t="s">
        <v>2</v>
      </c>
      <c r="BN430" s="24">
        <v>1</v>
      </c>
      <c r="BO430" s="23">
        <v>17</v>
      </c>
      <c r="BP430" s="22">
        <f t="shared" si="141"/>
        <v>2</v>
      </c>
      <c r="BQ430" s="17" t="s">
        <v>2</v>
      </c>
      <c r="BR430" s="24">
        <v>1</v>
      </c>
      <c r="BS430" s="21">
        <f t="shared" si="160"/>
        <v>11.5756</v>
      </c>
      <c r="BT430" s="24">
        <f t="shared" si="156"/>
        <v>30</v>
      </c>
      <c r="BU430" s="27" t="str">
        <f t="shared" si="157"/>
        <v>Admis</v>
      </c>
      <c r="BV430" s="17" t="s">
        <v>2</v>
      </c>
      <c r="BW430" s="38">
        <v>2</v>
      </c>
      <c r="BX430" s="38">
        <f t="shared" si="158"/>
        <v>60</v>
      </c>
      <c r="BY430" s="27" t="str">
        <f t="shared" si="159"/>
        <v>Admis</v>
      </c>
    </row>
    <row r="431" spans="1:77" x14ac:dyDescent="0.55000000000000004">
      <c r="A431" s="18">
        <v>418</v>
      </c>
      <c r="B431" s="62" t="s">
        <v>2044</v>
      </c>
      <c r="C431" s="76" t="s">
        <v>2045</v>
      </c>
      <c r="D431" s="127" t="s">
        <v>2039</v>
      </c>
      <c r="E431" s="127" t="s">
        <v>1392</v>
      </c>
      <c r="F431" s="78">
        <v>35784</v>
      </c>
      <c r="G431" s="62" t="s">
        <v>2046</v>
      </c>
      <c r="H431" s="62" t="s">
        <v>52</v>
      </c>
      <c r="I431" s="13" t="s">
        <v>72</v>
      </c>
      <c r="J431" s="21">
        <v>17</v>
      </c>
      <c r="K431" s="156">
        <v>4</v>
      </c>
      <c r="L431" s="17" t="s">
        <v>2</v>
      </c>
      <c r="M431" s="69">
        <v>2</v>
      </c>
      <c r="N431" s="223">
        <v>11.67</v>
      </c>
      <c r="O431" s="22">
        <f t="shared" si="142"/>
        <v>5</v>
      </c>
      <c r="P431" s="17" t="s">
        <v>61</v>
      </c>
      <c r="Q431" s="17">
        <v>2</v>
      </c>
      <c r="R431" s="47">
        <v>10.79</v>
      </c>
      <c r="S431" s="22">
        <f t="shared" si="147"/>
        <v>3</v>
      </c>
      <c r="T431" s="17" t="s">
        <v>61</v>
      </c>
      <c r="U431" s="17">
        <v>1</v>
      </c>
      <c r="V431" s="50">
        <v>10</v>
      </c>
      <c r="W431" s="156">
        <f t="shared" si="143"/>
        <v>4</v>
      </c>
      <c r="X431" s="17" t="s">
        <v>61</v>
      </c>
      <c r="Y431" s="17">
        <v>2</v>
      </c>
      <c r="Z431" s="47">
        <v>13.43</v>
      </c>
      <c r="AA431" s="22">
        <f t="shared" si="144"/>
        <v>5</v>
      </c>
      <c r="AB431" s="20" t="s">
        <v>61</v>
      </c>
      <c r="AC431" s="20">
        <v>2</v>
      </c>
      <c r="AD431" s="21">
        <v>10</v>
      </c>
      <c r="AE431" s="22">
        <f t="shared" si="145"/>
        <v>6</v>
      </c>
      <c r="AF431" s="17" t="s">
        <v>2</v>
      </c>
      <c r="AG431" s="17">
        <v>2</v>
      </c>
      <c r="AH431" s="50">
        <v>10.96</v>
      </c>
      <c r="AI431" s="22">
        <f t="shared" si="146"/>
        <v>3</v>
      </c>
      <c r="AJ431" s="17" t="s">
        <v>61</v>
      </c>
      <c r="AK431" s="24">
        <v>2</v>
      </c>
      <c r="AL431" s="21">
        <f t="shared" si="153"/>
        <v>11.958333333333334</v>
      </c>
      <c r="AM431" s="24">
        <f t="shared" si="154"/>
        <v>30</v>
      </c>
      <c r="AN431" s="27" t="str">
        <f t="shared" si="155"/>
        <v>Admis</v>
      </c>
      <c r="AO431" s="17" t="s">
        <v>2</v>
      </c>
      <c r="AP431" s="17">
        <v>2</v>
      </c>
      <c r="AQ431" s="329">
        <v>10.65</v>
      </c>
      <c r="AR431" s="29">
        <f t="shared" si="148"/>
        <v>6</v>
      </c>
      <c r="AS431" s="17" t="s">
        <v>2</v>
      </c>
      <c r="AT431" s="17">
        <v>1</v>
      </c>
      <c r="AU431" s="47">
        <v>10</v>
      </c>
      <c r="AV431" s="32">
        <f t="shared" si="140"/>
        <v>6</v>
      </c>
      <c r="AW431" s="17" t="s">
        <v>61</v>
      </c>
      <c r="AX431" s="17">
        <v>1</v>
      </c>
      <c r="AY431" s="45">
        <v>10</v>
      </c>
      <c r="AZ431" s="22">
        <f t="shared" si="149"/>
        <v>4</v>
      </c>
      <c r="BA431" s="17" t="s">
        <v>2</v>
      </c>
      <c r="BB431" s="24">
        <v>2</v>
      </c>
      <c r="BC431" s="50">
        <v>14.84</v>
      </c>
      <c r="BD431" s="22">
        <f t="shared" si="151"/>
        <v>6</v>
      </c>
      <c r="BE431" s="17" t="s">
        <v>60</v>
      </c>
      <c r="BF431" s="24">
        <v>2</v>
      </c>
      <c r="BG431" s="341">
        <v>10</v>
      </c>
      <c r="BH431" s="35">
        <f t="shared" si="150"/>
        <v>4</v>
      </c>
      <c r="BI431" s="36" t="s">
        <v>2</v>
      </c>
      <c r="BJ431" s="37">
        <v>2</v>
      </c>
      <c r="BK431" s="50">
        <v>10</v>
      </c>
      <c r="BL431" s="22">
        <f t="shared" si="152"/>
        <v>2</v>
      </c>
      <c r="BM431" s="17" t="s">
        <v>60</v>
      </c>
      <c r="BN431" s="24">
        <v>2</v>
      </c>
      <c r="BO431" s="48">
        <v>14.25</v>
      </c>
      <c r="BP431" s="22">
        <f t="shared" si="141"/>
        <v>2</v>
      </c>
      <c r="BQ431" s="17" t="s">
        <v>61</v>
      </c>
      <c r="BR431" s="24">
        <v>1</v>
      </c>
      <c r="BS431" s="21">
        <f t="shared" si="160"/>
        <v>11.381333333333334</v>
      </c>
      <c r="BT431" s="24">
        <f t="shared" si="156"/>
        <v>30</v>
      </c>
      <c r="BU431" s="27" t="str">
        <f t="shared" si="157"/>
        <v>Admis</v>
      </c>
      <c r="BV431" s="17" t="s">
        <v>2</v>
      </c>
      <c r="BW431" s="38">
        <v>2</v>
      </c>
      <c r="BX431" s="38">
        <f t="shared" si="158"/>
        <v>60</v>
      </c>
      <c r="BY431" s="27" t="str">
        <f t="shared" si="159"/>
        <v>Admis</v>
      </c>
    </row>
    <row r="432" spans="1:77" x14ac:dyDescent="0.55000000000000004">
      <c r="A432" s="18">
        <v>419</v>
      </c>
      <c r="B432" s="62" t="s">
        <v>2047</v>
      </c>
      <c r="C432" s="96" t="s">
        <v>2048</v>
      </c>
      <c r="D432" s="71" t="s">
        <v>2039</v>
      </c>
      <c r="E432" s="71" t="s">
        <v>788</v>
      </c>
      <c r="F432" s="63">
        <v>36847</v>
      </c>
      <c r="G432" s="62" t="s">
        <v>722</v>
      </c>
      <c r="H432" s="62" t="s">
        <v>52</v>
      </c>
      <c r="I432" s="13" t="s">
        <v>72</v>
      </c>
      <c r="J432" s="50">
        <v>10</v>
      </c>
      <c r="K432" s="156">
        <v>4</v>
      </c>
      <c r="L432" s="17" t="s">
        <v>60</v>
      </c>
      <c r="M432" s="69">
        <v>2</v>
      </c>
      <c r="N432" s="50">
        <v>10</v>
      </c>
      <c r="O432" s="22">
        <f t="shared" si="142"/>
        <v>5</v>
      </c>
      <c r="P432" s="17" t="s">
        <v>61</v>
      </c>
      <c r="Q432" s="17">
        <v>1</v>
      </c>
      <c r="R432" s="47">
        <v>11.11</v>
      </c>
      <c r="S432" s="22">
        <f t="shared" si="147"/>
        <v>3</v>
      </c>
      <c r="T432" s="17" t="s">
        <v>61</v>
      </c>
      <c r="U432" s="17">
        <v>1</v>
      </c>
      <c r="V432" s="50">
        <v>10</v>
      </c>
      <c r="W432" s="156">
        <f t="shared" si="143"/>
        <v>4</v>
      </c>
      <c r="X432" s="17" t="s">
        <v>60</v>
      </c>
      <c r="Y432" s="17">
        <v>2</v>
      </c>
      <c r="Z432" s="47">
        <v>14.92</v>
      </c>
      <c r="AA432" s="22">
        <f t="shared" si="144"/>
        <v>5</v>
      </c>
      <c r="AB432" s="20" t="s">
        <v>61</v>
      </c>
      <c r="AC432" s="20">
        <v>2</v>
      </c>
      <c r="AD432" s="50">
        <v>10.99</v>
      </c>
      <c r="AE432" s="22">
        <f t="shared" si="145"/>
        <v>6</v>
      </c>
      <c r="AF432" s="17" t="s">
        <v>61</v>
      </c>
      <c r="AG432" s="17">
        <v>2</v>
      </c>
      <c r="AH432" s="50">
        <v>10.66</v>
      </c>
      <c r="AI432" s="22">
        <f t="shared" si="146"/>
        <v>3</v>
      </c>
      <c r="AJ432" s="17" t="s">
        <v>61</v>
      </c>
      <c r="AK432" s="24">
        <v>1</v>
      </c>
      <c r="AL432" s="21">
        <f t="shared" si="153"/>
        <v>11.195</v>
      </c>
      <c r="AM432" s="24">
        <f t="shared" si="154"/>
        <v>30</v>
      </c>
      <c r="AN432" s="27" t="str">
        <f t="shared" si="155"/>
        <v>Admis</v>
      </c>
      <c r="AO432" s="17" t="s">
        <v>61</v>
      </c>
      <c r="AP432" s="17">
        <v>2</v>
      </c>
      <c r="AQ432" s="45">
        <v>10.32</v>
      </c>
      <c r="AR432" s="29">
        <f t="shared" si="148"/>
        <v>6</v>
      </c>
      <c r="AS432" s="17" t="s">
        <v>2</v>
      </c>
      <c r="AT432" s="17">
        <v>1</v>
      </c>
      <c r="AU432" s="47">
        <v>10</v>
      </c>
      <c r="AV432" s="32">
        <f t="shared" si="140"/>
        <v>6</v>
      </c>
      <c r="AW432" s="17" t="s">
        <v>61</v>
      </c>
      <c r="AX432" s="17">
        <v>1</v>
      </c>
      <c r="AY432" s="50">
        <v>10.130000000000001</v>
      </c>
      <c r="AZ432" s="22">
        <f t="shared" si="149"/>
        <v>4</v>
      </c>
      <c r="BA432" s="17" t="s">
        <v>61</v>
      </c>
      <c r="BB432" s="24">
        <v>2</v>
      </c>
      <c r="BC432" s="50">
        <v>10.98</v>
      </c>
      <c r="BD432" s="22">
        <f t="shared" si="151"/>
        <v>6</v>
      </c>
      <c r="BE432" s="17" t="s">
        <v>61</v>
      </c>
      <c r="BF432" s="24">
        <v>1</v>
      </c>
      <c r="BG432" s="64">
        <v>10</v>
      </c>
      <c r="BH432" s="35">
        <f t="shared" si="150"/>
        <v>4</v>
      </c>
      <c r="BI432" s="36" t="s">
        <v>61</v>
      </c>
      <c r="BJ432" s="37">
        <v>1</v>
      </c>
      <c r="BK432" s="50">
        <v>12.19</v>
      </c>
      <c r="BL432" s="22">
        <f t="shared" si="152"/>
        <v>2</v>
      </c>
      <c r="BM432" s="17" t="s">
        <v>61</v>
      </c>
      <c r="BN432" s="24">
        <v>1</v>
      </c>
      <c r="BO432" s="48">
        <v>14.5</v>
      </c>
      <c r="BP432" s="22">
        <f t="shared" si="141"/>
        <v>2</v>
      </c>
      <c r="BQ432" s="17" t="s">
        <v>61</v>
      </c>
      <c r="BR432" s="24">
        <v>1</v>
      </c>
      <c r="BS432" s="21">
        <f t="shared" si="160"/>
        <v>10.723333333333333</v>
      </c>
      <c r="BT432" s="24">
        <f t="shared" si="156"/>
        <v>30</v>
      </c>
      <c r="BU432" s="27" t="str">
        <f t="shared" si="157"/>
        <v>Admis</v>
      </c>
      <c r="BV432" s="17" t="s">
        <v>2</v>
      </c>
      <c r="BW432" s="38">
        <v>2</v>
      </c>
      <c r="BX432" s="38">
        <f t="shared" si="158"/>
        <v>60</v>
      </c>
      <c r="BY432" s="27" t="str">
        <f t="shared" si="159"/>
        <v>Admis</v>
      </c>
    </row>
    <row r="433" spans="1:77" x14ac:dyDescent="0.55000000000000004">
      <c r="A433" s="18">
        <v>420</v>
      </c>
      <c r="B433" s="62" t="s">
        <v>2049</v>
      </c>
      <c r="C433" s="76" t="s">
        <v>2050</v>
      </c>
      <c r="D433" s="13" t="s">
        <v>2051</v>
      </c>
      <c r="E433" s="13" t="s">
        <v>2052</v>
      </c>
      <c r="F433" s="16">
        <v>37695</v>
      </c>
      <c r="G433" s="13" t="s">
        <v>2053</v>
      </c>
      <c r="H433" s="13" t="s">
        <v>59</v>
      </c>
      <c r="I433" s="13" t="s">
        <v>72</v>
      </c>
      <c r="J433" s="21">
        <v>14.5</v>
      </c>
      <c r="K433" s="156">
        <v>4</v>
      </c>
      <c r="L433" s="17" t="s">
        <v>2</v>
      </c>
      <c r="M433" s="69">
        <v>2</v>
      </c>
      <c r="N433" s="230">
        <v>11.856000000000002</v>
      </c>
      <c r="O433" s="22">
        <f t="shared" si="142"/>
        <v>5</v>
      </c>
      <c r="P433" s="17" t="s">
        <v>2</v>
      </c>
      <c r="Q433" s="17">
        <v>2</v>
      </c>
      <c r="R433" s="45">
        <v>12.1</v>
      </c>
      <c r="S433" s="22">
        <f t="shared" si="147"/>
        <v>3</v>
      </c>
      <c r="T433" s="17" t="s">
        <v>2</v>
      </c>
      <c r="U433" s="17">
        <v>2</v>
      </c>
      <c r="V433" s="45">
        <v>12.134</v>
      </c>
      <c r="W433" s="156">
        <f t="shared" si="143"/>
        <v>4</v>
      </c>
      <c r="X433" s="17" t="s">
        <v>2</v>
      </c>
      <c r="Y433" s="17">
        <v>2</v>
      </c>
      <c r="Z433" s="45">
        <v>10</v>
      </c>
      <c r="AA433" s="22">
        <f t="shared" si="144"/>
        <v>5</v>
      </c>
      <c r="AB433" s="20" t="s">
        <v>2</v>
      </c>
      <c r="AC433" s="20">
        <v>2</v>
      </c>
      <c r="AD433" s="21">
        <v>10</v>
      </c>
      <c r="AE433" s="22">
        <f t="shared" si="145"/>
        <v>6</v>
      </c>
      <c r="AF433" s="17" t="s">
        <v>2</v>
      </c>
      <c r="AG433" s="17">
        <v>2</v>
      </c>
      <c r="AH433" s="21">
        <v>14.084000000000001</v>
      </c>
      <c r="AI433" s="22">
        <f t="shared" si="146"/>
        <v>3</v>
      </c>
      <c r="AJ433" s="17" t="s">
        <v>2</v>
      </c>
      <c r="AK433" s="24">
        <v>2</v>
      </c>
      <c r="AL433" s="21">
        <f t="shared" si="153"/>
        <v>11.812266666666666</v>
      </c>
      <c r="AM433" s="24">
        <f t="shared" si="154"/>
        <v>30</v>
      </c>
      <c r="AN433" s="27" t="str">
        <f t="shared" si="155"/>
        <v>Admis</v>
      </c>
      <c r="AO433" s="17" t="s">
        <v>2</v>
      </c>
      <c r="AP433" s="17">
        <v>2</v>
      </c>
      <c r="AQ433" s="45">
        <v>10.021999999999998</v>
      </c>
      <c r="AR433" s="29">
        <f t="shared" si="148"/>
        <v>6</v>
      </c>
      <c r="AS433" s="17" t="s">
        <v>2</v>
      </c>
      <c r="AT433" s="17">
        <v>2</v>
      </c>
      <c r="AU433" s="45">
        <v>10.516</v>
      </c>
      <c r="AV433" s="32">
        <f t="shared" si="140"/>
        <v>6</v>
      </c>
      <c r="AW433" s="17" t="s">
        <v>2</v>
      </c>
      <c r="AX433" s="17">
        <v>1</v>
      </c>
      <c r="AY433" s="57">
        <v>10</v>
      </c>
      <c r="AZ433" s="22">
        <f t="shared" si="149"/>
        <v>4</v>
      </c>
      <c r="BA433" s="17" t="s">
        <v>2</v>
      </c>
      <c r="BB433" s="24">
        <v>1</v>
      </c>
      <c r="BC433" s="327">
        <v>10</v>
      </c>
      <c r="BD433" s="22">
        <f t="shared" si="151"/>
        <v>6</v>
      </c>
      <c r="BE433" s="17" t="s">
        <v>2</v>
      </c>
      <c r="BF433" s="24">
        <v>2</v>
      </c>
      <c r="BG433" s="34">
        <v>10</v>
      </c>
      <c r="BH433" s="35">
        <f t="shared" si="150"/>
        <v>4</v>
      </c>
      <c r="BI433" s="36" t="s">
        <v>2</v>
      </c>
      <c r="BJ433" s="37">
        <v>2</v>
      </c>
      <c r="BK433" s="21">
        <v>10</v>
      </c>
      <c r="BL433" s="22">
        <f t="shared" si="152"/>
        <v>2</v>
      </c>
      <c r="BM433" s="17" t="s">
        <v>2</v>
      </c>
      <c r="BN433" s="24">
        <v>2</v>
      </c>
      <c r="BO433" s="333">
        <v>10</v>
      </c>
      <c r="BP433" s="22">
        <f t="shared" si="141"/>
        <v>2</v>
      </c>
      <c r="BQ433" s="17" t="s">
        <v>2</v>
      </c>
      <c r="BR433" s="24">
        <v>1</v>
      </c>
      <c r="BS433" s="21">
        <f t="shared" si="160"/>
        <v>10.1076</v>
      </c>
      <c r="BT433" s="24">
        <f t="shared" si="156"/>
        <v>30</v>
      </c>
      <c r="BU433" s="27" t="str">
        <f t="shared" si="157"/>
        <v>Admis</v>
      </c>
      <c r="BV433" s="17" t="s">
        <v>2</v>
      </c>
      <c r="BW433" s="38">
        <v>2</v>
      </c>
      <c r="BX433" s="38">
        <f t="shared" si="158"/>
        <v>60</v>
      </c>
      <c r="BY433" s="27" t="str">
        <f t="shared" si="159"/>
        <v>Admis</v>
      </c>
    </row>
    <row r="434" spans="1:77" x14ac:dyDescent="0.55000000000000004">
      <c r="A434" s="18">
        <v>421</v>
      </c>
      <c r="B434" s="62" t="s">
        <v>2054</v>
      </c>
      <c r="C434" s="76" t="s">
        <v>2055</v>
      </c>
      <c r="D434" s="13" t="s">
        <v>2056</v>
      </c>
      <c r="E434" s="13" t="s">
        <v>2057</v>
      </c>
      <c r="F434" s="16">
        <v>38201</v>
      </c>
      <c r="G434" s="13" t="s">
        <v>71</v>
      </c>
      <c r="H434" s="13" t="s">
        <v>52</v>
      </c>
      <c r="I434" s="13" t="s">
        <v>72</v>
      </c>
      <c r="J434" s="21">
        <v>15.5</v>
      </c>
      <c r="K434" s="156">
        <v>4</v>
      </c>
      <c r="L434" s="17" t="s">
        <v>2</v>
      </c>
      <c r="M434" s="69">
        <v>2</v>
      </c>
      <c r="N434" s="230">
        <v>12.656000000000001</v>
      </c>
      <c r="O434" s="22">
        <f t="shared" si="142"/>
        <v>5</v>
      </c>
      <c r="P434" s="17" t="s">
        <v>2</v>
      </c>
      <c r="Q434" s="17">
        <v>2</v>
      </c>
      <c r="R434" s="45">
        <v>13.42</v>
      </c>
      <c r="S434" s="22">
        <f t="shared" si="147"/>
        <v>3</v>
      </c>
      <c r="T434" s="17" t="s">
        <v>2</v>
      </c>
      <c r="U434" s="17">
        <v>2</v>
      </c>
      <c r="V434" s="45">
        <v>16.366666666666667</v>
      </c>
      <c r="W434" s="156">
        <f t="shared" si="143"/>
        <v>4</v>
      </c>
      <c r="X434" s="17" t="s">
        <v>2</v>
      </c>
      <c r="Y434" s="17">
        <v>2</v>
      </c>
      <c r="Z434" s="45">
        <v>10.9</v>
      </c>
      <c r="AA434" s="22">
        <f t="shared" si="144"/>
        <v>5</v>
      </c>
      <c r="AB434" s="20" t="s">
        <v>2</v>
      </c>
      <c r="AC434" s="20">
        <v>2</v>
      </c>
      <c r="AD434" s="21">
        <v>10</v>
      </c>
      <c r="AE434" s="22">
        <f t="shared" si="145"/>
        <v>6</v>
      </c>
      <c r="AF434" s="17" t="s">
        <v>2</v>
      </c>
      <c r="AG434" s="17">
        <v>2</v>
      </c>
      <c r="AH434" s="21">
        <v>10.637333333333332</v>
      </c>
      <c r="AI434" s="22">
        <f t="shared" si="146"/>
        <v>3</v>
      </c>
      <c r="AJ434" s="17" t="s">
        <v>2</v>
      </c>
      <c r="AK434" s="24">
        <v>2</v>
      </c>
      <c r="AL434" s="21">
        <f t="shared" si="153"/>
        <v>12.580622222222221</v>
      </c>
      <c r="AM434" s="24">
        <f t="shared" si="154"/>
        <v>30</v>
      </c>
      <c r="AN434" s="27" t="str">
        <f t="shared" si="155"/>
        <v>Admis</v>
      </c>
      <c r="AO434" s="17" t="s">
        <v>2</v>
      </c>
      <c r="AP434" s="17"/>
      <c r="AQ434" s="45">
        <v>10</v>
      </c>
      <c r="AR434" s="29">
        <f t="shared" si="148"/>
        <v>6</v>
      </c>
      <c r="AS434" s="17" t="s">
        <v>2</v>
      </c>
      <c r="AT434" s="17">
        <v>2</v>
      </c>
      <c r="AU434" s="45">
        <v>10</v>
      </c>
      <c r="AV434" s="32">
        <f t="shared" si="140"/>
        <v>6</v>
      </c>
      <c r="AW434" s="17" t="s">
        <v>2</v>
      </c>
      <c r="AX434" s="17">
        <v>2</v>
      </c>
      <c r="AY434" s="57">
        <v>10</v>
      </c>
      <c r="AZ434" s="22">
        <f t="shared" si="149"/>
        <v>4</v>
      </c>
      <c r="BA434" s="17" t="s">
        <v>2</v>
      </c>
      <c r="BB434" s="24">
        <v>1</v>
      </c>
      <c r="BC434" s="21">
        <v>10</v>
      </c>
      <c r="BD434" s="22">
        <f t="shared" si="151"/>
        <v>6</v>
      </c>
      <c r="BE434" s="17" t="s">
        <v>2</v>
      </c>
      <c r="BF434" s="24">
        <v>1</v>
      </c>
      <c r="BG434" s="34">
        <v>10.43</v>
      </c>
      <c r="BH434" s="35">
        <f t="shared" si="150"/>
        <v>4</v>
      </c>
      <c r="BI434" s="36" t="s">
        <v>2</v>
      </c>
      <c r="BJ434" s="37">
        <v>2</v>
      </c>
      <c r="BK434" s="21">
        <v>10.19</v>
      </c>
      <c r="BL434" s="22">
        <f t="shared" si="152"/>
        <v>2</v>
      </c>
      <c r="BM434" s="17" t="s">
        <v>2</v>
      </c>
      <c r="BN434" s="24">
        <v>2</v>
      </c>
      <c r="BO434" s="23">
        <v>13</v>
      </c>
      <c r="BP434" s="22">
        <f t="shared" si="141"/>
        <v>2</v>
      </c>
      <c r="BQ434" s="17" t="s">
        <v>2</v>
      </c>
      <c r="BR434" s="24">
        <v>1</v>
      </c>
      <c r="BS434" s="21">
        <f t="shared" si="160"/>
        <v>10.270000000000001</v>
      </c>
      <c r="BT434" s="24">
        <f t="shared" si="156"/>
        <v>30</v>
      </c>
      <c r="BU434" s="27" t="str">
        <f t="shared" si="157"/>
        <v>Admis</v>
      </c>
      <c r="BV434" s="17" t="s">
        <v>2</v>
      </c>
      <c r="BW434" s="38">
        <v>2</v>
      </c>
      <c r="BX434" s="38">
        <f t="shared" si="158"/>
        <v>60</v>
      </c>
      <c r="BY434" s="27" t="str">
        <f t="shared" si="159"/>
        <v>Admis</v>
      </c>
    </row>
    <row r="435" spans="1:77" x14ac:dyDescent="0.55000000000000004">
      <c r="A435" s="18">
        <v>422</v>
      </c>
      <c r="B435" s="62" t="s">
        <v>2058</v>
      </c>
      <c r="C435" s="76" t="s">
        <v>2059</v>
      </c>
      <c r="D435" s="62" t="s">
        <v>2060</v>
      </c>
      <c r="E435" s="62" t="s">
        <v>2061</v>
      </c>
      <c r="F435" s="63">
        <v>36853</v>
      </c>
      <c r="G435" s="62" t="s">
        <v>135</v>
      </c>
      <c r="H435" s="62" t="s">
        <v>59</v>
      </c>
      <c r="I435" s="13" t="s">
        <v>72</v>
      </c>
      <c r="J435" s="21">
        <v>16.5</v>
      </c>
      <c r="K435" s="156">
        <v>4</v>
      </c>
      <c r="L435" s="17" t="s">
        <v>2</v>
      </c>
      <c r="M435" s="69">
        <v>2</v>
      </c>
      <c r="N435" s="230">
        <v>11.728000000000002</v>
      </c>
      <c r="O435" s="22">
        <f t="shared" si="142"/>
        <v>5</v>
      </c>
      <c r="P435" s="17" t="s">
        <v>2</v>
      </c>
      <c r="Q435" s="17">
        <v>2</v>
      </c>
      <c r="R435" s="45">
        <v>14.21</v>
      </c>
      <c r="S435" s="22">
        <f t="shared" si="147"/>
        <v>3</v>
      </c>
      <c r="T435" s="17" t="s">
        <v>2</v>
      </c>
      <c r="U435" s="17">
        <v>2</v>
      </c>
      <c r="V435" s="45">
        <v>10.3</v>
      </c>
      <c r="W435" s="156">
        <f t="shared" si="143"/>
        <v>4</v>
      </c>
      <c r="X435" s="17" t="s">
        <v>2</v>
      </c>
      <c r="Y435" s="17">
        <v>2</v>
      </c>
      <c r="Z435" s="45">
        <v>10</v>
      </c>
      <c r="AA435" s="22">
        <f t="shared" si="144"/>
        <v>5</v>
      </c>
      <c r="AB435" s="20" t="s">
        <v>2</v>
      </c>
      <c r="AC435" s="20">
        <v>2</v>
      </c>
      <c r="AD435" s="21">
        <v>10</v>
      </c>
      <c r="AE435" s="22">
        <f t="shared" si="145"/>
        <v>6</v>
      </c>
      <c r="AF435" s="17" t="s">
        <v>2</v>
      </c>
      <c r="AG435" s="17">
        <v>2</v>
      </c>
      <c r="AH435" s="21">
        <v>13.030666666666667</v>
      </c>
      <c r="AI435" s="22">
        <f t="shared" si="146"/>
        <v>3</v>
      </c>
      <c r="AJ435" s="17" t="s">
        <v>2</v>
      </c>
      <c r="AK435" s="24">
        <v>2</v>
      </c>
      <c r="AL435" s="21">
        <f t="shared" si="153"/>
        <v>11.918733333333334</v>
      </c>
      <c r="AM435" s="24">
        <f t="shared" si="154"/>
        <v>30</v>
      </c>
      <c r="AN435" s="27" t="str">
        <f t="shared" si="155"/>
        <v>Admis</v>
      </c>
      <c r="AO435" s="17" t="s">
        <v>2</v>
      </c>
      <c r="AP435" s="17"/>
      <c r="AQ435" s="45">
        <v>10</v>
      </c>
      <c r="AR435" s="29">
        <f t="shared" si="148"/>
        <v>6</v>
      </c>
      <c r="AS435" s="17" t="s">
        <v>2</v>
      </c>
      <c r="AT435" s="17">
        <v>2</v>
      </c>
      <c r="AU435" s="45">
        <v>12.42</v>
      </c>
      <c r="AV435" s="32">
        <f t="shared" si="140"/>
        <v>6</v>
      </c>
      <c r="AW435" s="17" t="s">
        <v>2</v>
      </c>
      <c r="AX435" s="17">
        <v>1</v>
      </c>
      <c r="AY435" s="45">
        <v>14.66</v>
      </c>
      <c r="AZ435" s="22">
        <f t="shared" si="149"/>
        <v>4</v>
      </c>
      <c r="BA435" s="17" t="s">
        <v>2</v>
      </c>
      <c r="BB435" s="24">
        <v>2</v>
      </c>
      <c r="BC435" s="21">
        <v>7.0306666666666668</v>
      </c>
      <c r="BD435" s="22">
        <f t="shared" si="151"/>
        <v>0</v>
      </c>
      <c r="BE435" s="17" t="s">
        <v>2</v>
      </c>
      <c r="BF435" s="24">
        <v>2</v>
      </c>
      <c r="BG435" s="21">
        <v>10</v>
      </c>
      <c r="BH435" s="22">
        <f t="shared" si="150"/>
        <v>4</v>
      </c>
      <c r="BI435" s="17" t="s">
        <v>2</v>
      </c>
      <c r="BJ435" s="24">
        <v>1</v>
      </c>
      <c r="BK435" s="21">
        <v>7.94</v>
      </c>
      <c r="BL435" s="22">
        <f t="shared" si="152"/>
        <v>0</v>
      </c>
      <c r="BM435" s="17" t="s">
        <v>2</v>
      </c>
      <c r="BN435" s="24">
        <v>2</v>
      </c>
      <c r="BO435" s="23">
        <v>15</v>
      </c>
      <c r="BP435" s="22">
        <f t="shared" si="141"/>
        <v>2</v>
      </c>
      <c r="BQ435" s="17" t="s">
        <v>2</v>
      </c>
      <c r="BR435" s="24">
        <v>1</v>
      </c>
      <c r="BS435" s="21">
        <f t="shared" si="160"/>
        <v>10.707466666666665</v>
      </c>
      <c r="BT435" s="24">
        <f t="shared" si="156"/>
        <v>22</v>
      </c>
      <c r="BU435" s="27" t="str">
        <f t="shared" si="157"/>
        <v>Ajourné</v>
      </c>
      <c r="BV435" s="17" t="s">
        <v>2</v>
      </c>
      <c r="BW435" s="38">
        <v>2</v>
      </c>
      <c r="BX435" s="38">
        <f t="shared" si="158"/>
        <v>52</v>
      </c>
      <c r="BY435" s="27" t="str">
        <f t="shared" si="159"/>
        <v>Autorisé</v>
      </c>
    </row>
    <row r="436" spans="1:77" x14ac:dyDescent="0.55000000000000004">
      <c r="A436" s="18">
        <v>423</v>
      </c>
      <c r="B436" s="62" t="s">
        <v>2062</v>
      </c>
      <c r="C436" s="96" t="s">
        <v>2063</v>
      </c>
      <c r="D436" s="27" t="s">
        <v>2064</v>
      </c>
      <c r="E436" s="27" t="s">
        <v>1298</v>
      </c>
      <c r="F436" s="65">
        <v>37538</v>
      </c>
      <c r="G436" s="13" t="s">
        <v>1959</v>
      </c>
      <c r="H436" s="13" t="s">
        <v>52</v>
      </c>
      <c r="I436" s="13" t="s">
        <v>72</v>
      </c>
      <c r="J436" s="21">
        <v>14</v>
      </c>
      <c r="K436" s="156">
        <v>4</v>
      </c>
      <c r="L436" s="17" t="s">
        <v>2</v>
      </c>
      <c r="M436" s="69">
        <v>2</v>
      </c>
      <c r="N436" s="226">
        <v>8.23</v>
      </c>
      <c r="O436" s="22">
        <f t="shared" si="142"/>
        <v>0</v>
      </c>
      <c r="P436" s="17" t="s">
        <v>2</v>
      </c>
      <c r="Q436" s="17">
        <v>2</v>
      </c>
      <c r="R436" s="45">
        <v>11.57</v>
      </c>
      <c r="S436" s="22">
        <f t="shared" si="147"/>
        <v>3</v>
      </c>
      <c r="T436" s="17" t="s">
        <v>2</v>
      </c>
      <c r="U436" s="17">
        <v>2</v>
      </c>
      <c r="V436" s="45">
        <v>8.75</v>
      </c>
      <c r="W436" s="156">
        <f t="shared" si="143"/>
        <v>0</v>
      </c>
      <c r="X436" s="17" t="s">
        <v>2</v>
      </c>
      <c r="Y436" s="17">
        <v>2</v>
      </c>
      <c r="Z436" s="45">
        <v>6.81</v>
      </c>
      <c r="AA436" s="22">
        <f t="shared" si="144"/>
        <v>0</v>
      </c>
      <c r="AB436" s="20" t="s">
        <v>2</v>
      </c>
      <c r="AC436" s="20">
        <v>2</v>
      </c>
      <c r="AD436" s="21">
        <v>4.46</v>
      </c>
      <c r="AE436" s="22">
        <f t="shared" si="145"/>
        <v>0</v>
      </c>
      <c r="AF436" s="17" t="s">
        <v>2</v>
      </c>
      <c r="AG436" s="17">
        <v>2</v>
      </c>
      <c r="AH436" s="21">
        <v>10.653333333333334</v>
      </c>
      <c r="AI436" s="22">
        <f t="shared" si="146"/>
        <v>3</v>
      </c>
      <c r="AJ436" s="17" t="s">
        <v>2</v>
      </c>
      <c r="AK436" s="24">
        <v>2</v>
      </c>
      <c r="AL436" s="21">
        <f t="shared" si="153"/>
        <v>8.6543333333333337</v>
      </c>
      <c r="AM436" s="24">
        <f t="shared" si="154"/>
        <v>10</v>
      </c>
      <c r="AN436" s="27" t="str">
        <f t="shared" si="155"/>
        <v>Ajourné</v>
      </c>
      <c r="AO436" s="17" t="s">
        <v>2</v>
      </c>
      <c r="AP436" s="17">
        <v>2</v>
      </c>
      <c r="AQ436" s="45">
        <v>10.050000000000001</v>
      </c>
      <c r="AR436" s="29">
        <f t="shared" si="148"/>
        <v>6</v>
      </c>
      <c r="AS436" s="17" t="s">
        <v>2</v>
      </c>
      <c r="AT436" s="17">
        <v>1</v>
      </c>
      <c r="AU436" s="45">
        <v>10.8</v>
      </c>
      <c r="AV436" s="32">
        <f t="shared" si="140"/>
        <v>6</v>
      </c>
      <c r="AW436" s="17" t="s">
        <v>2</v>
      </c>
      <c r="AX436" s="17">
        <v>2</v>
      </c>
      <c r="AY436" s="45">
        <v>12</v>
      </c>
      <c r="AZ436" s="22">
        <f t="shared" si="149"/>
        <v>4</v>
      </c>
      <c r="BA436" s="17" t="s">
        <v>2</v>
      </c>
      <c r="BB436" s="24">
        <v>2</v>
      </c>
      <c r="BC436" s="21">
        <v>10</v>
      </c>
      <c r="BD436" s="22">
        <f t="shared" si="151"/>
        <v>6</v>
      </c>
      <c r="BE436" s="17" t="s">
        <v>2</v>
      </c>
      <c r="BF436" s="24">
        <v>2</v>
      </c>
      <c r="BG436" s="34">
        <v>10</v>
      </c>
      <c r="BH436" s="35">
        <f t="shared" si="150"/>
        <v>4</v>
      </c>
      <c r="BI436" s="36" t="s">
        <v>2</v>
      </c>
      <c r="BJ436" s="37">
        <v>2</v>
      </c>
      <c r="BK436" s="327">
        <v>10</v>
      </c>
      <c r="BL436" s="22">
        <f t="shared" si="152"/>
        <v>2</v>
      </c>
      <c r="BM436" s="17" t="s">
        <v>2</v>
      </c>
      <c r="BN436" s="24">
        <v>2</v>
      </c>
      <c r="BO436" s="333">
        <v>13.63</v>
      </c>
      <c r="BP436" s="22">
        <f t="shared" si="141"/>
        <v>2</v>
      </c>
      <c r="BQ436" s="17" t="s">
        <v>2</v>
      </c>
      <c r="BR436" s="24">
        <v>1</v>
      </c>
      <c r="BS436" s="21">
        <f t="shared" si="160"/>
        <v>10.678666666666667</v>
      </c>
      <c r="BT436" s="24">
        <f t="shared" si="156"/>
        <v>30</v>
      </c>
      <c r="BU436" s="27" t="str">
        <f t="shared" si="157"/>
        <v>Admis</v>
      </c>
      <c r="BV436" s="17" t="s">
        <v>2</v>
      </c>
      <c r="BW436" s="38">
        <v>2</v>
      </c>
      <c r="BX436" s="38">
        <f t="shared" si="158"/>
        <v>40</v>
      </c>
      <c r="BY436" s="27" t="str">
        <f t="shared" si="159"/>
        <v>Ajourné</v>
      </c>
    </row>
    <row r="437" spans="1:77" x14ac:dyDescent="0.55000000000000004">
      <c r="A437" s="18">
        <v>424</v>
      </c>
      <c r="B437" s="62" t="s">
        <v>2065</v>
      </c>
      <c r="C437" s="76" t="s">
        <v>2066</v>
      </c>
      <c r="D437" s="13" t="s">
        <v>2064</v>
      </c>
      <c r="E437" s="13" t="s">
        <v>851</v>
      </c>
      <c r="F437" s="16">
        <v>36883</v>
      </c>
      <c r="G437" s="13" t="s">
        <v>2067</v>
      </c>
      <c r="H437" s="13" t="s">
        <v>59</v>
      </c>
      <c r="I437" s="13" t="s">
        <v>72</v>
      </c>
      <c r="J437" s="235">
        <v>13</v>
      </c>
      <c r="K437" s="156">
        <v>4</v>
      </c>
      <c r="L437" s="17" t="s">
        <v>2</v>
      </c>
      <c r="M437" s="69">
        <v>1</v>
      </c>
      <c r="N437" s="57">
        <v>12.963999999999999</v>
      </c>
      <c r="O437" s="22">
        <f t="shared" si="142"/>
        <v>5</v>
      </c>
      <c r="P437" s="17" t="s">
        <v>2</v>
      </c>
      <c r="Q437" s="17">
        <v>2</v>
      </c>
      <c r="R437" s="45">
        <v>13.15</v>
      </c>
      <c r="S437" s="22">
        <f t="shared" si="147"/>
        <v>3</v>
      </c>
      <c r="T437" s="17" t="s">
        <v>2</v>
      </c>
      <c r="U437" s="17">
        <v>1</v>
      </c>
      <c r="V437" s="45">
        <v>11.290666666666667</v>
      </c>
      <c r="W437" s="156">
        <f t="shared" si="143"/>
        <v>4</v>
      </c>
      <c r="X437" s="17" t="s">
        <v>2</v>
      </c>
      <c r="Y437" s="17">
        <v>1</v>
      </c>
      <c r="Z437" s="45">
        <v>10.765999999999998</v>
      </c>
      <c r="AA437" s="22">
        <f t="shared" si="144"/>
        <v>5</v>
      </c>
      <c r="AB437" s="20" t="s">
        <v>2</v>
      </c>
      <c r="AC437" s="20">
        <v>1</v>
      </c>
      <c r="AD437" s="21">
        <v>13.28</v>
      </c>
      <c r="AE437" s="22">
        <f t="shared" si="145"/>
        <v>6</v>
      </c>
      <c r="AF437" s="17" t="s">
        <v>2</v>
      </c>
      <c r="AG437" s="17">
        <v>1</v>
      </c>
      <c r="AH437" s="21">
        <v>11.366666666666667</v>
      </c>
      <c r="AI437" s="22">
        <f t="shared" si="146"/>
        <v>3</v>
      </c>
      <c r="AJ437" s="17" t="s">
        <v>2</v>
      </c>
      <c r="AK437" s="24">
        <v>1</v>
      </c>
      <c r="AL437" s="21">
        <f t="shared" si="153"/>
        <v>12.301422222222222</v>
      </c>
      <c r="AM437" s="24">
        <f t="shared" si="154"/>
        <v>30</v>
      </c>
      <c r="AN437" s="27" t="str">
        <f t="shared" si="155"/>
        <v>Admis</v>
      </c>
      <c r="AO437" s="17" t="s">
        <v>2</v>
      </c>
      <c r="AP437" s="17"/>
      <c r="AQ437" s="45">
        <v>13.440999999999999</v>
      </c>
      <c r="AR437" s="29">
        <f t="shared" si="148"/>
        <v>6</v>
      </c>
      <c r="AS437" s="17" t="s">
        <v>2</v>
      </c>
      <c r="AT437" s="17">
        <v>1</v>
      </c>
      <c r="AU437" s="45">
        <v>12.992000000000001</v>
      </c>
      <c r="AV437" s="32">
        <f t="shared" si="140"/>
        <v>6</v>
      </c>
      <c r="AW437" s="17" t="s">
        <v>2</v>
      </c>
      <c r="AX437" s="17">
        <v>1</v>
      </c>
      <c r="AY437" s="45">
        <v>14.33</v>
      </c>
      <c r="AZ437" s="22">
        <f t="shared" si="149"/>
        <v>4</v>
      </c>
      <c r="BA437" s="17" t="s">
        <v>2</v>
      </c>
      <c r="BB437" s="17">
        <v>2</v>
      </c>
      <c r="BC437" s="21">
        <v>11.922666666666665</v>
      </c>
      <c r="BD437" s="22">
        <f t="shared" si="151"/>
        <v>6</v>
      </c>
      <c r="BE437" s="17" t="s">
        <v>2</v>
      </c>
      <c r="BF437" s="24">
        <v>1</v>
      </c>
      <c r="BG437" s="45">
        <v>12.98</v>
      </c>
      <c r="BH437" s="22">
        <f t="shared" si="150"/>
        <v>4</v>
      </c>
      <c r="BI437" s="17" t="s">
        <v>2</v>
      </c>
      <c r="BJ437" s="24">
        <v>1</v>
      </c>
      <c r="BK437" s="21">
        <v>11.63</v>
      </c>
      <c r="BL437" s="22">
        <f t="shared" si="152"/>
        <v>2</v>
      </c>
      <c r="BM437" s="17" t="s">
        <v>2</v>
      </c>
      <c r="BN437" s="24">
        <v>2</v>
      </c>
      <c r="BO437" s="23">
        <v>15</v>
      </c>
      <c r="BP437" s="22">
        <f t="shared" si="141"/>
        <v>2</v>
      </c>
      <c r="BQ437" s="17" t="s">
        <v>2</v>
      </c>
      <c r="BR437" s="24">
        <v>1</v>
      </c>
      <c r="BS437" s="21">
        <f t="shared" si="160"/>
        <v>13.087799999999998</v>
      </c>
      <c r="BT437" s="24">
        <f t="shared" si="156"/>
        <v>30</v>
      </c>
      <c r="BU437" s="27" t="str">
        <f t="shared" si="157"/>
        <v>Admis</v>
      </c>
      <c r="BV437" s="17" t="s">
        <v>2</v>
      </c>
      <c r="BW437" s="38">
        <v>2</v>
      </c>
      <c r="BX437" s="38">
        <f t="shared" si="158"/>
        <v>60</v>
      </c>
      <c r="BY437" s="27" t="str">
        <f t="shared" si="159"/>
        <v>Admis</v>
      </c>
    </row>
    <row r="438" spans="1:77" x14ac:dyDescent="0.55000000000000004">
      <c r="A438" s="18">
        <v>425</v>
      </c>
      <c r="B438" s="62" t="s">
        <v>2068</v>
      </c>
      <c r="C438" s="76" t="s">
        <v>2069</v>
      </c>
      <c r="D438" s="13" t="s">
        <v>2064</v>
      </c>
      <c r="E438" s="13" t="s">
        <v>2070</v>
      </c>
      <c r="F438" s="16">
        <v>37975</v>
      </c>
      <c r="G438" s="13" t="s">
        <v>71</v>
      </c>
      <c r="H438" s="13" t="s">
        <v>52</v>
      </c>
      <c r="I438" s="13" t="s">
        <v>72</v>
      </c>
      <c r="J438" s="235">
        <v>13</v>
      </c>
      <c r="K438" s="156">
        <v>4</v>
      </c>
      <c r="L438" s="17" t="s">
        <v>2</v>
      </c>
      <c r="M438" s="69">
        <v>1</v>
      </c>
      <c r="N438" s="45">
        <v>10.538</v>
      </c>
      <c r="O438" s="22">
        <f t="shared" si="142"/>
        <v>5</v>
      </c>
      <c r="P438" s="17" t="s">
        <v>2</v>
      </c>
      <c r="Q438" s="17">
        <v>1</v>
      </c>
      <c r="R438" s="45">
        <v>11.05</v>
      </c>
      <c r="S438" s="22">
        <f t="shared" si="147"/>
        <v>3</v>
      </c>
      <c r="T438" s="17" t="s">
        <v>2</v>
      </c>
      <c r="U438" s="17">
        <v>1</v>
      </c>
      <c r="V438" s="45">
        <v>13.016</v>
      </c>
      <c r="W438" s="156">
        <f t="shared" si="143"/>
        <v>4</v>
      </c>
      <c r="X438" s="17" t="s">
        <v>2</v>
      </c>
      <c r="Y438" s="17">
        <v>1</v>
      </c>
      <c r="Z438" s="45">
        <v>10</v>
      </c>
      <c r="AA438" s="22">
        <f t="shared" si="144"/>
        <v>5</v>
      </c>
      <c r="AB438" s="20" t="s">
        <v>2</v>
      </c>
      <c r="AC438" s="20">
        <v>1</v>
      </c>
      <c r="AD438" s="45">
        <v>11.76</v>
      </c>
      <c r="AE438" s="22">
        <f t="shared" si="145"/>
        <v>6</v>
      </c>
      <c r="AF438" s="17" t="s">
        <v>2</v>
      </c>
      <c r="AG438" s="17">
        <v>2</v>
      </c>
      <c r="AH438" s="21">
        <v>12.32</v>
      </c>
      <c r="AI438" s="22">
        <f t="shared" si="146"/>
        <v>3</v>
      </c>
      <c r="AJ438" s="17" t="s">
        <v>2</v>
      </c>
      <c r="AK438" s="24">
        <v>1</v>
      </c>
      <c r="AL438" s="21">
        <f t="shared" si="153"/>
        <v>11.5808</v>
      </c>
      <c r="AM438" s="24">
        <f t="shared" si="154"/>
        <v>30</v>
      </c>
      <c r="AN438" s="27" t="str">
        <f t="shared" si="155"/>
        <v>Admis</v>
      </c>
      <c r="AO438" s="17" t="s">
        <v>2</v>
      </c>
      <c r="AP438" s="17">
        <v>2</v>
      </c>
      <c r="AQ438" s="45">
        <v>12.653</v>
      </c>
      <c r="AR438" s="29">
        <f t="shared" si="148"/>
        <v>6</v>
      </c>
      <c r="AS438" s="17" t="s">
        <v>2</v>
      </c>
      <c r="AT438" s="17">
        <v>2</v>
      </c>
      <c r="AU438" s="45">
        <v>12.206</v>
      </c>
      <c r="AV438" s="32">
        <f t="shared" si="140"/>
        <v>6</v>
      </c>
      <c r="AW438" s="17" t="s">
        <v>2</v>
      </c>
      <c r="AX438" s="17">
        <v>1</v>
      </c>
      <c r="AY438" s="57">
        <v>10</v>
      </c>
      <c r="AZ438" s="22">
        <f t="shared" si="149"/>
        <v>4</v>
      </c>
      <c r="BA438" s="17" t="s">
        <v>2</v>
      </c>
      <c r="BB438" s="24">
        <v>1</v>
      </c>
      <c r="BC438" s="21">
        <v>10</v>
      </c>
      <c r="BD438" s="22">
        <f t="shared" si="151"/>
        <v>6</v>
      </c>
      <c r="BE438" s="17" t="s">
        <v>2</v>
      </c>
      <c r="BF438" s="24">
        <v>1</v>
      </c>
      <c r="BG438" s="21">
        <v>10.49</v>
      </c>
      <c r="BH438" s="22">
        <f t="shared" si="150"/>
        <v>4</v>
      </c>
      <c r="BI438" s="17" t="s">
        <v>2</v>
      </c>
      <c r="BJ438" s="24">
        <v>1</v>
      </c>
      <c r="BK438" s="21">
        <v>10</v>
      </c>
      <c r="BL438" s="22">
        <f t="shared" si="152"/>
        <v>2</v>
      </c>
      <c r="BM438" s="17" t="s">
        <v>2</v>
      </c>
      <c r="BN438" s="24">
        <v>2</v>
      </c>
      <c r="BO438" s="23">
        <v>15</v>
      </c>
      <c r="BP438" s="22">
        <f t="shared" si="141"/>
        <v>2</v>
      </c>
      <c r="BQ438" s="17" t="s">
        <v>2</v>
      </c>
      <c r="BR438" s="24">
        <v>1</v>
      </c>
      <c r="BS438" s="21">
        <f t="shared" si="160"/>
        <v>11.370466666666665</v>
      </c>
      <c r="BT438" s="24">
        <f t="shared" si="156"/>
        <v>30</v>
      </c>
      <c r="BU438" s="27" t="str">
        <f t="shared" si="157"/>
        <v>Admis</v>
      </c>
      <c r="BV438" s="17" t="s">
        <v>2</v>
      </c>
      <c r="BW438" s="38">
        <v>2</v>
      </c>
      <c r="BX438" s="38">
        <f t="shared" si="158"/>
        <v>60</v>
      </c>
      <c r="BY438" s="27" t="str">
        <f t="shared" si="159"/>
        <v>Admis</v>
      </c>
    </row>
    <row r="439" spans="1:77" x14ac:dyDescent="0.55000000000000004">
      <c r="A439" s="18">
        <v>426</v>
      </c>
      <c r="B439" s="62" t="s">
        <v>2071</v>
      </c>
      <c r="C439" s="96" t="s">
        <v>2072</v>
      </c>
      <c r="D439" s="42" t="s">
        <v>2073</v>
      </c>
      <c r="E439" s="42" t="s">
        <v>2074</v>
      </c>
      <c r="F439" s="16">
        <v>36359</v>
      </c>
      <c r="G439" s="13" t="s">
        <v>697</v>
      </c>
      <c r="H439" s="13" t="s">
        <v>59</v>
      </c>
      <c r="I439" s="13" t="s">
        <v>72</v>
      </c>
      <c r="J439" s="235">
        <v>10</v>
      </c>
      <c r="K439" s="156">
        <v>4</v>
      </c>
      <c r="L439" s="17" t="s">
        <v>2</v>
      </c>
      <c r="M439" s="69">
        <v>1</v>
      </c>
      <c r="N439" s="50">
        <v>10.85</v>
      </c>
      <c r="O439" s="22">
        <f t="shared" si="142"/>
        <v>5</v>
      </c>
      <c r="P439" s="17" t="s">
        <v>60</v>
      </c>
      <c r="Q439" s="17">
        <v>2</v>
      </c>
      <c r="R439" s="47">
        <v>15</v>
      </c>
      <c r="S439" s="22">
        <f t="shared" si="147"/>
        <v>3</v>
      </c>
      <c r="T439" s="17" t="s">
        <v>61</v>
      </c>
      <c r="U439" s="17">
        <v>1</v>
      </c>
      <c r="V439" s="50">
        <v>12.84</v>
      </c>
      <c r="W439" s="156">
        <f t="shared" si="143"/>
        <v>4</v>
      </c>
      <c r="X439" s="17" t="s">
        <v>60</v>
      </c>
      <c r="Y439" s="17">
        <v>2</v>
      </c>
      <c r="Z439" s="47">
        <v>10.01</v>
      </c>
      <c r="AA439" s="22">
        <f t="shared" si="144"/>
        <v>5</v>
      </c>
      <c r="AB439" s="20" t="s">
        <v>60</v>
      </c>
      <c r="AC439" s="20">
        <v>2</v>
      </c>
      <c r="AD439" s="50">
        <v>10.8</v>
      </c>
      <c r="AE439" s="22">
        <f t="shared" si="145"/>
        <v>6</v>
      </c>
      <c r="AF439" s="17" t="s">
        <v>60</v>
      </c>
      <c r="AG439" s="17">
        <v>2</v>
      </c>
      <c r="AH439" s="50">
        <v>10.18</v>
      </c>
      <c r="AI439" s="22">
        <f t="shared" si="146"/>
        <v>3</v>
      </c>
      <c r="AJ439" s="17" t="s">
        <v>61</v>
      </c>
      <c r="AK439" s="24">
        <v>1</v>
      </c>
      <c r="AL439" s="21">
        <f t="shared" si="153"/>
        <v>11.200000000000001</v>
      </c>
      <c r="AM439" s="24">
        <f t="shared" si="154"/>
        <v>30</v>
      </c>
      <c r="AN439" s="27" t="str">
        <f t="shared" si="155"/>
        <v>Admis</v>
      </c>
      <c r="AO439" s="17" t="s">
        <v>2</v>
      </c>
      <c r="AP439" s="17"/>
      <c r="AQ439" s="50">
        <v>10.52</v>
      </c>
      <c r="AR439" s="29">
        <f t="shared" si="148"/>
        <v>6</v>
      </c>
      <c r="AS439" s="17" t="s">
        <v>60</v>
      </c>
      <c r="AT439" s="17">
        <v>2</v>
      </c>
      <c r="AU439" s="47">
        <v>10.64</v>
      </c>
      <c r="AV439" s="32">
        <f t="shared" si="140"/>
        <v>6</v>
      </c>
      <c r="AW439" s="17" t="s">
        <v>60</v>
      </c>
      <c r="AX439" s="17">
        <v>2</v>
      </c>
      <c r="AY439" s="50">
        <v>10.84</v>
      </c>
      <c r="AZ439" s="22">
        <f t="shared" si="149"/>
        <v>4</v>
      </c>
      <c r="BA439" s="17" t="s">
        <v>60</v>
      </c>
      <c r="BB439" s="24">
        <v>2</v>
      </c>
      <c r="BC439" s="50">
        <v>12.64</v>
      </c>
      <c r="BD439" s="22">
        <f t="shared" si="151"/>
        <v>6</v>
      </c>
      <c r="BE439" s="17" t="s">
        <v>60</v>
      </c>
      <c r="BF439" s="24">
        <v>2</v>
      </c>
      <c r="BG439" s="64">
        <v>10</v>
      </c>
      <c r="BH439" s="35">
        <f t="shared" si="150"/>
        <v>4</v>
      </c>
      <c r="BI439" s="37" t="s">
        <v>60</v>
      </c>
      <c r="BJ439" s="37">
        <v>2</v>
      </c>
      <c r="BK439" s="50">
        <v>10</v>
      </c>
      <c r="BL439" s="22">
        <f t="shared" si="152"/>
        <v>2</v>
      </c>
      <c r="BM439" s="17" t="s">
        <v>60</v>
      </c>
      <c r="BN439" s="24">
        <v>2</v>
      </c>
      <c r="BO439" s="48">
        <v>12</v>
      </c>
      <c r="BP439" s="22">
        <f t="shared" si="141"/>
        <v>2</v>
      </c>
      <c r="BQ439" s="17" t="s">
        <v>60</v>
      </c>
      <c r="BR439" s="24">
        <v>2</v>
      </c>
      <c r="BS439" s="21">
        <f t="shared" si="160"/>
        <v>11.005333333333333</v>
      </c>
      <c r="BT439" s="24">
        <f t="shared" si="156"/>
        <v>30</v>
      </c>
      <c r="BU439" s="27" t="str">
        <f t="shared" si="157"/>
        <v>Admis</v>
      </c>
      <c r="BV439" s="17" t="s">
        <v>61</v>
      </c>
      <c r="BW439" s="38">
        <v>2</v>
      </c>
      <c r="BX439" s="38">
        <f t="shared" si="158"/>
        <v>60</v>
      </c>
      <c r="BY439" s="27" t="str">
        <f t="shared" si="159"/>
        <v>Admis</v>
      </c>
    </row>
    <row r="440" spans="1:77" x14ac:dyDescent="0.55000000000000004">
      <c r="A440" s="18">
        <v>427</v>
      </c>
      <c r="B440" s="62" t="s">
        <v>2075</v>
      </c>
      <c r="C440" s="96" t="s">
        <v>2076</v>
      </c>
      <c r="D440" s="42" t="s">
        <v>2073</v>
      </c>
      <c r="E440" s="42" t="s">
        <v>2077</v>
      </c>
      <c r="F440" s="16">
        <v>36636</v>
      </c>
      <c r="G440" s="13" t="s">
        <v>553</v>
      </c>
      <c r="H440" s="13" t="s">
        <v>59</v>
      </c>
      <c r="I440" s="13" t="s">
        <v>72</v>
      </c>
      <c r="J440" s="47">
        <v>10.34</v>
      </c>
      <c r="K440" s="156">
        <v>4</v>
      </c>
      <c r="L440" s="17" t="s">
        <v>60</v>
      </c>
      <c r="M440" s="69">
        <v>2</v>
      </c>
      <c r="N440" s="47">
        <v>11.29</v>
      </c>
      <c r="O440" s="22">
        <f t="shared" si="142"/>
        <v>5</v>
      </c>
      <c r="P440" s="17" t="s">
        <v>60</v>
      </c>
      <c r="Q440" s="17">
        <v>2</v>
      </c>
      <c r="R440" s="47">
        <v>12.31</v>
      </c>
      <c r="S440" s="22">
        <f t="shared" si="147"/>
        <v>3</v>
      </c>
      <c r="T440" s="17" t="s">
        <v>60</v>
      </c>
      <c r="U440" s="17">
        <v>2</v>
      </c>
      <c r="V440" s="47">
        <v>10.4</v>
      </c>
      <c r="W440" s="156">
        <f t="shared" si="143"/>
        <v>4</v>
      </c>
      <c r="X440" s="17" t="s">
        <v>60</v>
      </c>
      <c r="Y440" s="17">
        <v>2</v>
      </c>
      <c r="Z440" s="47">
        <v>10</v>
      </c>
      <c r="AA440" s="22">
        <f t="shared" si="144"/>
        <v>5</v>
      </c>
      <c r="AB440" s="20" t="s">
        <v>60</v>
      </c>
      <c r="AC440" s="20">
        <v>2</v>
      </c>
      <c r="AD440" s="50">
        <v>10</v>
      </c>
      <c r="AE440" s="22">
        <f t="shared" si="145"/>
        <v>6</v>
      </c>
      <c r="AF440" s="17" t="s">
        <v>61</v>
      </c>
      <c r="AG440" s="17">
        <v>2</v>
      </c>
      <c r="AH440" s="50">
        <v>12.34</v>
      </c>
      <c r="AI440" s="22">
        <f t="shared" si="146"/>
        <v>3</v>
      </c>
      <c r="AJ440" s="17" t="s">
        <v>60</v>
      </c>
      <c r="AK440" s="17">
        <v>2</v>
      </c>
      <c r="AL440" s="21">
        <f t="shared" si="153"/>
        <v>10.778666666666668</v>
      </c>
      <c r="AM440" s="24">
        <f t="shared" si="154"/>
        <v>30</v>
      </c>
      <c r="AN440" s="27" t="str">
        <f t="shared" si="155"/>
        <v>Admis</v>
      </c>
      <c r="AO440" s="17" t="s">
        <v>61</v>
      </c>
      <c r="AP440" s="17"/>
      <c r="AQ440" s="47">
        <v>11.01</v>
      </c>
      <c r="AR440" s="29">
        <f t="shared" si="148"/>
        <v>6</v>
      </c>
      <c r="AS440" s="17" t="s">
        <v>61</v>
      </c>
      <c r="AT440" s="17">
        <v>2</v>
      </c>
      <c r="AU440" s="47">
        <v>11.08</v>
      </c>
      <c r="AV440" s="32">
        <f t="shared" si="140"/>
        <v>6</v>
      </c>
      <c r="AW440" s="17" t="s">
        <v>60</v>
      </c>
      <c r="AX440" s="17">
        <v>2</v>
      </c>
      <c r="AY440" s="47">
        <v>10</v>
      </c>
      <c r="AZ440" s="22">
        <f t="shared" si="149"/>
        <v>4</v>
      </c>
      <c r="BA440" s="17" t="s">
        <v>60</v>
      </c>
      <c r="BB440" s="17">
        <v>2</v>
      </c>
      <c r="BC440" s="50">
        <v>11.35</v>
      </c>
      <c r="BD440" s="22">
        <f t="shared" si="151"/>
        <v>6</v>
      </c>
      <c r="BE440" s="17" t="s">
        <v>60</v>
      </c>
      <c r="BF440" s="17">
        <v>2</v>
      </c>
      <c r="BG440" s="332">
        <v>8.85</v>
      </c>
      <c r="BH440" s="35">
        <f t="shared" si="150"/>
        <v>0</v>
      </c>
      <c r="BI440" s="36" t="s">
        <v>2</v>
      </c>
      <c r="BJ440" s="37">
        <v>2</v>
      </c>
      <c r="BK440" s="327">
        <v>6.37</v>
      </c>
      <c r="BL440" s="22">
        <f t="shared" si="152"/>
        <v>0</v>
      </c>
      <c r="BM440" s="17" t="s">
        <v>2</v>
      </c>
      <c r="BN440" s="24">
        <v>2</v>
      </c>
      <c r="BO440" s="48">
        <v>13</v>
      </c>
      <c r="BP440" s="22">
        <f t="shared" si="141"/>
        <v>2</v>
      </c>
      <c r="BQ440" s="17" t="s">
        <v>60</v>
      </c>
      <c r="BR440" s="17">
        <v>2</v>
      </c>
      <c r="BS440" s="21">
        <f t="shared" si="160"/>
        <v>10.492666666666668</v>
      </c>
      <c r="BT440" s="24">
        <f t="shared" si="156"/>
        <v>24</v>
      </c>
      <c r="BU440" s="27" t="str">
        <f t="shared" si="157"/>
        <v>Ajourné</v>
      </c>
      <c r="BV440" s="17" t="s">
        <v>2</v>
      </c>
      <c r="BW440" s="38">
        <v>2</v>
      </c>
      <c r="BX440" s="38">
        <f t="shared" si="158"/>
        <v>54</v>
      </c>
      <c r="BY440" s="27" t="str">
        <f t="shared" si="159"/>
        <v>Autorisé</v>
      </c>
    </row>
    <row r="441" spans="1:77" x14ac:dyDescent="0.55000000000000004">
      <c r="A441" s="18">
        <v>428</v>
      </c>
      <c r="B441" s="62" t="s">
        <v>2078</v>
      </c>
      <c r="C441" s="96" t="s">
        <v>2079</v>
      </c>
      <c r="D441" s="42" t="s">
        <v>2073</v>
      </c>
      <c r="E441" s="42" t="s">
        <v>2080</v>
      </c>
      <c r="F441" s="16">
        <v>36549</v>
      </c>
      <c r="G441" s="13" t="s">
        <v>130</v>
      </c>
      <c r="H441" s="13" t="s">
        <v>59</v>
      </c>
      <c r="I441" s="13" t="s">
        <v>72</v>
      </c>
      <c r="J441" s="235">
        <v>14</v>
      </c>
      <c r="K441" s="156">
        <v>4</v>
      </c>
      <c r="L441" s="17" t="s">
        <v>2</v>
      </c>
      <c r="M441" s="69">
        <v>1</v>
      </c>
      <c r="N441" s="57">
        <v>10.492000000000001</v>
      </c>
      <c r="O441" s="22">
        <f t="shared" si="142"/>
        <v>5</v>
      </c>
      <c r="P441" s="17" t="s">
        <v>2</v>
      </c>
      <c r="Q441" s="17">
        <v>2</v>
      </c>
      <c r="R441" s="47">
        <v>11.62</v>
      </c>
      <c r="S441" s="22">
        <f t="shared" si="147"/>
        <v>3</v>
      </c>
      <c r="T441" s="17" t="s">
        <v>61</v>
      </c>
      <c r="U441" s="17">
        <v>2</v>
      </c>
      <c r="V441" s="50">
        <v>10.63</v>
      </c>
      <c r="W441" s="156">
        <f t="shared" si="143"/>
        <v>4</v>
      </c>
      <c r="X441" s="17" t="s">
        <v>61</v>
      </c>
      <c r="Y441" s="17">
        <v>2</v>
      </c>
      <c r="Z441" s="47">
        <v>10</v>
      </c>
      <c r="AA441" s="22">
        <f t="shared" si="144"/>
        <v>5</v>
      </c>
      <c r="AB441" s="20" t="s">
        <v>61</v>
      </c>
      <c r="AC441" s="20">
        <v>1</v>
      </c>
      <c r="AD441" s="47">
        <v>10.53</v>
      </c>
      <c r="AE441" s="22">
        <f t="shared" si="145"/>
        <v>6</v>
      </c>
      <c r="AF441" s="17" t="s">
        <v>60</v>
      </c>
      <c r="AG441" s="17">
        <v>2</v>
      </c>
      <c r="AH441" s="301">
        <v>10</v>
      </c>
      <c r="AI441" s="22">
        <f t="shared" si="146"/>
        <v>3</v>
      </c>
      <c r="AJ441" s="17" t="s">
        <v>61</v>
      </c>
      <c r="AK441" s="132">
        <v>1</v>
      </c>
      <c r="AL441" s="21">
        <f t="shared" si="153"/>
        <v>10.967333333333332</v>
      </c>
      <c r="AM441" s="24">
        <f t="shared" si="154"/>
        <v>30</v>
      </c>
      <c r="AN441" s="27" t="str">
        <f t="shared" si="155"/>
        <v>Admis</v>
      </c>
      <c r="AO441" s="17" t="s">
        <v>2</v>
      </c>
      <c r="AP441" s="17">
        <v>2</v>
      </c>
      <c r="AQ441" s="301">
        <v>10</v>
      </c>
      <c r="AR441" s="29">
        <f t="shared" si="148"/>
        <v>6</v>
      </c>
      <c r="AS441" s="17" t="s">
        <v>61</v>
      </c>
      <c r="AT441" s="17">
        <v>2</v>
      </c>
      <c r="AU441" s="302">
        <v>10</v>
      </c>
      <c r="AV441" s="32">
        <f t="shared" si="140"/>
        <v>6</v>
      </c>
      <c r="AW441" s="17" t="s">
        <v>60</v>
      </c>
      <c r="AX441" s="17">
        <v>2</v>
      </c>
      <c r="AY441" s="301">
        <v>10</v>
      </c>
      <c r="AZ441" s="22">
        <f t="shared" si="149"/>
        <v>4</v>
      </c>
      <c r="BA441" s="17" t="s">
        <v>61</v>
      </c>
      <c r="BB441" s="132">
        <v>1</v>
      </c>
      <c r="BC441" s="301">
        <v>10.64</v>
      </c>
      <c r="BD441" s="22">
        <f t="shared" si="151"/>
        <v>6</v>
      </c>
      <c r="BE441" s="17" t="s">
        <v>61</v>
      </c>
      <c r="BF441" s="132">
        <v>1</v>
      </c>
      <c r="BG441" s="303">
        <v>10.24</v>
      </c>
      <c r="BH441" s="35">
        <f t="shared" si="150"/>
        <v>4</v>
      </c>
      <c r="BI441" s="36" t="s">
        <v>61</v>
      </c>
      <c r="BJ441" s="37">
        <v>1</v>
      </c>
      <c r="BK441" s="50">
        <v>10</v>
      </c>
      <c r="BL441" s="22">
        <f t="shared" si="152"/>
        <v>2</v>
      </c>
      <c r="BM441" s="17" t="s">
        <v>60</v>
      </c>
      <c r="BN441" s="24">
        <v>2</v>
      </c>
      <c r="BO441" s="304">
        <v>11.61</v>
      </c>
      <c r="BP441" s="22">
        <f t="shared" si="141"/>
        <v>2</v>
      </c>
      <c r="BQ441" s="17" t="s">
        <v>60</v>
      </c>
      <c r="BR441" s="132">
        <v>2</v>
      </c>
      <c r="BS441" s="21">
        <f t="shared" si="160"/>
        <v>10.267333333333333</v>
      </c>
      <c r="BT441" s="24">
        <f t="shared" si="156"/>
        <v>30</v>
      </c>
      <c r="BU441" s="27" t="str">
        <f t="shared" si="157"/>
        <v>Admis</v>
      </c>
      <c r="BV441" s="17" t="s">
        <v>61</v>
      </c>
      <c r="BW441" s="135">
        <v>2</v>
      </c>
      <c r="BX441" s="38">
        <f t="shared" si="158"/>
        <v>60</v>
      </c>
      <c r="BY441" s="27" t="str">
        <f t="shared" si="159"/>
        <v>Admis</v>
      </c>
    </row>
    <row r="442" spans="1:77" x14ac:dyDescent="0.55000000000000004">
      <c r="A442" s="18">
        <v>429</v>
      </c>
      <c r="B442" s="62" t="s">
        <v>2085</v>
      </c>
      <c r="C442" s="76" t="s">
        <v>2086</v>
      </c>
      <c r="D442" s="13" t="s">
        <v>2087</v>
      </c>
      <c r="E442" s="13" t="s">
        <v>2088</v>
      </c>
      <c r="F442" s="16">
        <v>38244</v>
      </c>
      <c r="G442" s="13" t="s">
        <v>789</v>
      </c>
      <c r="H442" s="13" t="s">
        <v>59</v>
      </c>
      <c r="I442" s="13" t="s">
        <v>72</v>
      </c>
      <c r="J442" s="21">
        <v>16</v>
      </c>
      <c r="K442" s="156">
        <v>4</v>
      </c>
      <c r="L442" s="17" t="s">
        <v>2</v>
      </c>
      <c r="M442" s="69">
        <v>2</v>
      </c>
      <c r="N442" s="230">
        <v>12.538</v>
      </c>
      <c r="O442" s="22">
        <f t="shared" si="142"/>
        <v>5</v>
      </c>
      <c r="P442" s="17" t="s">
        <v>2</v>
      </c>
      <c r="Q442" s="17">
        <v>2</v>
      </c>
      <c r="R442" s="45">
        <v>13.42</v>
      </c>
      <c r="S442" s="22">
        <f t="shared" si="147"/>
        <v>3</v>
      </c>
      <c r="T442" s="17" t="s">
        <v>2</v>
      </c>
      <c r="U442" s="17">
        <v>2</v>
      </c>
      <c r="V442" s="45">
        <v>12.692</v>
      </c>
      <c r="W442" s="156">
        <f t="shared" si="143"/>
        <v>4</v>
      </c>
      <c r="X442" s="17" t="s">
        <v>2</v>
      </c>
      <c r="Y442" s="17">
        <v>2</v>
      </c>
      <c r="Z442" s="45">
        <v>10.465999999999999</v>
      </c>
      <c r="AA442" s="22">
        <f t="shared" si="144"/>
        <v>5</v>
      </c>
      <c r="AB442" s="20" t="s">
        <v>2</v>
      </c>
      <c r="AC442" s="20">
        <v>2</v>
      </c>
      <c r="AD442" s="21">
        <v>10</v>
      </c>
      <c r="AE442" s="22">
        <f t="shared" si="145"/>
        <v>6</v>
      </c>
      <c r="AF442" s="17" t="s">
        <v>2</v>
      </c>
      <c r="AG442" s="17">
        <v>1</v>
      </c>
      <c r="AH442" s="21">
        <v>10.757333333333333</v>
      </c>
      <c r="AI442" s="22">
        <f t="shared" si="146"/>
        <v>3</v>
      </c>
      <c r="AJ442" s="17" t="s">
        <v>2</v>
      </c>
      <c r="AK442" s="24">
        <v>1</v>
      </c>
      <c r="AL442" s="21">
        <f t="shared" si="153"/>
        <v>12.077333333333334</v>
      </c>
      <c r="AM442" s="24">
        <f t="shared" si="154"/>
        <v>30</v>
      </c>
      <c r="AN442" s="27" t="str">
        <f t="shared" si="155"/>
        <v>Admis</v>
      </c>
      <c r="AO442" s="17" t="s">
        <v>2</v>
      </c>
      <c r="AP442" s="17">
        <v>2</v>
      </c>
      <c r="AQ442" s="45">
        <v>10</v>
      </c>
      <c r="AR442" s="29">
        <f t="shared" si="148"/>
        <v>6</v>
      </c>
      <c r="AS442" s="17" t="s">
        <v>2</v>
      </c>
      <c r="AT442" s="17">
        <v>1</v>
      </c>
      <c r="AU442" s="45">
        <v>10.751999999999999</v>
      </c>
      <c r="AV442" s="32">
        <f t="shared" si="140"/>
        <v>6</v>
      </c>
      <c r="AW442" s="17" t="s">
        <v>2</v>
      </c>
      <c r="AX442" s="17">
        <v>1</v>
      </c>
      <c r="AY442" s="45">
        <v>12.83</v>
      </c>
      <c r="AZ442" s="22">
        <f t="shared" si="149"/>
        <v>4</v>
      </c>
      <c r="BA442" s="17" t="s">
        <v>2</v>
      </c>
      <c r="BB442" s="24">
        <v>2</v>
      </c>
      <c r="BC442" s="21">
        <v>10</v>
      </c>
      <c r="BD442" s="22">
        <f t="shared" si="151"/>
        <v>6</v>
      </c>
      <c r="BE442" s="17" t="s">
        <v>2</v>
      </c>
      <c r="BF442" s="24">
        <v>2</v>
      </c>
      <c r="BG442" s="21">
        <v>10.25</v>
      </c>
      <c r="BH442" s="22">
        <f t="shared" si="150"/>
        <v>4</v>
      </c>
      <c r="BI442" s="17" t="s">
        <v>2</v>
      </c>
      <c r="BJ442" s="24">
        <v>1</v>
      </c>
      <c r="BK442" s="21">
        <v>10</v>
      </c>
      <c r="BL442" s="22">
        <f t="shared" si="152"/>
        <v>2</v>
      </c>
      <c r="BM442" s="17" t="s">
        <v>2</v>
      </c>
      <c r="BN442" s="24">
        <v>1</v>
      </c>
      <c r="BO442" s="23">
        <v>17</v>
      </c>
      <c r="BP442" s="22">
        <f t="shared" si="141"/>
        <v>2</v>
      </c>
      <c r="BQ442" s="17" t="s">
        <v>2</v>
      </c>
      <c r="BR442" s="24">
        <v>1</v>
      </c>
      <c r="BS442" s="21">
        <f t="shared" si="160"/>
        <v>11.027733333333334</v>
      </c>
      <c r="BT442" s="24">
        <f t="shared" si="156"/>
        <v>30</v>
      </c>
      <c r="BU442" s="27" t="str">
        <f t="shared" si="157"/>
        <v>Admis</v>
      </c>
      <c r="BV442" s="17" t="s">
        <v>2</v>
      </c>
      <c r="BW442" s="38">
        <v>2</v>
      </c>
      <c r="BX442" s="38">
        <f t="shared" si="158"/>
        <v>60</v>
      </c>
      <c r="BY442" s="27" t="str">
        <f t="shared" si="159"/>
        <v>Admis</v>
      </c>
    </row>
    <row r="443" spans="1:77" x14ac:dyDescent="0.55000000000000004">
      <c r="A443" s="18">
        <v>430</v>
      </c>
      <c r="B443" s="62" t="s">
        <v>2089</v>
      </c>
      <c r="C443" s="76" t="s">
        <v>2090</v>
      </c>
      <c r="D443" s="13" t="s">
        <v>2091</v>
      </c>
      <c r="E443" s="13" t="s">
        <v>2092</v>
      </c>
      <c r="F443" s="16">
        <v>37538</v>
      </c>
      <c r="G443" s="13" t="s">
        <v>126</v>
      </c>
      <c r="H443" s="13" t="s">
        <v>52</v>
      </c>
      <c r="I443" s="13" t="s">
        <v>72</v>
      </c>
      <c r="J443" s="21">
        <v>15</v>
      </c>
      <c r="K443" s="156">
        <v>4</v>
      </c>
      <c r="L443" s="17" t="s">
        <v>2</v>
      </c>
      <c r="M443" s="69">
        <v>2</v>
      </c>
      <c r="N443" s="230">
        <v>10</v>
      </c>
      <c r="O443" s="22">
        <f t="shared" si="142"/>
        <v>5</v>
      </c>
      <c r="P443" s="17" t="s">
        <v>2</v>
      </c>
      <c r="Q443" s="17">
        <v>2</v>
      </c>
      <c r="R443" s="45">
        <v>12.63</v>
      </c>
      <c r="S443" s="22">
        <f t="shared" si="147"/>
        <v>3</v>
      </c>
      <c r="T443" s="17" t="s">
        <v>2</v>
      </c>
      <c r="U443" s="17">
        <v>1</v>
      </c>
      <c r="V443" s="45">
        <v>12.012</v>
      </c>
      <c r="W443" s="156">
        <f t="shared" si="143"/>
        <v>4</v>
      </c>
      <c r="X443" s="17" t="s">
        <v>2</v>
      </c>
      <c r="Y443" s="17">
        <v>2</v>
      </c>
      <c r="Z443" s="45">
        <v>10</v>
      </c>
      <c r="AA443" s="22">
        <f t="shared" si="144"/>
        <v>5</v>
      </c>
      <c r="AB443" s="20" t="s">
        <v>2</v>
      </c>
      <c r="AC443" s="20">
        <v>2</v>
      </c>
      <c r="AD443" s="21">
        <v>10</v>
      </c>
      <c r="AE443" s="22">
        <f t="shared" si="145"/>
        <v>6</v>
      </c>
      <c r="AF443" s="17" t="s">
        <v>2</v>
      </c>
      <c r="AG443" s="17">
        <v>2</v>
      </c>
      <c r="AH443" s="21">
        <v>11.428666666666667</v>
      </c>
      <c r="AI443" s="22">
        <f t="shared" si="146"/>
        <v>3</v>
      </c>
      <c r="AJ443" s="17" t="s">
        <v>2</v>
      </c>
      <c r="AK443" s="24">
        <v>2</v>
      </c>
      <c r="AL443" s="21">
        <f t="shared" si="153"/>
        <v>11.3408</v>
      </c>
      <c r="AM443" s="24">
        <f t="shared" si="154"/>
        <v>30</v>
      </c>
      <c r="AN443" s="27" t="str">
        <f t="shared" si="155"/>
        <v>Admis</v>
      </c>
      <c r="AO443" s="17" t="s">
        <v>2</v>
      </c>
      <c r="AP443" s="17"/>
      <c r="AQ443" s="45">
        <v>10</v>
      </c>
      <c r="AR443" s="29">
        <f t="shared" si="148"/>
        <v>6</v>
      </c>
      <c r="AS443" s="17" t="s">
        <v>2</v>
      </c>
      <c r="AT443" s="17">
        <v>2</v>
      </c>
      <c r="AU443" s="45">
        <v>11.6</v>
      </c>
      <c r="AV443" s="32">
        <f t="shared" si="140"/>
        <v>6</v>
      </c>
      <c r="AW443" s="17" t="s">
        <v>2</v>
      </c>
      <c r="AX443" s="17">
        <v>2</v>
      </c>
      <c r="AY443" s="57">
        <v>10</v>
      </c>
      <c r="AZ443" s="22">
        <f t="shared" si="149"/>
        <v>4</v>
      </c>
      <c r="BA443" s="17" t="s">
        <v>2</v>
      </c>
      <c r="BB443" s="17">
        <v>1</v>
      </c>
      <c r="BC443" s="21">
        <v>10.202</v>
      </c>
      <c r="BD443" s="22">
        <f t="shared" si="151"/>
        <v>6</v>
      </c>
      <c r="BE443" s="17" t="s">
        <v>2</v>
      </c>
      <c r="BF443" s="24">
        <v>1</v>
      </c>
      <c r="BG443" s="57">
        <v>10.61</v>
      </c>
      <c r="BH443" s="35">
        <f t="shared" si="150"/>
        <v>4</v>
      </c>
      <c r="BI443" s="36" t="s">
        <v>2</v>
      </c>
      <c r="BJ443" s="37">
        <v>2</v>
      </c>
      <c r="BK443" s="21">
        <v>10</v>
      </c>
      <c r="BL443" s="22">
        <f t="shared" si="152"/>
        <v>2</v>
      </c>
      <c r="BM443" s="17" t="s">
        <v>2</v>
      </c>
      <c r="BN443" s="24">
        <v>2</v>
      </c>
      <c r="BO443" s="23">
        <v>15</v>
      </c>
      <c r="BP443" s="22">
        <f t="shared" si="141"/>
        <v>2</v>
      </c>
      <c r="BQ443" s="17" t="s">
        <v>2</v>
      </c>
      <c r="BR443" s="24">
        <v>1</v>
      </c>
      <c r="BS443" s="21">
        <f t="shared" si="160"/>
        <v>10.775066666666667</v>
      </c>
      <c r="BT443" s="24">
        <f t="shared" si="156"/>
        <v>30</v>
      </c>
      <c r="BU443" s="27" t="str">
        <f t="shared" si="157"/>
        <v>Admis</v>
      </c>
      <c r="BV443" s="17" t="s">
        <v>2</v>
      </c>
      <c r="BW443" s="38">
        <v>2</v>
      </c>
      <c r="BX443" s="38">
        <f t="shared" si="158"/>
        <v>60</v>
      </c>
      <c r="BY443" s="27" t="str">
        <f t="shared" si="159"/>
        <v>Admis</v>
      </c>
    </row>
    <row r="444" spans="1:77" x14ac:dyDescent="0.55000000000000004">
      <c r="A444" s="18">
        <v>431</v>
      </c>
      <c r="B444" s="62" t="s">
        <v>2093</v>
      </c>
      <c r="C444" s="96" t="s">
        <v>2094</v>
      </c>
      <c r="D444" s="42" t="s">
        <v>2095</v>
      </c>
      <c r="E444" s="42" t="s">
        <v>647</v>
      </c>
      <c r="F444" s="16">
        <v>36357</v>
      </c>
      <c r="G444" s="13" t="s">
        <v>1415</v>
      </c>
      <c r="H444" s="13" t="s">
        <v>52</v>
      </c>
      <c r="I444" s="13" t="s">
        <v>72</v>
      </c>
      <c r="J444" s="21">
        <v>15.5</v>
      </c>
      <c r="K444" s="156">
        <v>4</v>
      </c>
      <c r="L444" s="17" t="s">
        <v>2</v>
      </c>
      <c r="M444" s="69">
        <v>2</v>
      </c>
      <c r="N444" s="223">
        <v>10</v>
      </c>
      <c r="O444" s="22">
        <f t="shared" si="142"/>
        <v>5</v>
      </c>
      <c r="P444" s="17" t="s">
        <v>61</v>
      </c>
      <c r="Q444" s="17">
        <v>2</v>
      </c>
      <c r="R444" s="47">
        <v>14.54</v>
      </c>
      <c r="S444" s="22">
        <f t="shared" si="147"/>
        <v>3</v>
      </c>
      <c r="T444" s="17" t="s">
        <v>60</v>
      </c>
      <c r="U444" s="17">
        <v>2</v>
      </c>
      <c r="V444" s="45">
        <v>11.433333333333334</v>
      </c>
      <c r="W444" s="156">
        <f t="shared" si="143"/>
        <v>4</v>
      </c>
      <c r="X444" s="17" t="s">
        <v>2</v>
      </c>
      <c r="Y444" s="17">
        <v>2</v>
      </c>
      <c r="Z444" s="47">
        <v>12.01</v>
      </c>
      <c r="AA444" s="22">
        <f t="shared" si="144"/>
        <v>5</v>
      </c>
      <c r="AB444" s="20" t="s">
        <v>60</v>
      </c>
      <c r="AC444" s="20">
        <v>2</v>
      </c>
      <c r="AD444" s="47">
        <v>11.43</v>
      </c>
      <c r="AE444" s="22">
        <f t="shared" si="145"/>
        <v>6</v>
      </c>
      <c r="AF444" s="17" t="s">
        <v>61</v>
      </c>
      <c r="AG444" s="17">
        <v>1</v>
      </c>
      <c r="AH444" s="50">
        <v>10.63</v>
      </c>
      <c r="AI444" s="22">
        <f t="shared" si="146"/>
        <v>3</v>
      </c>
      <c r="AJ444" s="17" t="s">
        <v>60</v>
      </c>
      <c r="AK444" s="24">
        <v>2</v>
      </c>
      <c r="AL444" s="21">
        <f t="shared" si="153"/>
        <v>12.062444444444445</v>
      </c>
      <c r="AM444" s="24">
        <f t="shared" si="154"/>
        <v>30</v>
      </c>
      <c r="AN444" s="27" t="str">
        <f t="shared" si="155"/>
        <v>Admis</v>
      </c>
      <c r="AO444" s="17" t="s">
        <v>2</v>
      </c>
      <c r="AP444" s="17"/>
      <c r="AQ444" s="50">
        <v>10.25</v>
      </c>
      <c r="AR444" s="29">
        <f t="shared" si="148"/>
        <v>6</v>
      </c>
      <c r="AS444" s="17" t="s">
        <v>60</v>
      </c>
      <c r="AT444" s="17">
        <v>2</v>
      </c>
      <c r="AU444" s="47">
        <v>10</v>
      </c>
      <c r="AV444" s="32">
        <f t="shared" si="140"/>
        <v>6</v>
      </c>
      <c r="AW444" s="17" t="s">
        <v>60</v>
      </c>
      <c r="AX444" s="17">
        <v>2</v>
      </c>
      <c r="AY444" s="50">
        <v>12.84</v>
      </c>
      <c r="AZ444" s="22">
        <f t="shared" si="149"/>
        <v>4</v>
      </c>
      <c r="BA444" s="17" t="s">
        <v>60</v>
      </c>
      <c r="BB444" s="24">
        <v>2</v>
      </c>
      <c r="BC444" s="50">
        <v>11.76</v>
      </c>
      <c r="BD444" s="22">
        <f t="shared" si="151"/>
        <v>6</v>
      </c>
      <c r="BE444" s="17" t="s">
        <v>60</v>
      </c>
      <c r="BF444" s="24">
        <v>2</v>
      </c>
      <c r="BG444" s="64">
        <v>10.48</v>
      </c>
      <c r="BH444" s="35">
        <f t="shared" si="150"/>
        <v>4</v>
      </c>
      <c r="BI444" s="36" t="s">
        <v>60</v>
      </c>
      <c r="BJ444" s="37">
        <v>2</v>
      </c>
      <c r="BK444" s="50">
        <v>10.42</v>
      </c>
      <c r="BL444" s="22">
        <f t="shared" si="152"/>
        <v>2</v>
      </c>
      <c r="BM444" s="17" t="s">
        <v>60</v>
      </c>
      <c r="BN444" s="24">
        <v>2</v>
      </c>
      <c r="BO444" s="48">
        <v>12</v>
      </c>
      <c r="BP444" s="22">
        <f t="shared" si="141"/>
        <v>2</v>
      </c>
      <c r="BQ444" s="17" t="s">
        <v>60</v>
      </c>
      <c r="BR444" s="24">
        <v>2</v>
      </c>
      <c r="BS444" s="21">
        <f t="shared" si="160"/>
        <v>11.006</v>
      </c>
      <c r="BT444" s="24">
        <f t="shared" si="156"/>
        <v>30</v>
      </c>
      <c r="BU444" s="27" t="str">
        <f t="shared" si="157"/>
        <v>Admis</v>
      </c>
      <c r="BV444" s="17" t="s">
        <v>61</v>
      </c>
      <c r="BW444" s="38">
        <v>2</v>
      </c>
      <c r="BX444" s="38">
        <f t="shared" si="158"/>
        <v>60</v>
      </c>
      <c r="BY444" s="27" t="str">
        <f t="shared" si="159"/>
        <v>Admis</v>
      </c>
    </row>
    <row r="445" spans="1:77" x14ac:dyDescent="0.55000000000000004">
      <c r="A445" s="18">
        <v>432</v>
      </c>
      <c r="B445" s="62" t="s">
        <v>2096</v>
      </c>
      <c r="C445" s="96" t="s">
        <v>2097</v>
      </c>
      <c r="D445" s="42" t="s">
        <v>2098</v>
      </c>
      <c r="E445" s="42" t="s">
        <v>2099</v>
      </c>
      <c r="F445" s="16">
        <v>38221</v>
      </c>
      <c r="G445" s="13" t="s">
        <v>2100</v>
      </c>
      <c r="H445" s="13" t="s">
        <v>59</v>
      </c>
      <c r="I445" s="13" t="s">
        <v>72</v>
      </c>
      <c r="J445" s="21">
        <v>14</v>
      </c>
      <c r="K445" s="156">
        <v>4</v>
      </c>
      <c r="L445" s="17" t="s">
        <v>2</v>
      </c>
      <c r="M445" s="69">
        <v>2</v>
      </c>
      <c r="N445" s="223">
        <v>10</v>
      </c>
      <c r="O445" s="22">
        <f t="shared" si="142"/>
        <v>5</v>
      </c>
      <c r="P445" s="17" t="s">
        <v>61</v>
      </c>
      <c r="Q445" s="17">
        <v>1</v>
      </c>
      <c r="R445" s="47">
        <v>10.15</v>
      </c>
      <c r="S445" s="22">
        <f t="shared" si="147"/>
        <v>3</v>
      </c>
      <c r="T445" s="17" t="s">
        <v>61</v>
      </c>
      <c r="U445" s="17">
        <v>1</v>
      </c>
      <c r="V445" s="50">
        <v>10</v>
      </c>
      <c r="W445" s="156">
        <f t="shared" si="143"/>
        <v>4</v>
      </c>
      <c r="X445" s="17" t="s">
        <v>61</v>
      </c>
      <c r="Y445" s="17">
        <v>2</v>
      </c>
      <c r="Z445" s="47">
        <v>15.82</v>
      </c>
      <c r="AA445" s="22">
        <f t="shared" si="144"/>
        <v>5</v>
      </c>
      <c r="AB445" s="20" t="s">
        <v>61</v>
      </c>
      <c r="AC445" s="20">
        <v>2</v>
      </c>
      <c r="AD445" s="50">
        <v>10</v>
      </c>
      <c r="AE445" s="22">
        <f t="shared" si="145"/>
        <v>6</v>
      </c>
      <c r="AF445" s="17" t="s">
        <v>61</v>
      </c>
      <c r="AG445" s="17">
        <v>2</v>
      </c>
      <c r="AH445" s="50">
        <v>10.07</v>
      </c>
      <c r="AI445" s="22">
        <f t="shared" si="146"/>
        <v>3</v>
      </c>
      <c r="AJ445" s="17" t="s">
        <v>61</v>
      </c>
      <c r="AK445" s="24">
        <v>1</v>
      </c>
      <c r="AL445" s="21">
        <f t="shared" si="153"/>
        <v>11.525333333333331</v>
      </c>
      <c r="AM445" s="24">
        <f t="shared" si="154"/>
        <v>30</v>
      </c>
      <c r="AN445" s="27" t="str">
        <f t="shared" si="155"/>
        <v>Admis</v>
      </c>
      <c r="AO445" s="17" t="s">
        <v>2</v>
      </c>
      <c r="AP445" s="17">
        <v>2</v>
      </c>
      <c r="AQ445" s="50">
        <v>10.01</v>
      </c>
      <c r="AR445" s="29">
        <f t="shared" si="148"/>
        <v>6</v>
      </c>
      <c r="AS445" s="17" t="s">
        <v>61</v>
      </c>
      <c r="AT445" s="17">
        <v>2</v>
      </c>
      <c r="AU445" s="47">
        <v>10</v>
      </c>
      <c r="AV445" s="32">
        <f t="shared" si="140"/>
        <v>6</v>
      </c>
      <c r="AW445" s="17" t="s">
        <v>61</v>
      </c>
      <c r="AX445" s="17">
        <v>1</v>
      </c>
      <c r="AY445" s="50">
        <v>12.66</v>
      </c>
      <c r="AZ445" s="22">
        <f t="shared" si="149"/>
        <v>4</v>
      </c>
      <c r="BA445" s="17" t="s">
        <v>61</v>
      </c>
      <c r="BB445" s="24">
        <v>1</v>
      </c>
      <c r="BC445" s="50">
        <v>11.74</v>
      </c>
      <c r="BD445" s="22">
        <f t="shared" si="151"/>
        <v>6</v>
      </c>
      <c r="BE445" s="17" t="s">
        <v>61</v>
      </c>
      <c r="BF445" s="24">
        <v>2</v>
      </c>
      <c r="BG445" s="64">
        <v>10</v>
      </c>
      <c r="BH445" s="35">
        <f t="shared" si="150"/>
        <v>4</v>
      </c>
      <c r="BI445" s="36" t="s">
        <v>61</v>
      </c>
      <c r="BJ445" s="37">
        <v>1</v>
      </c>
      <c r="BK445" s="50">
        <v>10</v>
      </c>
      <c r="BL445" s="22">
        <f t="shared" si="152"/>
        <v>2</v>
      </c>
      <c r="BM445" s="17" t="s">
        <v>60</v>
      </c>
      <c r="BN445" s="24">
        <v>2</v>
      </c>
      <c r="BO445" s="48">
        <v>14.25</v>
      </c>
      <c r="BP445" s="22">
        <f t="shared" si="141"/>
        <v>2</v>
      </c>
      <c r="BQ445" s="17" t="s">
        <v>61</v>
      </c>
      <c r="BR445" s="24">
        <v>1</v>
      </c>
      <c r="BS445" s="21">
        <f t="shared" si="160"/>
        <v>10.988</v>
      </c>
      <c r="BT445" s="24">
        <f t="shared" si="156"/>
        <v>30</v>
      </c>
      <c r="BU445" s="27" t="str">
        <f t="shared" si="157"/>
        <v>Admis</v>
      </c>
      <c r="BV445" s="17" t="s">
        <v>61</v>
      </c>
      <c r="BW445" s="38">
        <v>2</v>
      </c>
      <c r="BX445" s="38">
        <f t="shared" si="158"/>
        <v>60</v>
      </c>
      <c r="BY445" s="27" t="str">
        <f t="shared" si="159"/>
        <v>Admis</v>
      </c>
    </row>
    <row r="446" spans="1:77" x14ac:dyDescent="0.55000000000000004">
      <c r="A446" s="18">
        <v>433</v>
      </c>
      <c r="B446" s="62" t="s">
        <v>2101</v>
      </c>
      <c r="C446" s="96" t="s">
        <v>2102</v>
      </c>
      <c r="D446" s="42" t="s">
        <v>2103</v>
      </c>
      <c r="E446" s="42" t="s">
        <v>2104</v>
      </c>
      <c r="F446" s="16">
        <v>36084</v>
      </c>
      <c r="G446" s="13" t="s">
        <v>71</v>
      </c>
      <c r="H446" s="13" t="s">
        <v>59</v>
      </c>
      <c r="I446" s="13" t="s">
        <v>72</v>
      </c>
      <c r="J446" s="235">
        <v>10</v>
      </c>
      <c r="K446" s="156">
        <v>4</v>
      </c>
      <c r="L446" s="17" t="s">
        <v>2</v>
      </c>
      <c r="M446" s="69">
        <v>1</v>
      </c>
      <c r="N446" s="50">
        <v>10</v>
      </c>
      <c r="O446" s="22">
        <f t="shared" si="142"/>
        <v>5</v>
      </c>
      <c r="P446" s="17" t="s">
        <v>61</v>
      </c>
      <c r="Q446" s="17">
        <v>2</v>
      </c>
      <c r="R446" s="48">
        <v>10.69</v>
      </c>
      <c r="S446" s="22">
        <f t="shared" si="147"/>
        <v>3</v>
      </c>
      <c r="T446" s="17" t="s">
        <v>61</v>
      </c>
      <c r="U446" s="17">
        <v>2</v>
      </c>
      <c r="V446" s="50">
        <v>10.45</v>
      </c>
      <c r="W446" s="156">
        <f t="shared" si="143"/>
        <v>4</v>
      </c>
      <c r="X446" s="17" t="s">
        <v>61</v>
      </c>
      <c r="Y446" s="17">
        <v>2</v>
      </c>
      <c r="Z446" s="47">
        <v>10.09</v>
      </c>
      <c r="AA446" s="22">
        <f t="shared" si="144"/>
        <v>5</v>
      </c>
      <c r="AB446" s="20" t="s">
        <v>61</v>
      </c>
      <c r="AC446" s="20">
        <v>1</v>
      </c>
      <c r="AD446" s="50">
        <v>10</v>
      </c>
      <c r="AE446" s="22">
        <f t="shared" si="145"/>
        <v>6</v>
      </c>
      <c r="AF446" s="17" t="s">
        <v>61</v>
      </c>
      <c r="AG446" s="17">
        <v>2</v>
      </c>
      <c r="AH446" s="50">
        <v>10.050000000000001</v>
      </c>
      <c r="AI446" s="22">
        <f t="shared" si="146"/>
        <v>3</v>
      </c>
      <c r="AJ446" s="17" t="s">
        <v>61</v>
      </c>
      <c r="AK446" s="24">
        <v>1</v>
      </c>
      <c r="AL446" s="21">
        <f t="shared" si="153"/>
        <v>10.148999999999999</v>
      </c>
      <c r="AM446" s="24">
        <f t="shared" si="154"/>
        <v>30</v>
      </c>
      <c r="AN446" s="27" t="str">
        <f t="shared" si="155"/>
        <v>Admis</v>
      </c>
      <c r="AO446" s="17" t="s">
        <v>2</v>
      </c>
      <c r="AP446" s="17">
        <v>2</v>
      </c>
      <c r="AQ446" s="50">
        <v>10.71</v>
      </c>
      <c r="AR446" s="29">
        <f t="shared" si="148"/>
        <v>6</v>
      </c>
      <c r="AS446" s="17" t="s">
        <v>61</v>
      </c>
      <c r="AT446" s="17">
        <v>2</v>
      </c>
      <c r="AU446" s="47">
        <v>10.3</v>
      </c>
      <c r="AV446" s="32">
        <f t="shared" si="140"/>
        <v>6</v>
      </c>
      <c r="AW446" s="17" t="s">
        <v>61</v>
      </c>
      <c r="AX446" s="17">
        <v>1</v>
      </c>
      <c r="AY446" s="50">
        <v>10</v>
      </c>
      <c r="AZ446" s="22">
        <f t="shared" si="149"/>
        <v>4</v>
      </c>
      <c r="BA446" s="17" t="s">
        <v>61</v>
      </c>
      <c r="BB446" s="24">
        <v>1</v>
      </c>
      <c r="BC446" s="50">
        <v>11.78</v>
      </c>
      <c r="BD446" s="22">
        <f t="shared" si="151"/>
        <v>6</v>
      </c>
      <c r="BE446" s="17" t="s">
        <v>61</v>
      </c>
      <c r="BF446" s="24">
        <v>2</v>
      </c>
      <c r="BG446" s="64">
        <v>11.44</v>
      </c>
      <c r="BH446" s="35">
        <f t="shared" si="150"/>
        <v>4</v>
      </c>
      <c r="BI446" s="36" t="s">
        <v>61</v>
      </c>
      <c r="BJ446" s="37">
        <v>2</v>
      </c>
      <c r="BK446" s="50">
        <v>10.77</v>
      </c>
      <c r="BL446" s="22">
        <f t="shared" si="152"/>
        <v>2</v>
      </c>
      <c r="BM446" s="17" t="s">
        <v>61</v>
      </c>
      <c r="BN446" s="24">
        <v>1</v>
      </c>
      <c r="BO446" s="48">
        <v>14.25</v>
      </c>
      <c r="BP446" s="22">
        <f t="shared" si="141"/>
        <v>2</v>
      </c>
      <c r="BQ446" s="17" t="s">
        <v>61</v>
      </c>
      <c r="BR446" s="24">
        <v>1</v>
      </c>
      <c r="BS446" s="21">
        <f t="shared" si="160"/>
        <v>11.084666666666667</v>
      </c>
      <c r="BT446" s="24">
        <f t="shared" si="156"/>
        <v>30</v>
      </c>
      <c r="BU446" s="27" t="str">
        <f t="shared" si="157"/>
        <v>Admis</v>
      </c>
      <c r="BV446" s="17" t="s">
        <v>61</v>
      </c>
      <c r="BW446" s="38">
        <v>2</v>
      </c>
      <c r="BX446" s="38">
        <f t="shared" si="158"/>
        <v>60</v>
      </c>
      <c r="BY446" s="27" t="str">
        <f t="shared" si="159"/>
        <v>Admis</v>
      </c>
    </row>
    <row r="447" spans="1:77" x14ac:dyDescent="0.55000000000000004">
      <c r="A447" s="18">
        <v>434</v>
      </c>
      <c r="B447" s="62" t="s">
        <v>2105</v>
      </c>
      <c r="C447" s="76" t="s">
        <v>2106</v>
      </c>
      <c r="D447" s="62" t="s">
        <v>2107</v>
      </c>
      <c r="E447" s="62" t="s">
        <v>2108</v>
      </c>
      <c r="F447" s="63">
        <v>37781</v>
      </c>
      <c r="G447" s="62" t="s">
        <v>2109</v>
      </c>
      <c r="H447" s="62" t="s">
        <v>52</v>
      </c>
      <c r="I447" s="13" t="s">
        <v>72</v>
      </c>
      <c r="J447" s="235">
        <v>14</v>
      </c>
      <c r="K447" s="156">
        <v>4</v>
      </c>
      <c r="L447" s="17" t="s">
        <v>2</v>
      </c>
      <c r="M447" s="69">
        <v>1</v>
      </c>
      <c r="N447" s="57">
        <v>13.102</v>
      </c>
      <c r="O447" s="22">
        <f t="shared" si="142"/>
        <v>5</v>
      </c>
      <c r="P447" s="17" t="s">
        <v>2</v>
      </c>
      <c r="Q447" s="17">
        <v>2</v>
      </c>
      <c r="R447" s="45">
        <v>13.68</v>
      </c>
      <c r="S447" s="22">
        <f t="shared" si="147"/>
        <v>3</v>
      </c>
      <c r="T447" s="17" t="s">
        <v>2</v>
      </c>
      <c r="U447" s="17">
        <v>1</v>
      </c>
      <c r="V447" s="45">
        <v>11.190666666666665</v>
      </c>
      <c r="W447" s="156">
        <f t="shared" si="143"/>
        <v>4</v>
      </c>
      <c r="X447" s="17" t="s">
        <v>2</v>
      </c>
      <c r="Y447" s="17">
        <v>1</v>
      </c>
      <c r="Z447" s="45">
        <v>10.534000000000002</v>
      </c>
      <c r="AA447" s="22">
        <f t="shared" si="144"/>
        <v>5</v>
      </c>
      <c r="AB447" s="20" t="s">
        <v>2</v>
      </c>
      <c r="AC447" s="20">
        <v>1</v>
      </c>
      <c r="AD447" s="21">
        <v>11.33</v>
      </c>
      <c r="AE447" s="22">
        <f t="shared" si="145"/>
        <v>6</v>
      </c>
      <c r="AF447" s="17" t="s">
        <v>2</v>
      </c>
      <c r="AG447" s="17">
        <v>1</v>
      </c>
      <c r="AH447" s="21">
        <v>11.495333333333335</v>
      </c>
      <c r="AI447" s="22">
        <f t="shared" si="146"/>
        <v>3</v>
      </c>
      <c r="AJ447" s="17" t="s">
        <v>2</v>
      </c>
      <c r="AK447" s="24">
        <v>1</v>
      </c>
      <c r="AL447" s="21">
        <f t="shared" si="153"/>
        <v>12.081622222222222</v>
      </c>
      <c r="AM447" s="24">
        <f t="shared" si="154"/>
        <v>30</v>
      </c>
      <c r="AN447" s="27" t="str">
        <f t="shared" si="155"/>
        <v>Admis</v>
      </c>
      <c r="AO447" s="17" t="s">
        <v>2</v>
      </c>
      <c r="AP447" s="17">
        <v>2</v>
      </c>
      <c r="AQ447" s="45">
        <v>12.08</v>
      </c>
      <c r="AR447" s="29">
        <f t="shared" si="148"/>
        <v>6</v>
      </c>
      <c r="AS447" s="17" t="s">
        <v>2</v>
      </c>
      <c r="AT447" s="17">
        <v>1</v>
      </c>
      <c r="AU447" s="45">
        <v>10.9148</v>
      </c>
      <c r="AV447" s="32">
        <f t="shared" si="140"/>
        <v>6</v>
      </c>
      <c r="AW447" s="17" t="s">
        <v>2</v>
      </c>
      <c r="AX447" s="17">
        <v>1</v>
      </c>
      <c r="AY447" s="45">
        <v>11.16</v>
      </c>
      <c r="AZ447" s="22">
        <f t="shared" si="149"/>
        <v>4</v>
      </c>
      <c r="BA447" s="17" t="s">
        <v>2</v>
      </c>
      <c r="BB447" s="24">
        <v>2</v>
      </c>
      <c r="BC447" s="21">
        <v>10</v>
      </c>
      <c r="BD447" s="22">
        <f t="shared" si="151"/>
        <v>6</v>
      </c>
      <c r="BE447" s="17" t="s">
        <v>2</v>
      </c>
      <c r="BF447" s="24">
        <v>1</v>
      </c>
      <c r="BG447" s="21">
        <v>10.72</v>
      </c>
      <c r="BH447" s="22">
        <f t="shared" si="150"/>
        <v>4</v>
      </c>
      <c r="BI447" s="17" t="s">
        <v>2</v>
      </c>
      <c r="BJ447" s="24">
        <v>1</v>
      </c>
      <c r="BK447" s="21">
        <v>12</v>
      </c>
      <c r="BL447" s="22">
        <f t="shared" si="152"/>
        <v>2</v>
      </c>
      <c r="BM447" s="17" t="s">
        <v>2</v>
      </c>
      <c r="BN447" s="24">
        <v>2</v>
      </c>
      <c r="BO447" s="23">
        <v>14</v>
      </c>
      <c r="BP447" s="22">
        <f t="shared" si="141"/>
        <v>2</v>
      </c>
      <c r="BQ447" s="17" t="s">
        <v>2</v>
      </c>
      <c r="BR447" s="24">
        <v>1</v>
      </c>
      <c r="BS447" s="21">
        <f t="shared" si="160"/>
        <v>11.249626666666666</v>
      </c>
      <c r="BT447" s="24">
        <f t="shared" si="156"/>
        <v>30</v>
      </c>
      <c r="BU447" s="27" t="str">
        <f t="shared" si="157"/>
        <v>Admis</v>
      </c>
      <c r="BV447" s="17" t="s">
        <v>2</v>
      </c>
      <c r="BW447" s="38">
        <v>2</v>
      </c>
      <c r="BX447" s="38">
        <f t="shared" si="158"/>
        <v>60</v>
      </c>
      <c r="BY447" s="27" t="str">
        <f t="shared" si="159"/>
        <v>Admis</v>
      </c>
    </row>
    <row r="448" spans="1:77" x14ac:dyDescent="0.55000000000000004">
      <c r="A448" s="18">
        <v>435</v>
      </c>
      <c r="B448" s="62" t="s">
        <v>2110</v>
      </c>
      <c r="C448" s="96" t="s">
        <v>2111</v>
      </c>
      <c r="D448" s="42" t="s">
        <v>2112</v>
      </c>
      <c r="E448" s="42" t="s">
        <v>2113</v>
      </c>
      <c r="F448" s="319">
        <v>36608</v>
      </c>
      <c r="G448" s="13" t="s">
        <v>158</v>
      </c>
      <c r="H448" s="13" t="s">
        <v>59</v>
      </c>
      <c r="I448" s="13" t="s">
        <v>72</v>
      </c>
      <c r="J448" s="47">
        <v>10.11</v>
      </c>
      <c r="K448" s="156">
        <v>4</v>
      </c>
      <c r="L448" s="17" t="s">
        <v>60</v>
      </c>
      <c r="M448" s="69">
        <v>2</v>
      </c>
      <c r="N448" s="50">
        <v>10</v>
      </c>
      <c r="O448" s="22">
        <f t="shared" si="142"/>
        <v>5</v>
      </c>
      <c r="P448" s="17" t="s">
        <v>60</v>
      </c>
      <c r="Q448" s="17">
        <v>2</v>
      </c>
      <c r="R448" s="47">
        <v>14.54</v>
      </c>
      <c r="S448" s="22">
        <f t="shared" si="147"/>
        <v>3</v>
      </c>
      <c r="T448" s="17" t="s">
        <v>60</v>
      </c>
      <c r="U448" s="17">
        <v>2</v>
      </c>
      <c r="V448" s="45">
        <v>12.85</v>
      </c>
      <c r="W448" s="156">
        <f t="shared" si="143"/>
        <v>4</v>
      </c>
      <c r="X448" s="17" t="s">
        <v>2</v>
      </c>
      <c r="Y448" s="17">
        <v>2</v>
      </c>
      <c r="Z448" s="47">
        <v>10</v>
      </c>
      <c r="AA448" s="22">
        <f t="shared" si="144"/>
        <v>5</v>
      </c>
      <c r="AB448" s="20" t="s">
        <v>60</v>
      </c>
      <c r="AC448" s="20">
        <v>2</v>
      </c>
      <c r="AD448" s="50">
        <v>10</v>
      </c>
      <c r="AE448" s="22">
        <f t="shared" si="145"/>
        <v>6</v>
      </c>
      <c r="AF448" s="17" t="s">
        <v>60</v>
      </c>
      <c r="AG448" s="17">
        <v>1</v>
      </c>
      <c r="AH448" s="50">
        <v>11.51</v>
      </c>
      <c r="AI448" s="22">
        <f t="shared" si="146"/>
        <v>3</v>
      </c>
      <c r="AJ448" s="17" t="s">
        <v>60</v>
      </c>
      <c r="AK448" s="24">
        <v>2</v>
      </c>
      <c r="AL448" s="21">
        <f t="shared" si="153"/>
        <v>10.999666666666666</v>
      </c>
      <c r="AM448" s="24">
        <f t="shared" si="154"/>
        <v>30</v>
      </c>
      <c r="AN448" s="27" t="str">
        <f t="shared" si="155"/>
        <v>Admis</v>
      </c>
      <c r="AO448" s="17" t="s">
        <v>2</v>
      </c>
      <c r="AP448" s="17"/>
      <c r="AQ448" s="50">
        <v>10</v>
      </c>
      <c r="AR448" s="29">
        <f t="shared" si="148"/>
        <v>6</v>
      </c>
      <c r="AS448" s="17" t="s">
        <v>61</v>
      </c>
      <c r="AT448" s="17">
        <v>2</v>
      </c>
      <c r="AU448" s="47">
        <v>10</v>
      </c>
      <c r="AV448" s="32">
        <f t="shared" si="140"/>
        <v>6</v>
      </c>
      <c r="AW448" s="17" t="s">
        <v>61</v>
      </c>
      <c r="AX448" s="17">
        <v>1</v>
      </c>
      <c r="AY448" s="50">
        <v>13.06</v>
      </c>
      <c r="AZ448" s="22">
        <f t="shared" si="149"/>
        <v>4</v>
      </c>
      <c r="BA448" s="17" t="s">
        <v>60</v>
      </c>
      <c r="BB448" s="24">
        <v>2</v>
      </c>
      <c r="BC448" s="50">
        <v>15.85</v>
      </c>
      <c r="BD448" s="22">
        <f t="shared" si="151"/>
        <v>6</v>
      </c>
      <c r="BE448" s="17" t="s">
        <v>60</v>
      </c>
      <c r="BF448" s="24">
        <v>2</v>
      </c>
      <c r="BG448" s="34">
        <v>10</v>
      </c>
      <c r="BH448" s="35">
        <f t="shared" si="150"/>
        <v>4</v>
      </c>
      <c r="BI448" s="36" t="s">
        <v>2</v>
      </c>
      <c r="BJ448" s="37"/>
      <c r="BK448" s="327">
        <v>3.25</v>
      </c>
      <c r="BL448" s="22">
        <f t="shared" si="152"/>
        <v>0</v>
      </c>
      <c r="BM448" s="17" t="s">
        <v>2</v>
      </c>
      <c r="BN448" s="24">
        <v>2</v>
      </c>
      <c r="BO448" s="48">
        <v>12</v>
      </c>
      <c r="BP448" s="22">
        <f t="shared" si="141"/>
        <v>2</v>
      </c>
      <c r="BQ448" s="17" t="s">
        <v>60</v>
      </c>
      <c r="BR448" s="24">
        <v>2</v>
      </c>
      <c r="BS448" s="21">
        <f t="shared" si="160"/>
        <v>11.261333333333335</v>
      </c>
      <c r="BT448" s="24">
        <f t="shared" si="156"/>
        <v>28</v>
      </c>
      <c r="BU448" s="27" t="str">
        <f t="shared" si="157"/>
        <v>Ajourné</v>
      </c>
      <c r="BV448" s="17" t="s">
        <v>2</v>
      </c>
      <c r="BW448" s="38">
        <v>2</v>
      </c>
      <c r="BX448" s="38">
        <f t="shared" si="158"/>
        <v>58</v>
      </c>
      <c r="BY448" s="27" t="str">
        <f t="shared" si="159"/>
        <v>Autorisé</v>
      </c>
    </row>
    <row r="449" spans="1:77" x14ac:dyDescent="0.55000000000000004">
      <c r="A449" s="18">
        <v>436</v>
      </c>
      <c r="B449" s="62" t="s">
        <v>2114</v>
      </c>
      <c r="C449" s="76" t="s">
        <v>2115</v>
      </c>
      <c r="D449" s="13" t="s">
        <v>2116</v>
      </c>
      <c r="E449" s="13" t="s">
        <v>2117</v>
      </c>
      <c r="F449" s="16">
        <v>37706</v>
      </c>
      <c r="G449" s="13" t="s">
        <v>2118</v>
      </c>
      <c r="H449" s="13" t="s">
        <v>52</v>
      </c>
      <c r="I449" s="13" t="s">
        <v>72</v>
      </c>
      <c r="J449" s="235">
        <v>11</v>
      </c>
      <c r="K449" s="156">
        <v>4</v>
      </c>
      <c r="L449" s="17" t="s">
        <v>2</v>
      </c>
      <c r="M449" s="69">
        <v>1</v>
      </c>
      <c r="N449" s="57">
        <v>10.620000000000001</v>
      </c>
      <c r="O449" s="22">
        <f t="shared" si="142"/>
        <v>5</v>
      </c>
      <c r="P449" s="17" t="s">
        <v>2</v>
      </c>
      <c r="Q449" s="17">
        <v>2</v>
      </c>
      <c r="R449" s="45">
        <v>11.05</v>
      </c>
      <c r="S449" s="22">
        <f t="shared" si="147"/>
        <v>3</v>
      </c>
      <c r="T449" s="17" t="s">
        <v>2</v>
      </c>
      <c r="U449" s="17">
        <v>1</v>
      </c>
      <c r="V449" s="45">
        <v>10.061999999999999</v>
      </c>
      <c r="W449" s="156">
        <f t="shared" si="143"/>
        <v>4</v>
      </c>
      <c r="X449" s="17" t="s">
        <v>2</v>
      </c>
      <c r="Y449" s="17">
        <v>1</v>
      </c>
      <c r="Z449" s="329">
        <v>8.5240000000000009</v>
      </c>
      <c r="AA449" s="22">
        <f t="shared" si="144"/>
        <v>0</v>
      </c>
      <c r="AB449" s="20" t="s">
        <v>2</v>
      </c>
      <c r="AC449" s="20">
        <v>2</v>
      </c>
      <c r="AD449" s="21">
        <v>10.7</v>
      </c>
      <c r="AE449" s="22">
        <f t="shared" si="145"/>
        <v>6</v>
      </c>
      <c r="AF449" s="17" t="s">
        <v>2</v>
      </c>
      <c r="AG449" s="17">
        <v>1</v>
      </c>
      <c r="AH449" s="21">
        <v>11.919333333333334</v>
      </c>
      <c r="AI449" s="22">
        <f t="shared" si="146"/>
        <v>3</v>
      </c>
      <c r="AJ449" s="17" t="s">
        <v>2</v>
      </c>
      <c r="AK449" s="24">
        <v>1</v>
      </c>
      <c r="AL449" s="21">
        <f t="shared" si="153"/>
        <v>10.435866666666666</v>
      </c>
      <c r="AM449" s="24">
        <f t="shared" si="154"/>
        <v>25</v>
      </c>
      <c r="AN449" s="27" t="str">
        <f t="shared" si="155"/>
        <v>Ajourné</v>
      </c>
      <c r="AO449" s="17" t="s">
        <v>2</v>
      </c>
      <c r="AP449" s="17">
        <v>2</v>
      </c>
      <c r="AQ449" s="45">
        <v>12.335999999999999</v>
      </c>
      <c r="AR449" s="29">
        <f t="shared" si="148"/>
        <v>6</v>
      </c>
      <c r="AS449" s="17" t="s">
        <v>2</v>
      </c>
      <c r="AT449" s="17">
        <v>2</v>
      </c>
      <c r="AU449" s="45">
        <v>7</v>
      </c>
      <c r="AV449" s="32">
        <f t="shared" si="140"/>
        <v>0</v>
      </c>
      <c r="AW449" s="17" t="s">
        <v>2</v>
      </c>
      <c r="AX449" s="17">
        <v>2</v>
      </c>
      <c r="AY449" s="45">
        <v>12</v>
      </c>
      <c r="AZ449" s="22">
        <f t="shared" si="149"/>
        <v>4</v>
      </c>
      <c r="BA449" s="17" t="s">
        <v>2</v>
      </c>
      <c r="BB449" s="24">
        <v>2</v>
      </c>
      <c r="BC449" s="21">
        <v>10.202666666666667</v>
      </c>
      <c r="BD449" s="22">
        <f t="shared" si="151"/>
        <v>6</v>
      </c>
      <c r="BE449" s="17" t="s">
        <v>2</v>
      </c>
      <c r="BF449" s="24">
        <v>1</v>
      </c>
      <c r="BG449" s="21">
        <v>11.63</v>
      </c>
      <c r="BH449" s="22">
        <f t="shared" si="150"/>
        <v>4</v>
      </c>
      <c r="BI449" s="17" t="s">
        <v>2</v>
      </c>
      <c r="BJ449" s="24">
        <v>1</v>
      </c>
      <c r="BK449" s="21">
        <v>7.75</v>
      </c>
      <c r="BL449" s="22">
        <f t="shared" si="152"/>
        <v>0</v>
      </c>
      <c r="BM449" s="17" t="s">
        <v>2</v>
      </c>
      <c r="BN449" s="24">
        <v>2</v>
      </c>
      <c r="BO449" s="23">
        <v>15</v>
      </c>
      <c r="BP449" s="22">
        <f t="shared" si="141"/>
        <v>2</v>
      </c>
      <c r="BQ449" s="17" t="s">
        <v>2</v>
      </c>
      <c r="BR449" s="24">
        <v>1</v>
      </c>
      <c r="BS449" s="21">
        <f t="shared" si="160"/>
        <v>10.575066666666666</v>
      </c>
      <c r="BT449" s="24">
        <f t="shared" si="156"/>
        <v>22</v>
      </c>
      <c r="BU449" s="27" t="str">
        <f t="shared" si="157"/>
        <v>Ajourné</v>
      </c>
      <c r="BV449" s="17" t="s">
        <v>2</v>
      </c>
      <c r="BW449" s="38">
        <v>2</v>
      </c>
      <c r="BX449" s="38">
        <f t="shared" si="158"/>
        <v>47</v>
      </c>
      <c r="BY449" s="27" t="str">
        <f t="shared" si="159"/>
        <v>Ajourné</v>
      </c>
    </row>
    <row r="450" spans="1:77" x14ac:dyDescent="0.55000000000000004">
      <c r="A450" s="18">
        <v>437</v>
      </c>
      <c r="B450" s="62" t="s">
        <v>2119</v>
      </c>
      <c r="C450" s="96" t="s">
        <v>2120</v>
      </c>
      <c r="D450" s="42" t="s">
        <v>2121</v>
      </c>
      <c r="E450" s="42" t="s">
        <v>2122</v>
      </c>
      <c r="F450" s="16">
        <v>37447</v>
      </c>
      <c r="G450" s="13" t="s">
        <v>2123</v>
      </c>
      <c r="H450" s="13" t="s">
        <v>59</v>
      </c>
      <c r="I450" s="13" t="s">
        <v>72</v>
      </c>
      <c r="J450" s="21">
        <v>16.5</v>
      </c>
      <c r="K450" s="156">
        <v>4</v>
      </c>
      <c r="L450" s="17" t="s">
        <v>2</v>
      </c>
      <c r="M450" s="69">
        <v>2</v>
      </c>
      <c r="N450" s="223">
        <v>10.18</v>
      </c>
      <c r="O450" s="22">
        <f t="shared" si="142"/>
        <v>5</v>
      </c>
      <c r="P450" s="17" t="s">
        <v>61</v>
      </c>
      <c r="Q450" s="17">
        <v>1</v>
      </c>
      <c r="R450" s="47">
        <v>10.47</v>
      </c>
      <c r="S450" s="22">
        <f t="shared" si="147"/>
        <v>3</v>
      </c>
      <c r="T450" s="17" t="s">
        <v>61</v>
      </c>
      <c r="U450" s="17">
        <v>1</v>
      </c>
      <c r="V450" s="50">
        <v>13.56</v>
      </c>
      <c r="W450" s="156">
        <f t="shared" si="143"/>
        <v>4</v>
      </c>
      <c r="X450" s="17" t="s">
        <v>61</v>
      </c>
      <c r="Y450" s="17">
        <v>2</v>
      </c>
      <c r="Z450" s="47">
        <v>11.44</v>
      </c>
      <c r="AA450" s="22">
        <f t="shared" si="144"/>
        <v>5</v>
      </c>
      <c r="AB450" s="20" t="s">
        <v>61</v>
      </c>
      <c r="AC450" s="20">
        <v>1</v>
      </c>
      <c r="AD450" s="50">
        <v>11.28</v>
      </c>
      <c r="AE450" s="22">
        <f t="shared" si="145"/>
        <v>6</v>
      </c>
      <c r="AF450" s="17" t="s">
        <v>61</v>
      </c>
      <c r="AG450" s="17">
        <v>1</v>
      </c>
      <c r="AH450" s="50">
        <v>10.210000000000001</v>
      </c>
      <c r="AI450" s="22">
        <f t="shared" si="146"/>
        <v>3</v>
      </c>
      <c r="AJ450" s="17" t="s">
        <v>61</v>
      </c>
      <c r="AK450" s="24">
        <v>1</v>
      </c>
      <c r="AL450" s="21">
        <f t="shared" si="153"/>
        <v>11.935333333333334</v>
      </c>
      <c r="AM450" s="24">
        <f t="shared" si="154"/>
        <v>30</v>
      </c>
      <c r="AN450" s="27" t="str">
        <f t="shared" si="155"/>
        <v>Admis</v>
      </c>
      <c r="AO450" s="17" t="s">
        <v>2</v>
      </c>
      <c r="AP450" s="17">
        <v>2</v>
      </c>
      <c r="AQ450" s="50">
        <v>10.6</v>
      </c>
      <c r="AR450" s="29">
        <f t="shared" si="148"/>
        <v>6</v>
      </c>
      <c r="AS450" s="17" t="s">
        <v>61</v>
      </c>
      <c r="AT450" s="17">
        <v>1</v>
      </c>
      <c r="AU450" s="47">
        <v>11.8</v>
      </c>
      <c r="AV450" s="32">
        <f t="shared" si="140"/>
        <v>6</v>
      </c>
      <c r="AW450" s="17" t="s">
        <v>61</v>
      </c>
      <c r="AX450" s="17">
        <v>1</v>
      </c>
      <c r="AY450" s="50">
        <v>14</v>
      </c>
      <c r="AZ450" s="22">
        <f t="shared" si="149"/>
        <v>4</v>
      </c>
      <c r="BA450" s="17" t="s">
        <v>61</v>
      </c>
      <c r="BB450" s="24">
        <v>1</v>
      </c>
      <c r="BC450" s="50">
        <v>13.62</v>
      </c>
      <c r="BD450" s="22">
        <f t="shared" si="151"/>
        <v>6</v>
      </c>
      <c r="BE450" s="17" t="s">
        <v>61</v>
      </c>
      <c r="BF450" s="24">
        <v>1</v>
      </c>
      <c r="BG450" s="64">
        <v>10.09</v>
      </c>
      <c r="BH450" s="35">
        <f t="shared" si="150"/>
        <v>4</v>
      </c>
      <c r="BI450" s="36" t="s">
        <v>61</v>
      </c>
      <c r="BJ450" s="37">
        <v>1</v>
      </c>
      <c r="BK450" s="50">
        <v>10.62</v>
      </c>
      <c r="BL450" s="22">
        <f t="shared" si="152"/>
        <v>2</v>
      </c>
      <c r="BM450" s="17" t="s">
        <v>61</v>
      </c>
      <c r="BN450" s="24">
        <v>1</v>
      </c>
      <c r="BO450" s="48">
        <v>14.25</v>
      </c>
      <c r="BP450" s="22">
        <f t="shared" si="141"/>
        <v>2</v>
      </c>
      <c r="BQ450" s="17" t="s">
        <v>61</v>
      </c>
      <c r="BR450" s="24">
        <v>1</v>
      </c>
      <c r="BS450" s="21">
        <f t="shared" si="160"/>
        <v>12.074000000000002</v>
      </c>
      <c r="BT450" s="24">
        <f t="shared" si="156"/>
        <v>30</v>
      </c>
      <c r="BU450" s="27" t="str">
        <f t="shared" si="157"/>
        <v>Admis</v>
      </c>
      <c r="BV450" s="17" t="s">
        <v>61</v>
      </c>
      <c r="BW450" s="38">
        <v>2</v>
      </c>
      <c r="BX450" s="38">
        <f t="shared" si="158"/>
        <v>60</v>
      </c>
      <c r="BY450" s="27" t="str">
        <f t="shared" si="159"/>
        <v>Admis</v>
      </c>
    </row>
    <row r="451" spans="1:77" x14ac:dyDescent="0.55000000000000004">
      <c r="A451" s="18">
        <v>438</v>
      </c>
      <c r="B451" s="62" t="s">
        <v>2124</v>
      </c>
      <c r="C451" s="76" t="s">
        <v>2125</v>
      </c>
      <c r="D451" s="13" t="s">
        <v>2126</v>
      </c>
      <c r="E451" s="13" t="s">
        <v>2127</v>
      </c>
      <c r="F451" s="16">
        <v>37423</v>
      </c>
      <c r="G451" s="13" t="s">
        <v>453</v>
      </c>
      <c r="H451" s="13" t="s">
        <v>59</v>
      </c>
      <c r="I451" s="13" t="s">
        <v>72</v>
      </c>
      <c r="J451" s="21">
        <v>17</v>
      </c>
      <c r="K451" s="156">
        <v>4</v>
      </c>
      <c r="L451" s="17" t="s">
        <v>2</v>
      </c>
      <c r="M451" s="69">
        <v>2</v>
      </c>
      <c r="N451" s="230">
        <v>12.528</v>
      </c>
      <c r="O451" s="22">
        <f t="shared" si="142"/>
        <v>5</v>
      </c>
      <c r="P451" s="17" t="s">
        <v>2</v>
      </c>
      <c r="Q451" s="17">
        <v>2</v>
      </c>
      <c r="R451" s="45">
        <v>11.05</v>
      </c>
      <c r="S451" s="22">
        <f t="shared" si="147"/>
        <v>3</v>
      </c>
      <c r="T451" s="17" t="s">
        <v>2</v>
      </c>
      <c r="U451" s="17">
        <v>1</v>
      </c>
      <c r="V451" s="45">
        <v>10.087333333333333</v>
      </c>
      <c r="W451" s="156">
        <f t="shared" si="143"/>
        <v>4</v>
      </c>
      <c r="X451" s="17" t="s">
        <v>2</v>
      </c>
      <c r="Y451" s="17">
        <v>1</v>
      </c>
      <c r="Z451" s="45">
        <v>10.15</v>
      </c>
      <c r="AA451" s="22">
        <f t="shared" si="144"/>
        <v>5</v>
      </c>
      <c r="AB451" s="20" t="s">
        <v>2</v>
      </c>
      <c r="AC451" s="20">
        <v>1</v>
      </c>
      <c r="AD451" s="21">
        <v>10</v>
      </c>
      <c r="AE451" s="22">
        <f t="shared" si="145"/>
        <v>6</v>
      </c>
      <c r="AF451" s="17" t="s">
        <v>2</v>
      </c>
      <c r="AG451" s="17">
        <v>1</v>
      </c>
      <c r="AH451" s="21">
        <v>10.458666666666668</v>
      </c>
      <c r="AI451" s="22">
        <f t="shared" si="146"/>
        <v>3</v>
      </c>
      <c r="AJ451" s="17" t="s">
        <v>2</v>
      </c>
      <c r="AK451" s="24">
        <v>1</v>
      </c>
      <c r="AL451" s="21">
        <f t="shared" si="153"/>
        <v>11.542177777777775</v>
      </c>
      <c r="AM451" s="24">
        <f t="shared" si="154"/>
        <v>30</v>
      </c>
      <c r="AN451" s="27" t="str">
        <f t="shared" si="155"/>
        <v>Admis</v>
      </c>
      <c r="AO451" s="17" t="s">
        <v>2</v>
      </c>
      <c r="AP451" s="17"/>
      <c r="AQ451" s="45">
        <v>10.607000000000001</v>
      </c>
      <c r="AR451" s="29">
        <f t="shared" si="148"/>
        <v>6</v>
      </c>
      <c r="AS451" s="17" t="s">
        <v>2</v>
      </c>
      <c r="AT451" s="17">
        <v>1</v>
      </c>
      <c r="AU451" s="45">
        <v>11.273200000000001</v>
      </c>
      <c r="AV451" s="32">
        <f t="shared" si="140"/>
        <v>6</v>
      </c>
      <c r="AW451" s="17" t="s">
        <v>2</v>
      </c>
      <c r="AX451" s="17">
        <v>2</v>
      </c>
      <c r="AY451" s="45">
        <v>14.16</v>
      </c>
      <c r="AZ451" s="22">
        <f t="shared" si="149"/>
        <v>4</v>
      </c>
      <c r="BA451" s="17" t="s">
        <v>2</v>
      </c>
      <c r="BB451" s="17">
        <v>2</v>
      </c>
      <c r="BC451" s="21">
        <v>10</v>
      </c>
      <c r="BD451" s="22">
        <f t="shared" si="151"/>
        <v>6</v>
      </c>
      <c r="BE451" s="17" t="s">
        <v>2</v>
      </c>
      <c r="BF451" s="24">
        <v>1</v>
      </c>
      <c r="BG451" s="45">
        <v>10.72</v>
      </c>
      <c r="BH451" s="22">
        <f t="shared" si="150"/>
        <v>4</v>
      </c>
      <c r="BI451" s="17" t="s">
        <v>2</v>
      </c>
      <c r="BJ451" s="24">
        <v>1</v>
      </c>
      <c r="BK451" s="21">
        <v>10</v>
      </c>
      <c r="BL451" s="22">
        <f t="shared" si="152"/>
        <v>2</v>
      </c>
      <c r="BM451" s="17" t="s">
        <v>2</v>
      </c>
      <c r="BN451" s="24">
        <v>2</v>
      </c>
      <c r="BO451" s="23">
        <v>14</v>
      </c>
      <c r="BP451" s="22">
        <f t="shared" si="141"/>
        <v>2</v>
      </c>
      <c r="BQ451" s="17" t="s">
        <v>2</v>
      </c>
      <c r="BR451" s="24">
        <v>1</v>
      </c>
      <c r="BS451" s="21">
        <f t="shared" si="160"/>
        <v>11.293373333333333</v>
      </c>
      <c r="BT451" s="24">
        <f t="shared" si="156"/>
        <v>30</v>
      </c>
      <c r="BU451" s="27" t="str">
        <f t="shared" si="157"/>
        <v>Admis</v>
      </c>
      <c r="BV451" s="17" t="s">
        <v>2</v>
      </c>
      <c r="BW451" s="38">
        <v>2</v>
      </c>
      <c r="BX451" s="38">
        <f t="shared" si="158"/>
        <v>60</v>
      </c>
      <c r="BY451" s="27" t="str">
        <f t="shared" si="159"/>
        <v>Admis</v>
      </c>
    </row>
    <row r="452" spans="1:77" x14ac:dyDescent="0.55000000000000004">
      <c r="A452" s="18">
        <v>439</v>
      </c>
      <c r="B452" s="62" t="s">
        <v>2128</v>
      </c>
      <c r="C452" s="76" t="s">
        <v>2129</v>
      </c>
      <c r="D452" s="13" t="s">
        <v>2130</v>
      </c>
      <c r="E452" s="13" t="s">
        <v>2131</v>
      </c>
      <c r="F452" s="16">
        <v>37606</v>
      </c>
      <c r="G452" s="13" t="s">
        <v>2132</v>
      </c>
      <c r="H452" s="13" t="s">
        <v>52</v>
      </c>
      <c r="I452" s="13" t="s">
        <v>72</v>
      </c>
      <c r="J452" s="21">
        <v>15</v>
      </c>
      <c r="K452" s="156">
        <v>4</v>
      </c>
      <c r="L452" s="17" t="s">
        <v>2</v>
      </c>
      <c r="M452" s="69">
        <v>2</v>
      </c>
      <c r="N452" s="230">
        <v>11.937999999999999</v>
      </c>
      <c r="O452" s="22">
        <f t="shared" si="142"/>
        <v>5</v>
      </c>
      <c r="P452" s="17" t="s">
        <v>2</v>
      </c>
      <c r="Q452" s="17">
        <v>2</v>
      </c>
      <c r="R452" s="45">
        <v>10.26</v>
      </c>
      <c r="S452" s="22">
        <f t="shared" si="147"/>
        <v>3</v>
      </c>
      <c r="T452" s="17" t="s">
        <v>2</v>
      </c>
      <c r="U452" s="17">
        <v>2</v>
      </c>
      <c r="V452" s="45">
        <v>10.065333333333333</v>
      </c>
      <c r="W452" s="156">
        <f t="shared" si="143"/>
        <v>4</v>
      </c>
      <c r="X452" s="17" t="s">
        <v>2</v>
      </c>
      <c r="Y452" s="17">
        <v>1</v>
      </c>
      <c r="Z452" s="45">
        <v>10.172000000000001</v>
      </c>
      <c r="AA452" s="22">
        <f t="shared" si="144"/>
        <v>5</v>
      </c>
      <c r="AB452" s="20" t="s">
        <v>2</v>
      </c>
      <c r="AC452" s="20">
        <v>1</v>
      </c>
      <c r="AD452" s="45">
        <v>11.64</v>
      </c>
      <c r="AE452" s="22">
        <f t="shared" si="145"/>
        <v>6</v>
      </c>
      <c r="AF452" s="17" t="s">
        <v>2</v>
      </c>
      <c r="AG452" s="17">
        <v>1</v>
      </c>
      <c r="AH452" s="21">
        <v>11.203333333333333</v>
      </c>
      <c r="AI452" s="22">
        <f t="shared" si="146"/>
        <v>3</v>
      </c>
      <c r="AJ452" s="17" t="s">
        <v>2</v>
      </c>
      <c r="AK452" s="24">
        <v>2</v>
      </c>
      <c r="AL452" s="21">
        <f t="shared" si="153"/>
        <v>11.501377777777778</v>
      </c>
      <c r="AM452" s="24">
        <f t="shared" si="154"/>
        <v>30</v>
      </c>
      <c r="AN452" s="27" t="str">
        <f t="shared" si="155"/>
        <v>Admis</v>
      </c>
      <c r="AO452" s="17" t="s">
        <v>2</v>
      </c>
      <c r="AP452" s="17">
        <v>2</v>
      </c>
      <c r="AQ452" s="45">
        <v>11.363</v>
      </c>
      <c r="AR452" s="29">
        <f t="shared" si="148"/>
        <v>6</v>
      </c>
      <c r="AS452" s="17" t="s">
        <v>2</v>
      </c>
      <c r="AT452" s="17">
        <v>1</v>
      </c>
      <c r="AU452" s="45">
        <v>10.96</v>
      </c>
      <c r="AV452" s="32">
        <f t="shared" si="140"/>
        <v>6</v>
      </c>
      <c r="AW452" s="17" t="s">
        <v>2</v>
      </c>
      <c r="AX452" s="17">
        <v>2</v>
      </c>
      <c r="AY452" s="45">
        <v>15</v>
      </c>
      <c r="AZ452" s="22">
        <f t="shared" si="149"/>
        <v>4</v>
      </c>
      <c r="BA452" s="17" t="s">
        <v>2</v>
      </c>
      <c r="BB452" s="24">
        <v>2</v>
      </c>
      <c r="BC452" s="21">
        <v>10.368666666666666</v>
      </c>
      <c r="BD452" s="22">
        <f t="shared" si="151"/>
        <v>6</v>
      </c>
      <c r="BE452" s="17" t="s">
        <v>2</v>
      </c>
      <c r="BF452" s="24">
        <v>1</v>
      </c>
      <c r="BG452" s="21">
        <v>12.39</v>
      </c>
      <c r="BH452" s="22">
        <f t="shared" si="150"/>
        <v>4</v>
      </c>
      <c r="BI452" s="17" t="s">
        <v>2</v>
      </c>
      <c r="BJ452" s="24">
        <v>1</v>
      </c>
      <c r="BK452" s="21">
        <v>10.25</v>
      </c>
      <c r="BL452" s="22">
        <f t="shared" si="152"/>
        <v>2</v>
      </c>
      <c r="BM452" s="17" t="s">
        <v>2</v>
      </c>
      <c r="BN452" s="24">
        <v>2</v>
      </c>
      <c r="BO452" s="23">
        <v>14</v>
      </c>
      <c r="BP452" s="22">
        <f t="shared" si="141"/>
        <v>2</v>
      </c>
      <c r="BQ452" s="17" t="s">
        <v>2</v>
      </c>
      <c r="BR452" s="24">
        <v>1</v>
      </c>
      <c r="BS452" s="21">
        <f t="shared" si="160"/>
        <v>11.806999999999999</v>
      </c>
      <c r="BT452" s="24">
        <f t="shared" si="156"/>
        <v>30</v>
      </c>
      <c r="BU452" s="27" t="str">
        <f t="shared" si="157"/>
        <v>Admis</v>
      </c>
      <c r="BV452" s="17" t="s">
        <v>2</v>
      </c>
      <c r="BW452" s="38">
        <v>2</v>
      </c>
      <c r="BX452" s="38">
        <f t="shared" si="158"/>
        <v>60</v>
      </c>
      <c r="BY452" s="27" t="str">
        <f t="shared" si="159"/>
        <v>Admis</v>
      </c>
    </row>
    <row r="453" spans="1:77" x14ac:dyDescent="0.55000000000000004">
      <c r="A453" s="18">
        <v>440</v>
      </c>
      <c r="B453" s="62" t="s">
        <v>2133</v>
      </c>
      <c r="C453" s="76" t="s">
        <v>2134</v>
      </c>
      <c r="D453" s="13" t="s">
        <v>2135</v>
      </c>
      <c r="E453" s="13" t="s">
        <v>2136</v>
      </c>
      <c r="F453" s="16">
        <v>37243</v>
      </c>
      <c r="G453" s="13" t="s">
        <v>2137</v>
      </c>
      <c r="H453" s="13" t="s">
        <v>52</v>
      </c>
      <c r="I453" s="13" t="s">
        <v>72</v>
      </c>
      <c r="J453" s="21">
        <v>17</v>
      </c>
      <c r="K453" s="156">
        <v>4</v>
      </c>
      <c r="L453" s="17" t="s">
        <v>2</v>
      </c>
      <c r="M453" s="69">
        <v>2</v>
      </c>
      <c r="N453" s="230">
        <v>10.8</v>
      </c>
      <c r="O453" s="22">
        <f t="shared" si="142"/>
        <v>5</v>
      </c>
      <c r="P453" s="17" t="s">
        <v>2</v>
      </c>
      <c r="Q453" s="17">
        <v>2</v>
      </c>
      <c r="R453" s="45">
        <v>13.15</v>
      </c>
      <c r="S453" s="22">
        <f t="shared" si="147"/>
        <v>3</v>
      </c>
      <c r="T453" s="17" t="s">
        <v>2</v>
      </c>
      <c r="U453" s="17">
        <v>2</v>
      </c>
      <c r="V453" s="45">
        <v>11.387333333333334</v>
      </c>
      <c r="W453" s="156">
        <f t="shared" si="143"/>
        <v>4</v>
      </c>
      <c r="X453" s="17" t="s">
        <v>2</v>
      </c>
      <c r="Y453" s="17">
        <v>1</v>
      </c>
      <c r="Z453" s="45">
        <v>12.030000000000001</v>
      </c>
      <c r="AA453" s="22">
        <f t="shared" si="144"/>
        <v>5</v>
      </c>
      <c r="AB453" s="20" t="s">
        <v>2</v>
      </c>
      <c r="AC453" s="20">
        <v>1</v>
      </c>
      <c r="AD453" s="21">
        <v>10.29</v>
      </c>
      <c r="AE453" s="22">
        <f t="shared" si="145"/>
        <v>6</v>
      </c>
      <c r="AF453" s="17" t="s">
        <v>2</v>
      </c>
      <c r="AG453" s="17">
        <v>1</v>
      </c>
      <c r="AH453" s="21">
        <v>10.558</v>
      </c>
      <c r="AI453" s="22">
        <f t="shared" si="146"/>
        <v>3</v>
      </c>
      <c r="AJ453" s="17" t="s">
        <v>2</v>
      </c>
      <c r="AK453" s="24">
        <v>1</v>
      </c>
      <c r="AL453" s="21">
        <f t="shared" si="153"/>
        <v>12.018777777777776</v>
      </c>
      <c r="AM453" s="24">
        <f t="shared" si="154"/>
        <v>30</v>
      </c>
      <c r="AN453" s="27" t="str">
        <f t="shared" si="155"/>
        <v>Admis</v>
      </c>
      <c r="AO453" s="17" t="s">
        <v>2</v>
      </c>
      <c r="AP453" s="17">
        <v>2</v>
      </c>
      <c r="AQ453" s="45">
        <v>12.727</v>
      </c>
      <c r="AR453" s="29">
        <f t="shared" si="148"/>
        <v>6</v>
      </c>
      <c r="AS453" s="17" t="s">
        <v>2</v>
      </c>
      <c r="AT453" s="17">
        <v>1</v>
      </c>
      <c r="AU453" s="45">
        <v>13.701999999999998</v>
      </c>
      <c r="AV453" s="32">
        <f t="shared" si="140"/>
        <v>6</v>
      </c>
      <c r="AW453" s="17" t="s">
        <v>2</v>
      </c>
      <c r="AX453" s="17">
        <v>1</v>
      </c>
      <c r="AY453" s="57">
        <v>10.5</v>
      </c>
      <c r="AZ453" s="22">
        <f t="shared" si="149"/>
        <v>4</v>
      </c>
      <c r="BA453" s="17" t="s">
        <v>2</v>
      </c>
      <c r="BB453" s="24">
        <v>1</v>
      </c>
      <c r="BC453" s="21">
        <v>10.344666666666667</v>
      </c>
      <c r="BD453" s="22">
        <f t="shared" si="151"/>
        <v>6</v>
      </c>
      <c r="BE453" s="17" t="s">
        <v>2</v>
      </c>
      <c r="BF453" s="24">
        <v>1</v>
      </c>
      <c r="BG453" s="21">
        <v>11.27</v>
      </c>
      <c r="BH453" s="22">
        <f t="shared" si="150"/>
        <v>4</v>
      </c>
      <c r="BI453" s="17" t="s">
        <v>2</v>
      </c>
      <c r="BJ453" s="24">
        <v>1</v>
      </c>
      <c r="BK453" s="21">
        <v>10</v>
      </c>
      <c r="BL453" s="22">
        <f t="shared" si="152"/>
        <v>2</v>
      </c>
      <c r="BM453" s="17" t="s">
        <v>2</v>
      </c>
      <c r="BN453" s="24">
        <v>1</v>
      </c>
      <c r="BO453" s="23">
        <v>15</v>
      </c>
      <c r="BP453" s="22">
        <f t="shared" si="141"/>
        <v>2</v>
      </c>
      <c r="BQ453" s="17" t="s">
        <v>2</v>
      </c>
      <c r="BR453" s="24">
        <v>1</v>
      </c>
      <c r="BS453" s="21">
        <f t="shared" si="160"/>
        <v>11.924066666666667</v>
      </c>
      <c r="BT453" s="24">
        <f t="shared" si="156"/>
        <v>30</v>
      </c>
      <c r="BU453" s="27" t="str">
        <f t="shared" si="157"/>
        <v>Admis</v>
      </c>
      <c r="BV453" s="17" t="s">
        <v>2</v>
      </c>
      <c r="BW453" s="38">
        <v>2</v>
      </c>
      <c r="BX453" s="38">
        <f t="shared" si="158"/>
        <v>60</v>
      </c>
      <c r="BY453" s="27" t="str">
        <f t="shared" si="159"/>
        <v>Admis</v>
      </c>
    </row>
    <row r="454" spans="1:77" x14ac:dyDescent="0.55000000000000004">
      <c r="A454" s="18">
        <v>441</v>
      </c>
      <c r="B454" s="62" t="s">
        <v>2142</v>
      </c>
      <c r="C454" s="96" t="s">
        <v>2143</v>
      </c>
      <c r="D454" s="71" t="s">
        <v>2144</v>
      </c>
      <c r="E454" s="71" t="s">
        <v>2145</v>
      </c>
      <c r="F454" s="63">
        <v>38380</v>
      </c>
      <c r="G454" s="62" t="s">
        <v>96</v>
      </c>
      <c r="H454" s="62" t="s">
        <v>59</v>
      </c>
      <c r="I454" s="13" t="s">
        <v>72</v>
      </c>
      <c r="J454" s="21">
        <v>11</v>
      </c>
      <c r="K454" s="156">
        <v>4</v>
      </c>
      <c r="L454" s="17" t="s">
        <v>2</v>
      </c>
      <c r="M454" s="69">
        <v>2</v>
      </c>
      <c r="N454" s="223">
        <v>10.74</v>
      </c>
      <c r="O454" s="22">
        <f t="shared" si="142"/>
        <v>5</v>
      </c>
      <c r="P454" s="17" t="s">
        <v>61</v>
      </c>
      <c r="Q454" s="17">
        <v>1</v>
      </c>
      <c r="R454" s="47">
        <v>12.38</v>
      </c>
      <c r="S454" s="22">
        <f t="shared" si="147"/>
        <v>3</v>
      </c>
      <c r="T454" s="17" t="s">
        <v>61</v>
      </c>
      <c r="U454" s="17">
        <v>1</v>
      </c>
      <c r="V454" s="50">
        <v>10.8</v>
      </c>
      <c r="W454" s="156">
        <f t="shared" si="143"/>
        <v>4</v>
      </c>
      <c r="X454" s="17" t="s">
        <v>61</v>
      </c>
      <c r="Y454" s="17">
        <v>1</v>
      </c>
      <c r="Z454" s="47">
        <v>13.45</v>
      </c>
      <c r="AA454" s="22">
        <f t="shared" si="144"/>
        <v>5</v>
      </c>
      <c r="AB454" s="20" t="s">
        <v>61</v>
      </c>
      <c r="AC454" s="20">
        <v>1</v>
      </c>
      <c r="AD454" s="50">
        <v>10.49</v>
      </c>
      <c r="AE454" s="22">
        <f t="shared" si="145"/>
        <v>6</v>
      </c>
      <c r="AF454" s="17" t="s">
        <v>61</v>
      </c>
      <c r="AG454" s="17">
        <v>1</v>
      </c>
      <c r="AH454" s="50">
        <v>10.7</v>
      </c>
      <c r="AI454" s="22">
        <f t="shared" si="146"/>
        <v>3</v>
      </c>
      <c r="AJ454" s="17" t="s">
        <v>61</v>
      </c>
      <c r="AK454" s="24">
        <v>1</v>
      </c>
      <c r="AL454" s="21">
        <f t="shared" si="153"/>
        <v>11.344333333333335</v>
      </c>
      <c r="AM454" s="24">
        <f t="shared" si="154"/>
        <v>30</v>
      </c>
      <c r="AN454" s="27" t="str">
        <f t="shared" si="155"/>
        <v>Admis</v>
      </c>
      <c r="AO454" s="17" t="s">
        <v>2</v>
      </c>
      <c r="AP454" s="17">
        <v>2</v>
      </c>
      <c r="AQ454" s="50">
        <v>10.17</v>
      </c>
      <c r="AR454" s="29">
        <f t="shared" si="148"/>
        <v>6</v>
      </c>
      <c r="AS454" s="17" t="s">
        <v>61</v>
      </c>
      <c r="AT454" s="17">
        <v>1</v>
      </c>
      <c r="AU454" s="47">
        <v>10</v>
      </c>
      <c r="AV454" s="32">
        <f t="shared" si="140"/>
        <v>6</v>
      </c>
      <c r="AW454" s="17" t="s">
        <v>61</v>
      </c>
      <c r="AX454" s="17">
        <v>1</v>
      </c>
      <c r="AY454" s="50">
        <v>10</v>
      </c>
      <c r="AZ454" s="22">
        <f t="shared" si="149"/>
        <v>4</v>
      </c>
      <c r="BA454" s="17" t="s">
        <v>61</v>
      </c>
      <c r="BB454" s="24">
        <v>1</v>
      </c>
      <c r="BC454" s="50">
        <v>11.4</v>
      </c>
      <c r="BD454" s="22">
        <f t="shared" si="151"/>
        <v>6</v>
      </c>
      <c r="BE454" s="17" t="s">
        <v>61</v>
      </c>
      <c r="BF454" s="24">
        <v>1</v>
      </c>
      <c r="BG454" s="64">
        <v>10.86</v>
      </c>
      <c r="BH454" s="35">
        <f t="shared" si="150"/>
        <v>4</v>
      </c>
      <c r="BI454" s="36" t="s">
        <v>61</v>
      </c>
      <c r="BJ454" s="37">
        <v>1</v>
      </c>
      <c r="BK454" s="50">
        <v>11.92</v>
      </c>
      <c r="BL454" s="22">
        <f t="shared" si="152"/>
        <v>2</v>
      </c>
      <c r="BM454" s="17" t="s">
        <v>61</v>
      </c>
      <c r="BN454" s="24">
        <v>1</v>
      </c>
      <c r="BO454" s="48">
        <v>14.5</v>
      </c>
      <c r="BP454" s="22">
        <f t="shared" si="141"/>
        <v>2</v>
      </c>
      <c r="BQ454" s="17" t="s">
        <v>61</v>
      </c>
      <c r="BR454" s="24">
        <v>1</v>
      </c>
      <c r="BS454" s="21">
        <f t="shared" si="160"/>
        <v>10.856666666666666</v>
      </c>
      <c r="BT454" s="24">
        <f t="shared" si="156"/>
        <v>30</v>
      </c>
      <c r="BU454" s="27" t="str">
        <f t="shared" si="157"/>
        <v>Admis</v>
      </c>
      <c r="BV454" s="17" t="s">
        <v>61</v>
      </c>
      <c r="BW454" s="38">
        <v>2</v>
      </c>
      <c r="BX454" s="38">
        <f t="shared" si="158"/>
        <v>60</v>
      </c>
      <c r="BY454" s="27" t="str">
        <f t="shared" si="159"/>
        <v>Admis</v>
      </c>
    </row>
    <row r="455" spans="1:77" x14ac:dyDescent="0.55000000000000004">
      <c r="A455" s="18">
        <v>442</v>
      </c>
      <c r="B455" s="62" t="s">
        <v>2147</v>
      </c>
      <c r="C455" s="76" t="s">
        <v>2148</v>
      </c>
      <c r="D455" s="13" t="s">
        <v>2149</v>
      </c>
      <c r="E455" s="13" t="s">
        <v>2150</v>
      </c>
      <c r="F455" s="16">
        <v>37331</v>
      </c>
      <c r="G455" s="13" t="s">
        <v>2151</v>
      </c>
      <c r="H455" s="13" t="s">
        <v>52</v>
      </c>
      <c r="I455" s="13" t="s">
        <v>72</v>
      </c>
      <c r="J455" s="21">
        <v>17</v>
      </c>
      <c r="K455" s="156">
        <v>4</v>
      </c>
      <c r="L455" s="17" t="s">
        <v>2</v>
      </c>
      <c r="M455" s="69">
        <v>2</v>
      </c>
      <c r="N455" s="230">
        <v>10</v>
      </c>
      <c r="O455" s="22">
        <f t="shared" si="142"/>
        <v>5</v>
      </c>
      <c r="P455" s="17" t="s">
        <v>2</v>
      </c>
      <c r="Q455" s="17">
        <v>2</v>
      </c>
      <c r="R455" s="45">
        <v>11.57</v>
      </c>
      <c r="S455" s="22">
        <f t="shared" si="147"/>
        <v>3</v>
      </c>
      <c r="T455" s="17" t="s">
        <v>2</v>
      </c>
      <c r="U455" s="17">
        <v>1</v>
      </c>
      <c r="V455" s="45">
        <v>10.215999999999999</v>
      </c>
      <c r="W455" s="156">
        <f t="shared" si="143"/>
        <v>4</v>
      </c>
      <c r="X455" s="17" t="s">
        <v>2</v>
      </c>
      <c r="Y455" s="17">
        <v>1</v>
      </c>
      <c r="Z455" s="45">
        <v>13.004000000000001</v>
      </c>
      <c r="AA455" s="22">
        <f t="shared" si="144"/>
        <v>5</v>
      </c>
      <c r="AB455" s="20" t="s">
        <v>2</v>
      </c>
      <c r="AC455" s="20">
        <v>2</v>
      </c>
      <c r="AD455" s="21">
        <v>11.96</v>
      </c>
      <c r="AE455" s="22">
        <f t="shared" si="145"/>
        <v>6</v>
      </c>
      <c r="AF455" s="17" t="s">
        <v>2</v>
      </c>
      <c r="AG455" s="17">
        <v>1</v>
      </c>
      <c r="AH455" s="21">
        <v>13.015333333333333</v>
      </c>
      <c r="AI455" s="22">
        <f t="shared" si="146"/>
        <v>3</v>
      </c>
      <c r="AJ455" s="17" t="s">
        <v>2</v>
      </c>
      <c r="AK455" s="24">
        <v>2</v>
      </c>
      <c r="AL455" s="21">
        <f t="shared" si="153"/>
        <v>12.313333333333334</v>
      </c>
      <c r="AM455" s="24">
        <f t="shared" si="154"/>
        <v>30</v>
      </c>
      <c r="AN455" s="27" t="str">
        <f t="shared" si="155"/>
        <v>Admis</v>
      </c>
      <c r="AO455" s="17" t="s">
        <v>2</v>
      </c>
      <c r="AP455" s="17">
        <v>2</v>
      </c>
      <c r="AQ455" s="45">
        <v>10.887</v>
      </c>
      <c r="AR455" s="29">
        <f t="shared" si="148"/>
        <v>6</v>
      </c>
      <c r="AS455" s="17" t="s">
        <v>2</v>
      </c>
      <c r="AT455" s="17">
        <v>1</v>
      </c>
      <c r="AU455" s="45">
        <v>12.974</v>
      </c>
      <c r="AV455" s="32">
        <f t="shared" si="140"/>
        <v>6</v>
      </c>
      <c r="AW455" s="17" t="s">
        <v>2</v>
      </c>
      <c r="AX455" s="17">
        <v>1</v>
      </c>
      <c r="AY455" s="57">
        <v>10.74</v>
      </c>
      <c r="AZ455" s="22">
        <f t="shared" si="149"/>
        <v>4</v>
      </c>
      <c r="BA455" s="17" t="s">
        <v>2</v>
      </c>
      <c r="BB455" s="24">
        <v>1</v>
      </c>
      <c r="BC455" s="21">
        <v>10.315333333333333</v>
      </c>
      <c r="BD455" s="22">
        <f t="shared" si="151"/>
        <v>6</v>
      </c>
      <c r="BE455" s="17" t="s">
        <v>2</v>
      </c>
      <c r="BF455" s="24">
        <v>1</v>
      </c>
      <c r="BG455" s="21">
        <v>12.35</v>
      </c>
      <c r="BH455" s="22">
        <f t="shared" si="150"/>
        <v>4</v>
      </c>
      <c r="BI455" s="17" t="s">
        <v>2</v>
      </c>
      <c r="BJ455" s="24">
        <v>1</v>
      </c>
      <c r="BK455" s="21">
        <v>10</v>
      </c>
      <c r="BL455" s="22">
        <f t="shared" si="152"/>
        <v>2</v>
      </c>
      <c r="BM455" s="17" t="s">
        <v>2</v>
      </c>
      <c r="BN455" s="24">
        <v>1</v>
      </c>
      <c r="BO455" s="23">
        <v>15</v>
      </c>
      <c r="BP455" s="22">
        <f t="shared" si="141"/>
        <v>2</v>
      </c>
      <c r="BQ455" s="17" t="s">
        <v>2</v>
      </c>
      <c r="BR455" s="24">
        <v>1</v>
      </c>
      <c r="BS455" s="21">
        <f t="shared" si="160"/>
        <v>11.5806</v>
      </c>
      <c r="BT455" s="24">
        <f t="shared" si="156"/>
        <v>30</v>
      </c>
      <c r="BU455" s="27" t="str">
        <f t="shared" si="157"/>
        <v>Admis</v>
      </c>
      <c r="BV455" s="17" t="s">
        <v>2</v>
      </c>
      <c r="BW455" s="38">
        <v>2</v>
      </c>
      <c r="BX455" s="38">
        <f t="shared" si="158"/>
        <v>60</v>
      </c>
      <c r="BY455" s="27" t="str">
        <f t="shared" si="159"/>
        <v>Admis</v>
      </c>
    </row>
    <row r="456" spans="1:77" x14ac:dyDescent="0.55000000000000004">
      <c r="A456" s="18">
        <v>443</v>
      </c>
      <c r="B456" s="62" t="s">
        <v>2152</v>
      </c>
      <c r="C456" s="76" t="s">
        <v>2153</v>
      </c>
      <c r="D456" s="13" t="s">
        <v>2154</v>
      </c>
      <c r="E456" s="13" t="s">
        <v>2155</v>
      </c>
      <c r="F456" s="16">
        <v>36681</v>
      </c>
      <c r="G456" s="13" t="s">
        <v>135</v>
      </c>
      <c r="H456" s="13" t="s">
        <v>52</v>
      </c>
      <c r="I456" s="13" t="s">
        <v>72</v>
      </c>
      <c r="J456" s="235">
        <v>11</v>
      </c>
      <c r="K456" s="156">
        <v>4</v>
      </c>
      <c r="L456" s="17" t="s">
        <v>2</v>
      </c>
      <c r="M456" s="69">
        <v>1</v>
      </c>
      <c r="N456" s="57">
        <v>10.465999999999999</v>
      </c>
      <c r="O456" s="22">
        <f t="shared" si="142"/>
        <v>5</v>
      </c>
      <c r="P456" s="17" t="s">
        <v>2</v>
      </c>
      <c r="Q456" s="17">
        <v>2</v>
      </c>
      <c r="R456" s="45">
        <v>13.15</v>
      </c>
      <c r="S456" s="22">
        <f t="shared" si="147"/>
        <v>3</v>
      </c>
      <c r="T456" s="17" t="s">
        <v>2</v>
      </c>
      <c r="U456" s="17">
        <v>1</v>
      </c>
      <c r="V456" s="329">
        <v>5.333333333333333</v>
      </c>
      <c r="W456" s="156">
        <f t="shared" si="143"/>
        <v>0</v>
      </c>
      <c r="X456" s="17" t="s">
        <v>2</v>
      </c>
      <c r="Y456" s="17">
        <v>2</v>
      </c>
      <c r="Z456" s="45">
        <v>11.96</v>
      </c>
      <c r="AA456" s="22">
        <f t="shared" si="144"/>
        <v>5</v>
      </c>
      <c r="AB456" s="20" t="s">
        <v>2</v>
      </c>
      <c r="AC456" s="20">
        <v>2</v>
      </c>
      <c r="AD456" s="21">
        <v>10</v>
      </c>
      <c r="AE456" s="22">
        <f t="shared" si="145"/>
        <v>6</v>
      </c>
      <c r="AF456" s="17" t="s">
        <v>2</v>
      </c>
      <c r="AG456" s="17">
        <v>2</v>
      </c>
      <c r="AH456" s="21">
        <v>13.590000000000002</v>
      </c>
      <c r="AI456" s="22">
        <f t="shared" si="146"/>
        <v>3</v>
      </c>
      <c r="AJ456" s="17" t="s">
        <v>2</v>
      </c>
      <c r="AK456" s="24">
        <v>2</v>
      </c>
      <c r="AL456" s="21">
        <f t="shared" si="153"/>
        <v>10.589444444444444</v>
      </c>
      <c r="AM456" s="24">
        <f t="shared" si="154"/>
        <v>26</v>
      </c>
      <c r="AN456" s="27" t="str">
        <f t="shared" si="155"/>
        <v>Ajourné</v>
      </c>
      <c r="AO456" s="17" t="s">
        <v>2</v>
      </c>
      <c r="AP456" s="17"/>
      <c r="AQ456" s="45">
        <v>11.879999999999999</v>
      </c>
      <c r="AR456" s="29">
        <f t="shared" si="148"/>
        <v>6</v>
      </c>
      <c r="AS456" s="17" t="s">
        <v>2</v>
      </c>
      <c r="AT456" s="17">
        <v>1</v>
      </c>
      <c r="AU456" s="45">
        <v>11.2</v>
      </c>
      <c r="AV456" s="32">
        <f t="shared" si="140"/>
        <v>6</v>
      </c>
      <c r="AW456" s="17" t="s">
        <v>2</v>
      </c>
      <c r="AX456" s="17">
        <v>2</v>
      </c>
      <c r="AY456" s="45">
        <v>10</v>
      </c>
      <c r="AZ456" s="22">
        <f t="shared" si="149"/>
        <v>4</v>
      </c>
      <c r="BA456" s="17" t="s">
        <v>2</v>
      </c>
      <c r="BB456" s="24">
        <v>2</v>
      </c>
      <c r="BC456" s="21">
        <v>10</v>
      </c>
      <c r="BD456" s="22">
        <f t="shared" si="151"/>
        <v>6</v>
      </c>
      <c r="BE456" s="17" t="s">
        <v>2</v>
      </c>
      <c r="BF456" s="24">
        <v>1</v>
      </c>
      <c r="BG456" s="21">
        <v>10.3</v>
      </c>
      <c r="BH456" s="22">
        <f t="shared" si="150"/>
        <v>4</v>
      </c>
      <c r="BI456" s="17" t="s">
        <v>2</v>
      </c>
      <c r="BJ456" s="24">
        <v>1</v>
      </c>
      <c r="BK456" s="21">
        <v>10</v>
      </c>
      <c r="BL456" s="22">
        <f t="shared" si="152"/>
        <v>2</v>
      </c>
      <c r="BM456" s="17" t="s">
        <v>2</v>
      </c>
      <c r="BN456" s="24">
        <v>2</v>
      </c>
      <c r="BO456" s="23">
        <v>13</v>
      </c>
      <c r="BP456" s="22">
        <f t="shared" si="141"/>
        <v>2</v>
      </c>
      <c r="BQ456" s="17" t="s">
        <v>2</v>
      </c>
      <c r="BR456" s="24">
        <v>1</v>
      </c>
      <c r="BS456" s="21">
        <f t="shared" si="160"/>
        <v>10.856</v>
      </c>
      <c r="BT456" s="24">
        <f t="shared" si="156"/>
        <v>30</v>
      </c>
      <c r="BU456" s="27" t="str">
        <f t="shared" si="157"/>
        <v>Admis</v>
      </c>
      <c r="BV456" s="17" t="s">
        <v>2</v>
      </c>
      <c r="BW456" s="38">
        <v>2</v>
      </c>
      <c r="BX456" s="38">
        <f t="shared" si="158"/>
        <v>56</v>
      </c>
      <c r="BY456" s="27" t="str">
        <f t="shared" si="159"/>
        <v>Autorisé</v>
      </c>
    </row>
    <row r="457" spans="1:77" x14ac:dyDescent="0.55000000000000004">
      <c r="A457" s="18">
        <v>444</v>
      </c>
      <c r="B457" s="62" t="s">
        <v>2156</v>
      </c>
      <c r="C457" s="96" t="s">
        <v>2157</v>
      </c>
      <c r="D457" s="71" t="s">
        <v>2154</v>
      </c>
      <c r="E457" s="71" t="s">
        <v>2158</v>
      </c>
      <c r="F457" s="63">
        <v>37372</v>
      </c>
      <c r="G457" s="62" t="s">
        <v>464</v>
      </c>
      <c r="H457" s="62" t="s">
        <v>59</v>
      </c>
      <c r="I457" s="13" t="s">
        <v>72</v>
      </c>
      <c r="J457" s="235">
        <v>11</v>
      </c>
      <c r="K457" s="156">
        <v>4</v>
      </c>
      <c r="L457" s="17" t="s">
        <v>2</v>
      </c>
      <c r="M457" s="69">
        <v>1</v>
      </c>
      <c r="N457" s="50">
        <v>10</v>
      </c>
      <c r="O457" s="22">
        <f t="shared" si="142"/>
        <v>5</v>
      </c>
      <c r="P457" s="17" t="s">
        <v>61</v>
      </c>
      <c r="Q457" s="17">
        <v>1</v>
      </c>
      <c r="R457" s="47">
        <v>11.11</v>
      </c>
      <c r="S457" s="22">
        <f t="shared" si="147"/>
        <v>3</v>
      </c>
      <c r="T457" s="17" t="s">
        <v>61</v>
      </c>
      <c r="U457" s="17">
        <v>1</v>
      </c>
      <c r="V457" s="45">
        <v>10.044</v>
      </c>
      <c r="W457" s="156">
        <f t="shared" si="143"/>
        <v>4</v>
      </c>
      <c r="X457" s="17" t="s">
        <v>2</v>
      </c>
      <c r="Y457" s="17">
        <v>1</v>
      </c>
      <c r="Z457" s="47">
        <v>13.6</v>
      </c>
      <c r="AA457" s="22">
        <f t="shared" si="144"/>
        <v>5</v>
      </c>
      <c r="AB457" s="20" t="s">
        <v>61</v>
      </c>
      <c r="AC457" s="20">
        <v>1</v>
      </c>
      <c r="AD457" s="50">
        <v>10.49</v>
      </c>
      <c r="AE457" s="22">
        <f t="shared" si="145"/>
        <v>6</v>
      </c>
      <c r="AF457" s="17" t="s">
        <v>61</v>
      </c>
      <c r="AG457" s="17">
        <v>1</v>
      </c>
      <c r="AH457" s="50">
        <v>11.88</v>
      </c>
      <c r="AI457" s="22">
        <f t="shared" si="146"/>
        <v>3</v>
      </c>
      <c r="AJ457" s="17" t="s">
        <v>61</v>
      </c>
      <c r="AK457" s="24">
        <v>2</v>
      </c>
      <c r="AL457" s="21">
        <f t="shared" si="153"/>
        <v>11.136200000000001</v>
      </c>
      <c r="AM457" s="24">
        <f t="shared" si="154"/>
        <v>30</v>
      </c>
      <c r="AN457" s="27" t="str">
        <f t="shared" si="155"/>
        <v>Admis</v>
      </c>
      <c r="AO457" s="17" t="s">
        <v>2</v>
      </c>
      <c r="AP457" s="17">
        <v>2</v>
      </c>
      <c r="AQ457" s="50">
        <v>10</v>
      </c>
      <c r="AR457" s="29">
        <f t="shared" si="148"/>
        <v>6</v>
      </c>
      <c r="AS457" s="17" t="s">
        <v>61</v>
      </c>
      <c r="AT457" s="17">
        <v>1</v>
      </c>
      <c r="AU457" s="47">
        <v>10.14</v>
      </c>
      <c r="AV457" s="32">
        <f t="shared" si="140"/>
        <v>6</v>
      </c>
      <c r="AW457" s="17" t="s">
        <v>61</v>
      </c>
      <c r="AX457" s="17">
        <v>1</v>
      </c>
      <c r="AY457" s="50">
        <v>10</v>
      </c>
      <c r="AZ457" s="22">
        <f t="shared" si="149"/>
        <v>4</v>
      </c>
      <c r="BA457" s="17" t="s">
        <v>61</v>
      </c>
      <c r="BB457" s="24">
        <v>1</v>
      </c>
      <c r="BC457" s="50">
        <v>10.39</v>
      </c>
      <c r="BD457" s="22">
        <f t="shared" si="151"/>
        <v>6</v>
      </c>
      <c r="BE457" s="17" t="s">
        <v>61</v>
      </c>
      <c r="BF457" s="24">
        <v>1</v>
      </c>
      <c r="BG457" s="64">
        <v>11.23</v>
      </c>
      <c r="BH457" s="35">
        <f t="shared" si="150"/>
        <v>4</v>
      </c>
      <c r="BI457" s="36" t="s">
        <v>61</v>
      </c>
      <c r="BJ457" s="37">
        <v>1</v>
      </c>
      <c r="BK457" s="50">
        <v>10.91</v>
      </c>
      <c r="BL457" s="22">
        <f t="shared" si="152"/>
        <v>2</v>
      </c>
      <c r="BM457" s="17" t="s">
        <v>61</v>
      </c>
      <c r="BN457" s="24">
        <v>1</v>
      </c>
      <c r="BO457" s="48">
        <v>14.25</v>
      </c>
      <c r="BP457" s="22">
        <f t="shared" si="141"/>
        <v>2</v>
      </c>
      <c r="BQ457" s="17" t="s">
        <v>61</v>
      </c>
      <c r="BR457" s="24">
        <v>1</v>
      </c>
      <c r="BS457" s="21">
        <f t="shared" si="160"/>
        <v>10.614000000000001</v>
      </c>
      <c r="BT457" s="24">
        <f t="shared" si="156"/>
        <v>30</v>
      </c>
      <c r="BU457" s="27" t="str">
        <f t="shared" si="157"/>
        <v>Admis</v>
      </c>
      <c r="BV457" s="17" t="s">
        <v>61</v>
      </c>
      <c r="BW457" s="38">
        <v>2</v>
      </c>
      <c r="BX457" s="38">
        <f t="shared" si="158"/>
        <v>60</v>
      </c>
      <c r="BY457" s="27" t="str">
        <f t="shared" si="159"/>
        <v>Admis</v>
      </c>
    </row>
    <row r="458" spans="1:77" x14ac:dyDescent="0.55000000000000004">
      <c r="A458" s="18">
        <v>445</v>
      </c>
      <c r="B458" s="62" t="s">
        <v>2159</v>
      </c>
      <c r="C458" s="76" t="s">
        <v>2160</v>
      </c>
      <c r="D458" s="62" t="s">
        <v>2154</v>
      </c>
      <c r="E458" s="62" t="s">
        <v>2161</v>
      </c>
      <c r="F458" s="63">
        <v>36892</v>
      </c>
      <c r="G458" s="62" t="s">
        <v>2162</v>
      </c>
      <c r="H458" s="62" t="s">
        <v>59</v>
      </c>
      <c r="I458" s="13" t="s">
        <v>72</v>
      </c>
      <c r="J458" s="235">
        <v>10</v>
      </c>
      <c r="K458" s="156">
        <v>4</v>
      </c>
      <c r="L458" s="17" t="s">
        <v>2</v>
      </c>
      <c r="M458" s="69">
        <v>1</v>
      </c>
      <c r="N458" s="57">
        <v>13.62</v>
      </c>
      <c r="O458" s="22">
        <f t="shared" si="142"/>
        <v>5</v>
      </c>
      <c r="P458" s="17" t="s">
        <v>2</v>
      </c>
      <c r="Q458" s="17">
        <v>2</v>
      </c>
      <c r="R458" s="45">
        <v>12.1</v>
      </c>
      <c r="S458" s="22">
        <f t="shared" si="147"/>
        <v>3</v>
      </c>
      <c r="T458" s="17" t="s">
        <v>2</v>
      </c>
      <c r="U458" s="17">
        <v>1</v>
      </c>
      <c r="V458" s="45">
        <v>11.728666666666667</v>
      </c>
      <c r="W458" s="156">
        <f t="shared" si="143"/>
        <v>4</v>
      </c>
      <c r="X458" s="17" t="s">
        <v>2</v>
      </c>
      <c r="Y458" s="17">
        <v>1</v>
      </c>
      <c r="Z458" s="45">
        <v>12.404</v>
      </c>
      <c r="AA458" s="22">
        <f t="shared" si="144"/>
        <v>5</v>
      </c>
      <c r="AB458" s="20" t="s">
        <v>2</v>
      </c>
      <c r="AC458" s="20">
        <v>1</v>
      </c>
      <c r="AD458" s="21">
        <v>11.6</v>
      </c>
      <c r="AE458" s="22">
        <f t="shared" si="145"/>
        <v>6</v>
      </c>
      <c r="AF458" s="17" t="s">
        <v>2</v>
      </c>
      <c r="AG458" s="17">
        <v>1</v>
      </c>
      <c r="AH458" s="21">
        <v>10.243333333333334</v>
      </c>
      <c r="AI458" s="22">
        <f t="shared" si="146"/>
        <v>3</v>
      </c>
      <c r="AJ458" s="17" t="s">
        <v>2</v>
      </c>
      <c r="AK458" s="24">
        <v>1</v>
      </c>
      <c r="AL458" s="21">
        <f t="shared" si="153"/>
        <v>11.788822222222223</v>
      </c>
      <c r="AM458" s="24">
        <f t="shared" si="154"/>
        <v>30</v>
      </c>
      <c r="AN458" s="27" t="str">
        <f t="shared" si="155"/>
        <v>Admis</v>
      </c>
      <c r="AO458" s="17" t="s">
        <v>2</v>
      </c>
      <c r="AP458" s="17">
        <v>2</v>
      </c>
      <c r="AQ458" s="45">
        <v>13.946999999999999</v>
      </c>
      <c r="AR458" s="29">
        <f t="shared" si="148"/>
        <v>6</v>
      </c>
      <c r="AS458" s="17" t="s">
        <v>2</v>
      </c>
      <c r="AT458" s="17">
        <v>2</v>
      </c>
      <c r="AU458" s="45">
        <v>13.030000000000001</v>
      </c>
      <c r="AV458" s="32">
        <f t="shared" si="140"/>
        <v>6</v>
      </c>
      <c r="AW458" s="17" t="s">
        <v>2</v>
      </c>
      <c r="AX458" s="17">
        <v>1</v>
      </c>
      <c r="AY458" s="45">
        <v>11.33</v>
      </c>
      <c r="AZ458" s="22">
        <f t="shared" si="149"/>
        <v>4</v>
      </c>
      <c r="BA458" s="17" t="s">
        <v>2</v>
      </c>
      <c r="BB458" s="24">
        <v>2</v>
      </c>
      <c r="BC458" s="21">
        <v>11.018666666666666</v>
      </c>
      <c r="BD458" s="22">
        <f t="shared" si="151"/>
        <v>6</v>
      </c>
      <c r="BE458" s="17" t="s">
        <v>2</v>
      </c>
      <c r="BF458" s="24">
        <v>1</v>
      </c>
      <c r="BG458" s="21">
        <v>12.04</v>
      </c>
      <c r="BH458" s="22">
        <f t="shared" si="150"/>
        <v>4</v>
      </c>
      <c r="BI458" s="17" t="s">
        <v>2</v>
      </c>
      <c r="BJ458" s="24">
        <v>1</v>
      </c>
      <c r="BK458" s="21">
        <v>10</v>
      </c>
      <c r="BL458" s="22">
        <f t="shared" si="152"/>
        <v>2</v>
      </c>
      <c r="BM458" s="17" t="s">
        <v>2</v>
      </c>
      <c r="BN458" s="24">
        <v>1</v>
      </c>
      <c r="BO458" s="23">
        <v>17</v>
      </c>
      <c r="BP458" s="22">
        <f t="shared" si="141"/>
        <v>2</v>
      </c>
      <c r="BQ458" s="17" t="s">
        <v>2</v>
      </c>
      <c r="BR458" s="24">
        <v>1</v>
      </c>
      <c r="BS458" s="21">
        <f t="shared" si="160"/>
        <v>12.515133333333331</v>
      </c>
      <c r="BT458" s="24">
        <f t="shared" si="156"/>
        <v>30</v>
      </c>
      <c r="BU458" s="27" t="str">
        <f t="shared" si="157"/>
        <v>Admis</v>
      </c>
      <c r="BV458" s="17" t="s">
        <v>2</v>
      </c>
      <c r="BW458" s="38">
        <v>1</v>
      </c>
      <c r="BX458" s="38">
        <f t="shared" si="158"/>
        <v>60</v>
      </c>
      <c r="BY458" s="27" t="str">
        <f t="shared" si="159"/>
        <v>Admis</v>
      </c>
    </row>
    <row r="459" spans="1:77" x14ac:dyDescent="0.55000000000000004">
      <c r="A459" s="18">
        <v>446</v>
      </c>
      <c r="B459" s="62" t="s">
        <v>2163</v>
      </c>
      <c r="C459" s="76" t="s">
        <v>2164</v>
      </c>
      <c r="D459" s="62" t="s">
        <v>2165</v>
      </c>
      <c r="E459" s="62" t="s">
        <v>2166</v>
      </c>
      <c r="F459" s="63">
        <v>37579</v>
      </c>
      <c r="G459" s="62" t="s">
        <v>1073</v>
      </c>
      <c r="H459" s="62" t="s">
        <v>52</v>
      </c>
      <c r="I459" s="13" t="s">
        <v>72</v>
      </c>
      <c r="J459" s="21">
        <v>12</v>
      </c>
      <c r="K459" s="156">
        <v>4</v>
      </c>
      <c r="L459" s="17" t="s">
        <v>2</v>
      </c>
      <c r="M459" s="69">
        <v>2</v>
      </c>
      <c r="N459" s="204">
        <v>7.9</v>
      </c>
      <c r="O459" s="22">
        <f t="shared" si="142"/>
        <v>0</v>
      </c>
      <c r="P459" s="17" t="s">
        <v>2</v>
      </c>
      <c r="Q459" s="17">
        <v>2</v>
      </c>
      <c r="R459" s="45">
        <v>10</v>
      </c>
      <c r="S459" s="22">
        <f t="shared" si="147"/>
        <v>3</v>
      </c>
      <c r="T459" s="17" t="s">
        <v>2</v>
      </c>
      <c r="U459" s="17">
        <v>2</v>
      </c>
      <c r="V459" s="45">
        <v>8.2800000000000011</v>
      </c>
      <c r="W459" s="156">
        <f t="shared" si="143"/>
        <v>0</v>
      </c>
      <c r="X459" s="17" t="s">
        <v>2</v>
      </c>
      <c r="Y459" s="17">
        <v>2</v>
      </c>
      <c r="Z459" s="45">
        <v>10.36</v>
      </c>
      <c r="AA459" s="22">
        <f t="shared" si="144"/>
        <v>5</v>
      </c>
      <c r="AB459" s="20" t="s">
        <v>2</v>
      </c>
      <c r="AC459" s="20">
        <v>2</v>
      </c>
      <c r="AD459" s="21">
        <v>6.98</v>
      </c>
      <c r="AE459" s="22">
        <f t="shared" si="145"/>
        <v>0</v>
      </c>
      <c r="AF459" s="17" t="s">
        <v>2</v>
      </c>
      <c r="AG459" s="17">
        <v>2</v>
      </c>
      <c r="AH459" s="21">
        <v>10.395999999999999</v>
      </c>
      <c r="AI459" s="22">
        <f t="shared" si="146"/>
        <v>3</v>
      </c>
      <c r="AJ459" s="17" t="s">
        <v>2</v>
      </c>
      <c r="AK459" s="24">
        <v>2</v>
      </c>
      <c r="AL459" s="21">
        <f t="shared" si="153"/>
        <v>9.1829333333333327</v>
      </c>
      <c r="AM459" s="24">
        <f t="shared" si="154"/>
        <v>15</v>
      </c>
      <c r="AN459" s="27" t="str">
        <f t="shared" si="155"/>
        <v>Ajourné</v>
      </c>
      <c r="AO459" s="17" t="s">
        <v>2</v>
      </c>
      <c r="AP459" s="17">
        <v>2</v>
      </c>
      <c r="AQ459" s="45">
        <v>5.0679999999999996</v>
      </c>
      <c r="AR459" s="29">
        <f t="shared" si="148"/>
        <v>0</v>
      </c>
      <c r="AS459" s="17" t="s">
        <v>2</v>
      </c>
      <c r="AT459" s="17">
        <v>2</v>
      </c>
      <c r="AU459" s="45">
        <v>11.040000000000001</v>
      </c>
      <c r="AV459" s="32">
        <f t="shared" si="140"/>
        <v>6</v>
      </c>
      <c r="AW459" s="17" t="s">
        <v>2</v>
      </c>
      <c r="AX459" s="17">
        <v>2</v>
      </c>
      <c r="AY459" s="45">
        <v>10</v>
      </c>
      <c r="AZ459" s="22">
        <f t="shared" si="149"/>
        <v>4</v>
      </c>
      <c r="BA459" s="17" t="s">
        <v>2</v>
      </c>
      <c r="BB459" s="24">
        <v>2</v>
      </c>
      <c r="BC459" s="21">
        <v>6.4119999999999999</v>
      </c>
      <c r="BD459" s="22">
        <f t="shared" si="151"/>
        <v>0</v>
      </c>
      <c r="BE459" s="17" t="s">
        <v>2</v>
      </c>
      <c r="BF459" s="24">
        <v>2</v>
      </c>
      <c r="BG459" s="34">
        <v>7.86</v>
      </c>
      <c r="BH459" s="35">
        <f t="shared" si="150"/>
        <v>0</v>
      </c>
      <c r="BI459" s="36" t="s">
        <v>2</v>
      </c>
      <c r="BJ459" s="37">
        <v>2</v>
      </c>
      <c r="BK459" s="21">
        <v>5</v>
      </c>
      <c r="BL459" s="22">
        <f t="shared" si="152"/>
        <v>0</v>
      </c>
      <c r="BM459" s="17" t="s">
        <v>2</v>
      </c>
      <c r="BN459" s="24">
        <v>2</v>
      </c>
      <c r="BO459" s="23">
        <v>14</v>
      </c>
      <c r="BP459" s="22">
        <f t="shared" si="141"/>
        <v>2</v>
      </c>
      <c r="BQ459" s="17" t="s">
        <v>2</v>
      </c>
      <c r="BR459" s="24">
        <v>1</v>
      </c>
      <c r="BS459" s="21">
        <f t="shared" si="160"/>
        <v>8.152000000000001</v>
      </c>
      <c r="BT459" s="24">
        <f t="shared" si="156"/>
        <v>12</v>
      </c>
      <c r="BU459" s="27" t="str">
        <f t="shared" si="157"/>
        <v>Ajourné</v>
      </c>
      <c r="BV459" s="17" t="s">
        <v>2</v>
      </c>
      <c r="BW459" s="38">
        <v>2</v>
      </c>
      <c r="BX459" s="38">
        <f t="shared" si="158"/>
        <v>27</v>
      </c>
      <c r="BY459" s="27" t="str">
        <f t="shared" si="159"/>
        <v>Ajourné</v>
      </c>
    </row>
    <row r="460" spans="1:77" x14ac:dyDescent="0.55000000000000004">
      <c r="A460" s="18">
        <v>447</v>
      </c>
      <c r="B460" s="62" t="s">
        <v>2167</v>
      </c>
      <c r="C460" s="76" t="s">
        <v>2168</v>
      </c>
      <c r="D460" s="62" t="s">
        <v>2165</v>
      </c>
      <c r="E460" s="62" t="s">
        <v>2169</v>
      </c>
      <c r="F460" s="63">
        <v>36991</v>
      </c>
      <c r="G460" s="62" t="s">
        <v>1286</v>
      </c>
      <c r="H460" s="62" t="s">
        <v>59</v>
      </c>
      <c r="I460" s="13" t="s">
        <v>72</v>
      </c>
      <c r="J460" s="21">
        <v>16.5</v>
      </c>
      <c r="K460" s="156">
        <v>4</v>
      </c>
      <c r="L460" s="17" t="s">
        <v>2</v>
      </c>
      <c r="M460" s="69">
        <v>2</v>
      </c>
      <c r="N460" s="230">
        <v>10.173999999999999</v>
      </c>
      <c r="O460" s="22">
        <f t="shared" si="142"/>
        <v>5</v>
      </c>
      <c r="P460" s="17" t="s">
        <v>2</v>
      </c>
      <c r="Q460" s="17">
        <v>2</v>
      </c>
      <c r="R460" s="45">
        <v>11.57</v>
      </c>
      <c r="S460" s="22">
        <f t="shared" si="147"/>
        <v>3</v>
      </c>
      <c r="T460" s="17" t="s">
        <v>2</v>
      </c>
      <c r="U460" s="17">
        <v>1</v>
      </c>
      <c r="V460" s="45">
        <v>14.091999999999999</v>
      </c>
      <c r="W460" s="156">
        <f t="shared" si="143"/>
        <v>4</v>
      </c>
      <c r="X460" s="17" t="s">
        <v>2</v>
      </c>
      <c r="Y460" s="17">
        <v>2</v>
      </c>
      <c r="Z460" s="45">
        <v>10</v>
      </c>
      <c r="AA460" s="22">
        <f t="shared" si="144"/>
        <v>5</v>
      </c>
      <c r="AB460" s="20" t="s">
        <v>2</v>
      </c>
      <c r="AC460" s="20">
        <v>1</v>
      </c>
      <c r="AD460" s="21">
        <v>11.41</v>
      </c>
      <c r="AE460" s="22">
        <f t="shared" si="145"/>
        <v>6</v>
      </c>
      <c r="AF460" s="17" t="s">
        <v>2</v>
      </c>
      <c r="AG460" s="17">
        <v>1</v>
      </c>
      <c r="AH460" s="21">
        <v>13.947333333333333</v>
      </c>
      <c r="AI460" s="22">
        <f t="shared" si="146"/>
        <v>3</v>
      </c>
      <c r="AJ460" s="17" t="s">
        <v>2</v>
      </c>
      <c r="AK460" s="24">
        <v>2</v>
      </c>
      <c r="AL460" s="21">
        <f t="shared" si="153"/>
        <v>12.275</v>
      </c>
      <c r="AM460" s="24">
        <f t="shared" si="154"/>
        <v>30</v>
      </c>
      <c r="AN460" s="27" t="str">
        <f t="shared" si="155"/>
        <v>Admis</v>
      </c>
      <c r="AO460" s="17" t="s">
        <v>2</v>
      </c>
      <c r="AP460" s="17">
        <v>2</v>
      </c>
      <c r="AQ460" s="45">
        <v>10.446000000000002</v>
      </c>
      <c r="AR460" s="29">
        <f t="shared" si="148"/>
        <v>6</v>
      </c>
      <c r="AS460" s="17" t="s">
        <v>2</v>
      </c>
      <c r="AT460" s="17">
        <v>2</v>
      </c>
      <c r="AU460" s="45">
        <v>13.760000000000002</v>
      </c>
      <c r="AV460" s="32">
        <f t="shared" si="140"/>
        <v>6</v>
      </c>
      <c r="AW460" s="17" t="s">
        <v>2</v>
      </c>
      <c r="AX460" s="17">
        <v>2</v>
      </c>
      <c r="AY460" s="45">
        <v>15</v>
      </c>
      <c r="AZ460" s="22">
        <f t="shared" si="149"/>
        <v>4</v>
      </c>
      <c r="BA460" s="17" t="s">
        <v>2</v>
      </c>
      <c r="BB460" s="24">
        <v>2</v>
      </c>
      <c r="BC460" s="21">
        <v>10.44</v>
      </c>
      <c r="BD460" s="22">
        <f t="shared" si="151"/>
        <v>6</v>
      </c>
      <c r="BE460" s="17" t="s">
        <v>2</v>
      </c>
      <c r="BF460" s="24">
        <v>1</v>
      </c>
      <c r="BG460" s="21">
        <v>10.210000000000001</v>
      </c>
      <c r="BH460" s="22">
        <f t="shared" ref="BH460:BH518" si="161">IF(BG460&gt;=10,4,0)</f>
        <v>4</v>
      </c>
      <c r="BI460" s="17" t="s">
        <v>2</v>
      </c>
      <c r="BJ460" s="24">
        <v>1</v>
      </c>
      <c r="BK460" s="21">
        <v>10</v>
      </c>
      <c r="BL460" s="22">
        <f t="shared" si="152"/>
        <v>2</v>
      </c>
      <c r="BM460" s="17" t="s">
        <v>2</v>
      </c>
      <c r="BN460" s="24">
        <v>2</v>
      </c>
      <c r="BO460" s="23">
        <v>13</v>
      </c>
      <c r="BP460" s="22">
        <f t="shared" si="141"/>
        <v>2</v>
      </c>
      <c r="BQ460" s="17" t="s">
        <v>2</v>
      </c>
      <c r="BR460" s="24">
        <v>1</v>
      </c>
      <c r="BS460" s="21">
        <f t="shared" si="160"/>
        <v>11.823866666666667</v>
      </c>
      <c r="BT460" s="24">
        <f t="shared" si="156"/>
        <v>30</v>
      </c>
      <c r="BU460" s="27" t="str">
        <f t="shared" si="157"/>
        <v>Admis</v>
      </c>
      <c r="BV460" s="17" t="s">
        <v>2</v>
      </c>
      <c r="BW460" s="38">
        <v>2</v>
      </c>
      <c r="BX460" s="38">
        <f t="shared" si="158"/>
        <v>60</v>
      </c>
      <c r="BY460" s="27" t="str">
        <f t="shared" si="159"/>
        <v>Admis</v>
      </c>
    </row>
    <row r="461" spans="1:77" x14ac:dyDescent="0.55000000000000004">
      <c r="A461" s="18">
        <v>448</v>
      </c>
      <c r="B461" s="62" t="s">
        <v>2170</v>
      </c>
      <c r="C461" s="76" t="s">
        <v>2171</v>
      </c>
      <c r="D461" s="13" t="s">
        <v>2172</v>
      </c>
      <c r="E461" s="13" t="s">
        <v>2173</v>
      </c>
      <c r="F461" s="16">
        <v>38416</v>
      </c>
      <c r="G461" s="13" t="s">
        <v>722</v>
      </c>
      <c r="H461" s="13" t="s">
        <v>59</v>
      </c>
      <c r="I461" s="13" t="s">
        <v>72</v>
      </c>
      <c r="J461" s="235">
        <v>14</v>
      </c>
      <c r="K461" s="156">
        <v>4</v>
      </c>
      <c r="L461" s="17" t="s">
        <v>2</v>
      </c>
      <c r="M461" s="69">
        <v>1</v>
      </c>
      <c r="N461" s="45">
        <v>13.02</v>
      </c>
      <c r="O461" s="22">
        <f t="shared" si="142"/>
        <v>5</v>
      </c>
      <c r="P461" s="17" t="s">
        <v>2</v>
      </c>
      <c r="Q461" s="17">
        <v>1</v>
      </c>
      <c r="R461" s="45">
        <v>12.1</v>
      </c>
      <c r="S461" s="22">
        <f t="shared" si="147"/>
        <v>3</v>
      </c>
      <c r="T461" s="17" t="s">
        <v>2</v>
      </c>
      <c r="U461" s="17">
        <v>1</v>
      </c>
      <c r="V461" s="45">
        <v>12.052666666666667</v>
      </c>
      <c r="W461" s="156">
        <f t="shared" si="143"/>
        <v>4</v>
      </c>
      <c r="X461" s="17" t="s">
        <v>2</v>
      </c>
      <c r="Y461" s="17">
        <v>1</v>
      </c>
      <c r="Z461" s="45">
        <v>11.374000000000001</v>
      </c>
      <c r="AA461" s="22">
        <f t="shared" si="144"/>
        <v>5</v>
      </c>
      <c r="AB461" s="20" t="s">
        <v>2</v>
      </c>
      <c r="AC461" s="20">
        <v>1</v>
      </c>
      <c r="AD461" s="21">
        <v>13.08</v>
      </c>
      <c r="AE461" s="22">
        <f t="shared" si="145"/>
        <v>6</v>
      </c>
      <c r="AF461" s="17" t="s">
        <v>2</v>
      </c>
      <c r="AG461" s="17">
        <v>1</v>
      </c>
      <c r="AH461" s="21">
        <v>12.073333333333332</v>
      </c>
      <c r="AI461" s="22">
        <f t="shared" si="146"/>
        <v>3</v>
      </c>
      <c r="AJ461" s="17" t="s">
        <v>2</v>
      </c>
      <c r="AK461" s="24">
        <v>1</v>
      </c>
      <c r="AL461" s="21">
        <f t="shared" si="153"/>
        <v>12.572688888888887</v>
      </c>
      <c r="AM461" s="24">
        <f t="shared" si="154"/>
        <v>30</v>
      </c>
      <c r="AN461" s="27" t="str">
        <f t="shared" si="155"/>
        <v>Admis</v>
      </c>
      <c r="AO461" s="17" t="s">
        <v>2</v>
      </c>
      <c r="AP461" s="17">
        <v>2</v>
      </c>
      <c r="AQ461" s="45">
        <v>12.298</v>
      </c>
      <c r="AR461" s="29">
        <f t="shared" si="148"/>
        <v>6</v>
      </c>
      <c r="AS461" s="17" t="s">
        <v>2</v>
      </c>
      <c r="AT461" s="17">
        <v>1</v>
      </c>
      <c r="AU461" s="45">
        <v>12.364000000000001</v>
      </c>
      <c r="AV461" s="32">
        <f t="shared" si="140"/>
        <v>6</v>
      </c>
      <c r="AW461" s="17" t="s">
        <v>2</v>
      </c>
      <c r="AX461" s="17">
        <v>1</v>
      </c>
      <c r="AY461" s="45">
        <v>13</v>
      </c>
      <c r="AZ461" s="22">
        <f t="shared" si="149"/>
        <v>4</v>
      </c>
      <c r="BA461" s="17" t="s">
        <v>2</v>
      </c>
      <c r="BB461" s="24">
        <v>2</v>
      </c>
      <c r="BC461" s="21">
        <v>12.34</v>
      </c>
      <c r="BD461" s="22">
        <f t="shared" si="151"/>
        <v>6</v>
      </c>
      <c r="BE461" s="17" t="s">
        <v>2</v>
      </c>
      <c r="BF461" s="24">
        <v>1</v>
      </c>
      <c r="BG461" s="21">
        <v>14.01</v>
      </c>
      <c r="BH461" s="22">
        <f t="shared" si="161"/>
        <v>4</v>
      </c>
      <c r="BI461" s="17" t="s">
        <v>2</v>
      </c>
      <c r="BJ461" s="24">
        <v>1</v>
      </c>
      <c r="BK461" s="21">
        <v>10</v>
      </c>
      <c r="BL461" s="22">
        <f t="shared" si="152"/>
        <v>2</v>
      </c>
      <c r="BM461" s="17" t="s">
        <v>2</v>
      </c>
      <c r="BN461" s="24">
        <v>1</v>
      </c>
      <c r="BO461" s="23">
        <v>15</v>
      </c>
      <c r="BP461" s="22">
        <f t="shared" si="141"/>
        <v>2</v>
      </c>
      <c r="BQ461" s="17" t="s">
        <v>2</v>
      </c>
      <c r="BR461" s="24">
        <v>1</v>
      </c>
      <c r="BS461" s="21">
        <f t="shared" si="160"/>
        <v>12.668399999999998</v>
      </c>
      <c r="BT461" s="24">
        <f t="shared" si="156"/>
        <v>30</v>
      </c>
      <c r="BU461" s="27" t="str">
        <f t="shared" si="157"/>
        <v>Admis</v>
      </c>
      <c r="BV461" s="17" t="s">
        <v>2</v>
      </c>
      <c r="BW461" s="38">
        <v>1</v>
      </c>
      <c r="BX461" s="38">
        <f t="shared" si="158"/>
        <v>60</v>
      </c>
      <c r="BY461" s="27" t="str">
        <f t="shared" si="159"/>
        <v>Admis</v>
      </c>
    </row>
    <row r="462" spans="1:77" x14ac:dyDescent="0.55000000000000004">
      <c r="A462" s="18">
        <v>449</v>
      </c>
      <c r="B462" s="62" t="s">
        <v>2174</v>
      </c>
      <c r="C462" s="96" t="s">
        <v>2175</v>
      </c>
      <c r="D462" s="71" t="s">
        <v>2176</v>
      </c>
      <c r="E462" s="71" t="s">
        <v>2177</v>
      </c>
      <c r="F462" s="63">
        <v>37396</v>
      </c>
      <c r="G462" s="62" t="s">
        <v>477</v>
      </c>
      <c r="H462" s="62" t="s">
        <v>52</v>
      </c>
      <c r="I462" s="13" t="s">
        <v>72</v>
      </c>
      <c r="J462" s="47">
        <v>10</v>
      </c>
      <c r="K462" s="156">
        <v>4</v>
      </c>
      <c r="L462" s="17" t="s">
        <v>61</v>
      </c>
      <c r="M462" s="69">
        <v>2</v>
      </c>
      <c r="N462" s="57">
        <v>11.284000000000001</v>
      </c>
      <c r="O462" s="22">
        <f t="shared" si="142"/>
        <v>5</v>
      </c>
      <c r="P462" s="17" t="s">
        <v>2</v>
      </c>
      <c r="Q462" s="17">
        <v>2</v>
      </c>
      <c r="R462" s="45">
        <v>11.31</v>
      </c>
      <c r="S462" s="22">
        <f t="shared" si="147"/>
        <v>3</v>
      </c>
      <c r="T462" s="17" t="s">
        <v>2</v>
      </c>
      <c r="U462" s="17">
        <v>2</v>
      </c>
      <c r="V462" s="50">
        <v>10</v>
      </c>
      <c r="W462" s="156">
        <f t="shared" si="143"/>
        <v>4</v>
      </c>
      <c r="X462" s="17" t="s">
        <v>61</v>
      </c>
      <c r="Y462" s="17">
        <v>2</v>
      </c>
      <c r="Z462" s="47">
        <v>10.6</v>
      </c>
      <c r="AA462" s="22">
        <f t="shared" si="144"/>
        <v>5</v>
      </c>
      <c r="AB462" s="20" t="s">
        <v>61</v>
      </c>
      <c r="AC462" s="20">
        <v>1</v>
      </c>
      <c r="AD462" s="50">
        <v>10.119999999999999</v>
      </c>
      <c r="AE462" s="22">
        <f t="shared" si="145"/>
        <v>6</v>
      </c>
      <c r="AF462" s="17" t="s">
        <v>61</v>
      </c>
      <c r="AG462" s="17">
        <v>2</v>
      </c>
      <c r="AH462" s="50">
        <v>10.9</v>
      </c>
      <c r="AI462" s="22">
        <f t="shared" si="146"/>
        <v>3</v>
      </c>
      <c r="AJ462" s="17" t="s">
        <v>61</v>
      </c>
      <c r="AK462" s="24">
        <v>2</v>
      </c>
      <c r="AL462" s="21">
        <f t="shared" si="153"/>
        <v>10.558999999999999</v>
      </c>
      <c r="AM462" s="24">
        <f t="shared" si="154"/>
        <v>30</v>
      </c>
      <c r="AN462" s="27" t="str">
        <f t="shared" si="155"/>
        <v>Admis</v>
      </c>
      <c r="AO462" s="17" t="s">
        <v>2</v>
      </c>
      <c r="AP462" s="17">
        <v>2</v>
      </c>
      <c r="AQ462" s="50">
        <v>10</v>
      </c>
      <c r="AR462" s="29">
        <f t="shared" si="148"/>
        <v>6</v>
      </c>
      <c r="AS462" s="17" t="s">
        <v>61</v>
      </c>
      <c r="AT462" s="17">
        <v>1</v>
      </c>
      <c r="AU462" s="47">
        <v>12.08</v>
      </c>
      <c r="AV462" s="32">
        <f t="shared" ref="AV462:AV520" si="162">IF(AU462&gt;=10,6,0)</f>
        <v>6</v>
      </c>
      <c r="AW462" s="17" t="s">
        <v>61</v>
      </c>
      <c r="AX462" s="17">
        <v>2</v>
      </c>
      <c r="AY462" s="50">
        <v>10</v>
      </c>
      <c r="AZ462" s="22">
        <f t="shared" si="149"/>
        <v>4</v>
      </c>
      <c r="BA462" s="17" t="s">
        <v>61</v>
      </c>
      <c r="BB462" s="24">
        <v>1</v>
      </c>
      <c r="BC462" s="50">
        <v>10.4</v>
      </c>
      <c r="BD462" s="22">
        <f t="shared" si="151"/>
        <v>6</v>
      </c>
      <c r="BE462" s="17" t="s">
        <v>61</v>
      </c>
      <c r="BF462" s="24">
        <v>2</v>
      </c>
      <c r="BG462" s="21">
        <v>10</v>
      </c>
      <c r="BH462" s="22">
        <f t="shared" si="161"/>
        <v>4</v>
      </c>
      <c r="BI462" s="17" t="s">
        <v>2</v>
      </c>
      <c r="BJ462" s="24">
        <v>1</v>
      </c>
      <c r="BK462" s="50">
        <v>10</v>
      </c>
      <c r="BL462" s="22">
        <f t="shared" si="152"/>
        <v>2</v>
      </c>
      <c r="BM462" s="17" t="s">
        <v>60</v>
      </c>
      <c r="BN462" s="24">
        <v>2</v>
      </c>
      <c r="BO462" s="48">
        <v>14</v>
      </c>
      <c r="BP462" s="22">
        <f t="shared" ref="BP462:BP520" si="163">IF(BO462&gt;=10,2,0)</f>
        <v>2</v>
      </c>
      <c r="BQ462" s="22" t="s">
        <v>61</v>
      </c>
      <c r="BR462" s="24">
        <v>1</v>
      </c>
      <c r="BS462" s="21">
        <f t="shared" si="160"/>
        <v>10.762666666666666</v>
      </c>
      <c r="BT462" s="24">
        <f t="shared" si="156"/>
        <v>30</v>
      </c>
      <c r="BU462" s="27" t="str">
        <f t="shared" si="157"/>
        <v>Admis</v>
      </c>
      <c r="BV462" s="17" t="s">
        <v>2</v>
      </c>
      <c r="BW462" s="38">
        <v>2</v>
      </c>
      <c r="BX462" s="38">
        <f t="shared" si="158"/>
        <v>60</v>
      </c>
      <c r="BY462" s="27" t="str">
        <f t="shared" si="159"/>
        <v>Admis</v>
      </c>
    </row>
    <row r="463" spans="1:77" x14ac:dyDescent="0.55000000000000004">
      <c r="A463" s="18">
        <v>450</v>
      </c>
      <c r="B463" s="62" t="s">
        <v>2178</v>
      </c>
      <c r="C463" s="96" t="s">
        <v>2179</v>
      </c>
      <c r="D463" s="42" t="s">
        <v>2176</v>
      </c>
      <c r="E463" s="42" t="s">
        <v>2180</v>
      </c>
      <c r="F463" s="16">
        <v>35790</v>
      </c>
      <c r="G463" s="13" t="s">
        <v>751</v>
      </c>
      <c r="H463" s="13" t="s">
        <v>59</v>
      </c>
      <c r="I463" s="13" t="s">
        <v>72</v>
      </c>
      <c r="J463" s="47">
        <v>10</v>
      </c>
      <c r="K463" s="156">
        <v>4</v>
      </c>
      <c r="L463" s="17" t="s">
        <v>60</v>
      </c>
      <c r="M463" s="69">
        <v>2</v>
      </c>
      <c r="N463" s="50">
        <v>11.28</v>
      </c>
      <c r="O463" s="22">
        <f t="shared" ref="O463:O520" si="164">IF(N463&gt;=10,5,0)</f>
        <v>5</v>
      </c>
      <c r="P463" s="17" t="s">
        <v>60</v>
      </c>
      <c r="Q463" s="17">
        <v>2</v>
      </c>
      <c r="R463" s="47">
        <v>12.5</v>
      </c>
      <c r="S463" s="22">
        <f t="shared" si="147"/>
        <v>3</v>
      </c>
      <c r="T463" s="17" t="s">
        <v>60</v>
      </c>
      <c r="U463" s="17">
        <v>2</v>
      </c>
      <c r="V463" s="50">
        <v>11.05</v>
      </c>
      <c r="W463" s="156">
        <f t="shared" ref="W463:W520" si="165">IF(V463&gt;=10,4,0)</f>
        <v>4</v>
      </c>
      <c r="X463" s="17" t="s">
        <v>60</v>
      </c>
      <c r="Y463" s="17">
        <v>2</v>
      </c>
      <c r="Z463" s="47">
        <v>12.67</v>
      </c>
      <c r="AA463" s="22">
        <f t="shared" ref="AA463:AA520" si="166">IF(Z463&gt;=10,5,0)</f>
        <v>5</v>
      </c>
      <c r="AB463" s="20" t="s">
        <v>60</v>
      </c>
      <c r="AC463" s="20">
        <v>2</v>
      </c>
      <c r="AD463" s="50">
        <v>11.09</v>
      </c>
      <c r="AE463" s="22">
        <f t="shared" ref="AE463:AE520" si="167">IF(AD463&gt;=10,6,0)</f>
        <v>6</v>
      </c>
      <c r="AF463" s="17" t="s">
        <v>60</v>
      </c>
      <c r="AG463" s="17">
        <v>2</v>
      </c>
      <c r="AH463" s="50">
        <v>12.34</v>
      </c>
      <c r="AI463" s="22">
        <f t="shared" ref="AI463:AI520" si="168">IF(AH463&gt;=10,3,0)</f>
        <v>3</v>
      </c>
      <c r="AJ463" s="17" t="s">
        <v>60</v>
      </c>
      <c r="AK463" s="24">
        <v>2</v>
      </c>
      <c r="AL463" s="21">
        <f t="shared" si="153"/>
        <v>11.500333333333334</v>
      </c>
      <c r="AM463" s="24">
        <f t="shared" si="154"/>
        <v>30</v>
      </c>
      <c r="AN463" s="27" t="str">
        <f t="shared" si="155"/>
        <v>Admis</v>
      </c>
      <c r="AO463" s="17" t="s">
        <v>61</v>
      </c>
      <c r="AP463" s="17">
        <v>2</v>
      </c>
      <c r="AQ463" s="50">
        <v>11.01</v>
      </c>
      <c r="AR463" s="29">
        <f t="shared" si="148"/>
        <v>6</v>
      </c>
      <c r="AS463" s="17" t="s">
        <v>61</v>
      </c>
      <c r="AT463" s="17">
        <v>2</v>
      </c>
      <c r="AU463" s="47">
        <v>10.5</v>
      </c>
      <c r="AV463" s="32">
        <f t="shared" si="162"/>
        <v>6</v>
      </c>
      <c r="AW463" s="17" t="s">
        <v>60</v>
      </c>
      <c r="AX463" s="17">
        <v>2</v>
      </c>
      <c r="AY463" s="50">
        <v>13.2</v>
      </c>
      <c r="AZ463" s="22">
        <f t="shared" si="149"/>
        <v>4</v>
      </c>
      <c r="BA463" s="17" t="s">
        <v>60</v>
      </c>
      <c r="BB463" s="24">
        <v>2</v>
      </c>
      <c r="BC463" s="50">
        <v>12.92</v>
      </c>
      <c r="BD463" s="22">
        <f t="shared" ref="BD463:BD520" si="169">IF(BC463&gt;=10,6,0)</f>
        <v>6</v>
      </c>
      <c r="BE463" s="17" t="s">
        <v>60</v>
      </c>
      <c r="BF463" s="24">
        <v>2</v>
      </c>
      <c r="BG463" s="34">
        <v>10</v>
      </c>
      <c r="BH463" s="35">
        <f t="shared" si="161"/>
        <v>4</v>
      </c>
      <c r="BI463" s="36" t="s">
        <v>2</v>
      </c>
      <c r="BJ463" s="37">
        <v>2</v>
      </c>
      <c r="BK463" s="50">
        <v>10.79</v>
      </c>
      <c r="BL463" s="22">
        <f t="shared" ref="BL463:BL520" si="170">IF(BK463&gt;=10,2,0)</f>
        <v>2</v>
      </c>
      <c r="BM463" s="17" t="s">
        <v>60</v>
      </c>
      <c r="BN463" s="24">
        <v>2</v>
      </c>
      <c r="BO463" s="48">
        <v>13</v>
      </c>
      <c r="BP463" s="22">
        <f t="shared" si="163"/>
        <v>2</v>
      </c>
      <c r="BQ463" s="17" t="s">
        <v>60</v>
      </c>
      <c r="BR463" s="24">
        <v>2</v>
      </c>
      <c r="BS463" s="21">
        <f t="shared" si="160"/>
        <v>11.565333333333333</v>
      </c>
      <c r="BT463" s="24">
        <f t="shared" ref="BT463:BT520" si="171">BP463+BL463+BH463+BD463+AZ463+AV463+AR463</f>
        <v>30</v>
      </c>
      <c r="BU463" s="27" t="str">
        <f t="shared" si="157"/>
        <v>Admis</v>
      </c>
      <c r="BV463" s="17" t="s">
        <v>2</v>
      </c>
      <c r="BW463" s="38">
        <v>2</v>
      </c>
      <c r="BX463" s="38">
        <f t="shared" si="158"/>
        <v>60</v>
      </c>
      <c r="BY463" s="27" t="str">
        <f t="shared" si="159"/>
        <v>Admis</v>
      </c>
    </row>
    <row r="464" spans="1:77" x14ac:dyDescent="0.55000000000000004">
      <c r="A464" s="18">
        <v>451</v>
      </c>
      <c r="B464" s="62" t="s">
        <v>2181</v>
      </c>
      <c r="C464" s="76" t="s">
        <v>2182</v>
      </c>
      <c r="D464" s="13" t="s">
        <v>2183</v>
      </c>
      <c r="E464" s="13" t="s">
        <v>2184</v>
      </c>
      <c r="F464" s="16">
        <v>37605</v>
      </c>
      <c r="G464" s="13" t="s">
        <v>2185</v>
      </c>
      <c r="H464" s="13" t="s">
        <v>59</v>
      </c>
      <c r="I464" s="13" t="s">
        <v>72</v>
      </c>
      <c r="J464" s="21">
        <v>17</v>
      </c>
      <c r="K464" s="156">
        <v>4</v>
      </c>
      <c r="L464" s="17" t="s">
        <v>2</v>
      </c>
      <c r="M464" s="69">
        <v>2</v>
      </c>
      <c r="N464" s="203">
        <v>10</v>
      </c>
      <c r="O464" s="22">
        <f t="shared" si="164"/>
        <v>5</v>
      </c>
      <c r="P464" s="17" t="s">
        <v>2</v>
      </c>
      <c r="Q464" s="17">
        <v>1</v>
      </c>
      <c r="R464" s="45">
        <v>11.57</v>
      </c>
      <c r="S464" s="22">
        <f t="shared" ref="S464:S520" si="172">IF(R464&gt;=10,3,0)</f>
        <v>3</v>
      </c>
      <c r="T464" s="17" t="s">
        <v>2</v>
      </c>
      <c r="U464" s="17">
        <v>1</v>
      </c>
      <c r="V464" s="45">
        <v>13.193333333333332</v>
      </c>
      <c r="W464" s="156">
        <f t="shared" si="165"/>
        <v>4</v>
      </c>
      <c r="X464" s="17" t="s">
        <v>2</v>
      </c>
      <c r="Y464" s="17">
        <v>2</v>
      </c>
      <c r="Z464" s="45">
        <v>10.02</v>
      </c>
      <c r="AA464" s="22">
        <f t="shared" si="166"/>
        <v>5</v>
      </c>
      <c r="AB464" s="20" t="s">
        <v>2</v>
      </c>
      <c r="AC464" s="20">
        <v>2</v>
      </c>
      <c r="AD464" s="21">
        <v>11.18</v>
      </c>
      <c r="AE464" s="22">
        <f t="shared" si="167"/>
        <v>6</v>
      </c>
      <c r="AF464" s="17" t="s">
        <v>2</v>
      </c>
      <c r="AG464" s="17">
        <v>1</v>
      </c>
      <c r="AH464" s="21">
        <v>10.183999999999999</v>
      </c>
      <c r="AI464" s="22">
        <f t="shared" si="168"/>
        <v>3</v>
      </c>
      <c r="AJ464" s="17" t="s">
        <v>2</v>
      </c>
      <c r="AK464" s="24">
        <v>1</v>
      </c>
      <c r="AL464" s="21">
        <f t="shared" si="153"/>
        <v>11.773844444444446</v>
      </c>
      <c r="AM464" s="24">
        <f t="shared" si="154"/>
        <v>30</v>
      </c>
      <c r="AN464" s="27" t="str">
        <f t="shared" si="155"/>
        <v>Admis</v>
      </c>
      <c r="AO464" s="17" t="s">
        <v>2</v>
      </c>
      <c r="AP464" s="17"/>
      <c r="AQ464" s="45">
        <v>11.951000000000001</v>
      </c>
      <c r="AR464" s="29">
        <f t="shared" ref="AR464:AR520" si="173">IF(AQ464&gt;=10,6,0)</f>
        <v>6</v>
      </c>
      <c r="AS464" s="17" t="s">
        <v>2</v>
      </c>
      <c r="AT464" s="17">
        <v>2</v>
      </c>
      <c r="AU464" s="45">
        <v>11.373999999999999</v>
      </c>
      <c r="AV464" s="32">
        <f t="shared" si="162"/>
        <v>6</v>
      </c>
      <c r="AW464" s="17" t="s">
        <v>2</v>
      </c>
      <c r="AX464" s="17">
        <v>1</v>
      </c>
      <c r="AY464" s="45">
        <v>15.66</v>
      </c>
      <c r="AZ464" s="22">
        <f t="shared" ref="AZ464:AZ520" si="174">IF(AY464&gt;=10,4,0)</f>
        <v>4</v>
      </c>
      <c r="BA464" s="17" t="s">
        <v>2</v>
      </c>
      <c r="BB464" s="24">
        <v>2</v>
      </c>
      <c r="BC464" s="21">
        <v>10.415333333333299</v>
      </c>
      <c r="BD464" s="22">
        <f t="shared" si="169"/>
        <v>6</v>
      </c>
      <c r="BE464" s="17" t="s">
        <v>2</v>
      </c>
      <c r="BF464" s="24">
        <v>1</v>
      </c>
      <c r="BG464" s="21">
        <v>10</v>
      </c>
      <c r="BH464" s="22">
        <f t="shared" si="161"/>
        <v>4</v>
      </c>
      <c r="BI464" s="17" t="s">
        <v>2</v>
      </c>
      <c r="BJ464" s="24">
        <v>1</v>
      </c>
      <c r="BK464" s="21">
        <v>10</v>
      </c>
      <c r="BL464" s="22">
        <f t="shared" si="170"/>
        <v>2</v>
      </c>
      <c r="BM464" s="17" t="s">
        <v>2</v>
      </c>
      <c r="BN464" s="24">
        <v>2</v>
      </c>
      <c r="BO464" s="23">
        <v>13</v>
      </c>
      <c r="BP464" s="22">
        <f t="shared" si="163"/>
        <v>2</v>
      </c>
      <c r="BQ464" s="17" t="s">
        <v>2</v>
      </c>
      <c r="BR464" s="24">
        <v>1</v>
      </c>
      <c r="BS464" s="21">
        <f t="shared" si="160"/>
        <v>11.702733333333326</v>
      </c>
      <c r="BT464" s="24">
        <f t="shared" si="171"/>
        <v>30</v>
      </c>
      <c r="BU464" s="27" t="str">
        <f t="shared" si="157"/>
        <v>Admis</v>
      </c>
      <c r="BV464" s="17" t="s">
        <v>2</v>
      </c>
      <c r="BW464" s="38">
        <v>2</v>
      </c>
      <c r="BX464" s="38">
        <f t="shared" si="158"/>
        <v>60</v>
      </c>
      <c r="BY464" s="27" t="str">
        <f t="shared" si="159"/>
        <v>Admis</v>
      </c>
    </row>
    <row r="465" spans="1:77" x14ac:dyDescent="0.55000000000000004">
      <c r="A465" s="18">
        <v>452</v>
      </c>
      <c r="B465" s="62" t="s">
        <v>2186</v>
      </c>
      <c r="C465" s="96" t="s">
        <v>2187</v>
      </c>
      <c r="D465" s="71" t="s">
        <v>2188</v>
      </c>
      <c r="E465" s="71" t="s">
        <v>2189</v>
      </c>
      <c r="F465" s="63">
        <v>32499</v>
      </c>
      <c r="G465" s="62" t="s">
        <v>2190</v>
      </c>
      <c r="H465" s="62" t="s">
        <v>59</v>
      </c>
      <c r="I465" s="13" t="s">
        <v>72</v>
      </c>
      <c r="J465" s="47">
        <v>10</v>
      </c>
      <c r="K465" s="156">
        <v>4</v>
      </c>
      <c r="L465" s="17" t="s">
        <v>60</v>
      </c>
      <c r="M465" s="69">
        <v>2</v>
      </c>
      <c r="N465" s="50">
        <v>10.43</v>
      </c>
      <c r="O465" s="22">
        <f t="shared" si="164"/>
        <v>5</v>
      </c>
      <c r="P465" s="17" t="s">
        <v>60</v>
      </c>
      <c r="Q465" s="17">
        <v>2</v>
      </c>
      <c r="R465" s="47">
        <v>10.71</v>
      </c>
      <c r="S465" s="22">
        <f t="shared" si="172"/>
        <v>3</v>
      </c>
      <c r="T465" s="17" t="s">
        <v>60</v>
      </c>
      <c r="U465" s="17">
        <v>2</v>
      </c>
      <c r="V465" s="50">
        <v>10</v>
      </c>
      <c r="W465" s="156">
        <f t="shared" si="165"/>
        <v>4</v>
      </c>
      <c r="X465" s="17" t="s">
        <v>60</v>
      </c>
      <c r="Y465" s="17">
        <v>2</v>
      </c>
      <c r="Z465" s="47">
        <v>12.63</v>
      </c>
      <c r="AA465" s="22">
        <f t="shared" si="166"/>
        <v>5</v>
      </c>
      <c r="AB465" s="20" t="s">
        <v>60</v>
      </c>
      <c r="AC465" s="20">
        <v>2</v>
      </c>
      <c r="AD465" s="50">
        <v>10</v>
      </c>
      <c r="AE465" s="22">
        <f t="shared" si="167"/>
        <v>6</v>
      </c>
      <c r="AF465" s="17" t="s">
        <v>60</v>
      </c>
      <c r="AG465" s="17">
        <v>2</v>
      </c>
      <c r="AH465" s="50">
        <v>10.63</v>
      </c>
      <c r="AI465" s="22">
        <f t="shared" si="168"/>
        <v>3</v>
      </c>
      <c r="AJ465" s="17" t="s">
        <v>60</v>
      </c>
      <c r="AK465" s="24">
        <v>2</v>
      </c>
      <c r="AL465" s="21">
        <f t="shared" ref="AL465:AL520" si="175">(J465*4+N465*5+R465*3+V465*4+Z465*5+AD465*6+AH465*3)/30</f>
        <v>10.644</v>
      </c>
      <c r="AM465" s="24">
        <f t="shared" ref="AM465:AM520" si="176">AI465+AE465+AA465+W465+S465+O465+K465</f>
        <v>30</v>
      </c>
      <c r="AN465" s="27" t="str">
        <f t="shared" ref="AN465:AN520" si="177">IF(AM465&gt;=30,"Admis","Ajourné")</f>
        <v>Admis</v>
      </c>
      <c r="AO465" s="17" t="s">
        <v>61</v>
      </c>
      <c r="AP465" s="17">
        <v>2</v>
      </c>
      <c r="AQ465" s="50">
        <v>10</v>
      </c>
      <c r="AR465" s="29">
        <f t="shared" si="173"/>
        <v>6</v>
      </c>
      <c r="AS465" s="17" t="s">
        <v>61</v>
      </c>
      <c r="AT465" s="17">
        <v>1</v>
      </c>
      <c r="AU465" s="47">
        <v>10.1</v>
      </c>
      <c r="AV465" s="32">
        <f t="shared" si="162"/>
        <v>6</v>
      </c>
      <c r="AW465" s="17" t="s">
        <v>60</v>
      </c>
      <c r="AX465" s="17">
        <v>2</v>
      </c>
      <c r="AY465" s="50">
        <v>10</v>
      </c>
      <c r="AZ465" s="22">
        <f t="shared" si="174"/>
        <v>4</v>
      </c>
      <c r="BA465" s="17" t="s">
        <v>60</v>
      </c>
      <c r="BB465" s="24">
        <v>2</v>
      </c>
      <c r="BC465" s="50">
        <v>11.27</v>
      </c>
      <c r="BD465" s="22">
        <f t="shared" si="169"/>
        <v>6</v>
      </c>
      <c r="BE465" s="17" t="s">
        <v>60</v>
      </c>
      <c r="BF465" s="24">
        <v>2</v>
      </c>
      <c r="BG465" s="21">
        <v>10.43</v>
      </c>
      <c r="BH465" s="22">
        <f t="shared" si="161"/>
        <v>4</v>
      </c>
      <c r="BI465" s="17" t="s">
        <v>2</v>
      </c>
      <c r="BJ465" s="24">
        <v>1</v>
      </c>
      <c r="BK465" s="327">
        <v>10</v>
      </c>
      <c r="BL465" s="22">
        <f t="shared" si="170"/>
        <v>2</v>
      </c>
      <c r="BM465" s="17" t="s">
        <v>2</v>
      </c>
      <c r="BN465" s="24">
        <v>2</v>
      </c>
      <c r="BO465" s="48">
        <v>12</v>
      </c>
      <c r="BP465" s="22">
        <f t="shared" si="163"/>
        <v>2</v>
      </c>
      <c r="BQ465" s="17" t="s">
        <v>60</v>
      </c>
      <c r="BR465" s="24">
        <v>2</v>
      </c>
      <c r="BS465" s="21">
        <f t="shared" si="160"/>
        <v>10.464666666666666</v>
      </c>
      <c r="BT465" s="24">
        <f t="shared" si="171"/>
        <v>30</v>
      </c>
      <c r="BU465" s="27" t="str">
        <f t="shared" ref="BU465:BU520" si="178">IF(BT465&gt;=30,"Admis","Ajourné")</f>
        <v>Admis</v>
      </c>
      <c r="BV465" s="17" t="s">
        <v>2</v>
      </c>
      <c r="BW465" s="38">
        <v>2</v>
      </c>
      <c r="BX465" s="38">
        <f t="shared" ref="BX465:BX520" si="179">AM465+BT465</f>
        <v>60</v>
      </c>
      <c r="BY465" s="27" t="str">
        <f t="shared" ref="BY465:BY520" si="180">IF(BX465&gt;=60,"Admis",IF(BX465&gt;=48,"Autorisé","Ajourné"))</f>
        <v>Admis</v>
      </c>
    </row>
    <row r="466" spans="1:77" x14ac:dyDescent="0.55000000000000004">
      <c r="A466" s="18">
        <v>453</v>
      </c>
      <c r="B466" s="62" t="s">
        <v>2191</v>
      </c>
      <c r="C466" s="76" t="s">
        <v>2192</v>
      </c>
      <c r="D466" s="13" t="s">
        <v>2188</v>
      </c>
      <c r="E466" s="13" t="s">
        <v>2193</v>
      </c>
      <c r="F466" s="16">
        <v>37755</v>
      </c>
      <c r="G466" s="13" t="s">
        <v>2194</v>
      </c>
      <c r="H466" s="13" t="s">
        <v>59</v>
      </c>
      <c r="I466" s="13" t="s">
        <v>72</v>
      </c>
      <c r="J466" s="235">
        <v>12</v>
      </c>
      <c r="K466" s="156">
        <v>4</v>
      </c>
      <c r="L466" s="17" t="s">
        <v>2</v>
      </c>
      <c r="M466" s="69">
        <v>1</v>
      </c>
      <c r="N466" s="57">
        <v>11.328000000000001</v>
      </c>
      <c r="O466" s="22">
        <f t="shared" si="164"/>
        <v>5</v>
      </c>
      <c r="P466" s="17" t="s">
        <v>2</v>
      </c>
      <c r="Q466" s="17">
        <v>2</v>
      </c>
      <c r="R466" s="45">
        <v>12.89</v>
      </c>
      <c r="S466" s="22">
        <f t="shared" si="172"/>
        <v>3</v>
      </c>
      <c r="T466" s="17" t="s">
        <v>2</v>
      </c>
      <c r="U466" s="17">
        <v>2</v>
      </c>
      <c r="V466" s="45">
        <v>13.176666666666666</v>
      </c>
      <c r="W466" s="156">
        <f t="shared" si="165"/>
        <v>4</v>
      </c>
      <c r="X466" s="17" t="s">
        <v>2</v>
      </c>
      <c r="Y466" s="17">
        <v>2</v>
      </c>
      <c r="Z466" s="45">
        <v>10.59</v>
      </c>
      <c r="AA466" s="22">
        <f t="shared" si="166"/>
        <v>5</v>
      </c>
      <c r="AB466" s="20" t="s">
        <v>2</v>
      </c>
      <c r="AC466" s="20">
        <v>1</v>
      </c>
      <c r="AD466" s="21">
        <v>10</v>
      </c>
      <c r="AE466" s="22">
        <f t="shared" si="167"/>
        <v>6</v>
      </c>
      <c r="AF466" s="17" t="s">
        <v>2</v>
      </c>
      <c r="AG466" s="17">
        <v>1</v>
      </c>
      <c r="AH466" s="21">
        <v>10.760666666666667</v>
      </c>
      <c r="AI466" s="22">
        <f t="shared" si="168"/>
        <v>3</v>
      </c>
      <c r="AJ466" s="17" t="s">
        <v>2</v>
      </c>
      <c r="AK466" s="24">
        <v>1</v>
      </c>
      <c r="AL466" s="21">
        <f t="shared" si="175"/>
        <v>11.374955555555553</v>
      </c>
      <c r="AM466" s="24">
        <f t="shared" si="176"/>
        <v>30</v>
      </c>
      <c r="AN466" s="27" t="str">
        <f t="shared" si="177"/>
        <v>Admis</v>
      </c>
      <c r="AO466" s="17" t="s">
        <v>2</v>
      </c>
      <c r="AP466" s="17"/>
      <c r="AQ466" s="45">
        <v>10.961</v>
      </c>
      <c r="AR466" s="29">
        <f t="shared" si="173"/>
        <v>6</v>
      </c>
      <c r="AS466" s="17" t="s">
        <v>2</v>
      </c>
      <c r="AT466" s="17">
        <v>2</v>
      </c>
      <c r="AU466" s="45">
        <v>10.948</v>
      </c>
      <c r="AV466" s="32">
        <f t="shared" si="162"/>
        <v>6</v>
      </c>
      <c r="AW466" s="17" t="s">
        <v>2</v>
      </c>
      <c r="AX466" s="17">
        <v>1</v>
      </c>
      <c r="AY466" s="45">
        <v>14.5</v>
      </c>
      <c r="AZ466" s="22">
        <f t="shared" si="174"/>
        <v>4</v>
      </c>
      <c r="BA466" s="17" t="s">
        <v>2</v>
      </c>
      <c r="BB466" s="24">
        <v>2</v>
      </c>
      <c r="BC466" s="21">
        <v>10</v>
      </c>
      <c r="BD466" s="22">
        <f t="shared" si="169"/>
        <v>6</v>
      </c>
      <c r="BE466" s="17" t="s">
        <v>2</v>
      </c>
      <c r="BF466" s="24">
        <v>1</v>
      </c>
      <c r="BG466" s="34">
        <v>10</v>
      </c>
      <c r="BH466" s="35">
        <f t="shared" si="161"/>
        <v>4</v>
      </c>
      <c r="BI466" s="36" t="s">
        <v>2</v>
      </c>
      <c r="BJ466" s="37">
        <v>2</v>
      </c>
      <c r="BK466" s="327">
        <v>10</v>
      </c>
      <c r="BL466" s="22">
        <f t="shared" si="170"/>
        <v>2</v>
      </c>
      <c r="BM466" s="17" t="s">
        <v>2</v>
      </c>
      <c r="BN466" s="24">
        <v>2</v>
      </c>
      <c r="BO466" s="333">
        <v>10.44</v>
      </c>
      <c r="BP466" s="22">
        <f t="shared" si="163"/>
        <v>2</v>
      </c>
      <c r="BQ466" s="17" t="s">
        <v>2</v>
      </c>
      <c r="BR466" s="24">
        <v>1</v>
      </c>
      <c r="BS466" s="21">
        <f t="shared" si="160"/>
        <v>11.011133333333333</v>
      </c>
      <c r="BT466" s="24">
        <f t="shared" si="171"/>
        <v>30</v>
      </c>
      <c r="BU466" s="27" t="str">
        <f t="shared" si="178"/>
        <v>Admis</v>
      </c>
      <c r="BV466" s="17" t="s">
        <v>2</v>
      </c>
      <c r="BW466" s="38">
        <v>2</v>
      </c>
      <c r="BX466" s="38">
        <f t="shared" si="179"/>
        <v>60</v>
      </c>
      <c r="BY466" s="27" t="str">
        <f t="shared" si="180"/>
        <v>Admis</v>
      </c>
    </row>
    <row r="467" spans="1:77" x14ac:dyDescent="0.55000000000000004">
      <c r="A467" s="18">
        <v>454</v>
      </c>
      <c r="B467" s="62" t="s">
        <v>2195</v>
      </c>
      <c r="C467" s="76" t="s">
        <v>2196</v>
      </c>
      <c r="D467" s="13" t="s">
        <v>2188</v>
      </c>
      <c r="E467" s="13" t="s">
        <v>2197</v>
      </c>
      <c r="F467" s="16">
        <v>37849</v>
      </c>
      <c r="G467" s="13" t="s">
        <v>71</v>
      </c>
      <c r="H467" s="13" t="s">
        <v>59</v>
      </c>
      <c r="I467" s="13" t="s">
        <v>72</v>
      </c>
      <c r="J467" s="235">
        <v>12</v>
      </c>
      <c r="K467" s="156">
        <v>4</v>
      </c>
      <c r="L467" s="17" t="s">
        <v>2</v>
      </c>
      <c r="M467" s="69">
        <v>1</v>
      </c>
      <c r="N467" s="23">
        <v>0</v>
      </c>
      <c r="O467" s="22">
        <f t="shared" si="164"/>
        <v>0</v>
      </c>
      <c r="P467" s="17" t="s">
        <v>2</v>
      </c>
      <c r="Q467" s="17">
        <v>2</v>
      </c>
      <c r="R467" s="45">
        <v>10.52</v>
      </c>
      <c r="S467" s="22">
        <f t="shared" si="172"/>
        <v>3</v>
      </c>
      <c r="T467" s="17" t="s">
        <v>2</v>
      </c>
      <c r="U467" s="17">
        <v>1</v>
      </c>
      <c r="V467" s="23">
        <v>0</v>
      </c>
      <c r="W467" s="156">
        <f t="shared" si="165"/>
        <v>0</v>
      </c>
      <c r="X467" s="17" t="s">
        <v>2</v>
      </c>
      <c r="Y467" s="17">
        <v>2</v>
      </c>
      <c r="Z467" s="45">
        <v>0</v>
      </c>
      <c r="AA467" s="22">
        <f t="shared" si="166"/>
        <v>0</v>
      </c>
      <c r="AB467" s="20" t="s">
        <v>2</v>
      </c>
      <c r="AC467" s="20">
        <v>2</v>
      </c>
      <c r="AD467" s="50">
        <v>0</v>
      </c>
      <c r="AE467" s="22">
        <f t="shared" si="167"/>
        <v>0</v>
      </c>
      <c r="AF467" s="17" t="s">
        <v>61</v>
      </c>
      <c r="AG467" s="17">
        <v>2</v>
      </c>
      <c r="AH467" s="50">
        <v>0</v>
      </c>
      <c r="AI467" s="22">
        <f t="shared" si="168"/>
        <v>0</v>
      </c>
      <c r="AJ467" s="17" t="s">
        <v>2</v>
      </c>
      <c r="AK467" s="24">
        <v>2</v>
      </c>
      <c r="AL467" s="21">
        <f t="shared" si="175"/>
        <v>2.6520000000000001</v>
      </c>
      <c r="AM467" s="24">
        <f t="shared" si="176"/>
        <v>7</v>
      </c>
      <c r="AN467" s="27" t="str">
        <f t="shared" si="177"/>
        <v>Ajourné</v>
      </c>
      <c r="AO467" s="17" t="s">
        <v>2</v>
      </c>
      <c r="AP467" s="17">
        <v>2</v>
      </c>
      <c r="AQ467" s="50"/>
      <c r="AR467" s="29">
        <f t="shared" si="173"/>
        <v>0</v>
      </c>
      <c r="AS467" s="17"/>
      <c r="AT467" s="17"/>
      <c r="AU467" s="292"/>
      <c r="AV467" s="32">
        <f t="shared" si="162"/>
        <v>0</v>
      </c>
      <c r="AW467" s="293"/>
      <c r="AX467" s="17"/>
      <c r="AY467" s="296"/>
      <c r="AZ467" s="22">
        <f t="shared" si="174"/>
        <v>0</v>
      </c>
      <c r="BA467" s="293"/>
      <c r="BB467" s="24"/>
      <c r="BC467" s="296"/>
      <c r="BD467" s="22">
        <f t="shared" si="169"/>
        <v>0</v>
      </c>
      <c r="BE467" s="293"/>
      <c r="BF467" s="24"/>
      <c r="BG467" s="310"/>
      <c r="BH467" s="35">
        <f t="shared" si="161"/>
        <v>0</v>
      </c>
      <c r="BI467" s="311"/>
      <c r="BJ467" s="37"/>
      <c r="BK467" s="296"/>
      <c r="BL467" s="22">
        <f t="shared" si="170"/>
        <v>0</v>
      </c>
      <c r="BM467" s="293"/>
      <c r="BN467" s="24"/>
      <c r="BO467" s="23"/>
      <c r="BP467" s="22">
        <f t="shared" si="163"/>
        <v>0</v>
      </c>
      <c r="BQ467" s="17"/>
      <c r="BR467" s="24"/>
      <c r="BS467" s="21">
        <f t="shared" si="160"/>
        <v>0</v>
      </c>
      <c r="BT467" s="24">
        <f t="shared" si="171"/>
        <v>0</v>
      </c>
      <c r="BU467" s="27" t="str">
        <f t="shared" si="178"/>
        <v>Ajourné</v>
      </c>
      <c r="BV467" s="17" t="s">
        <v>2</v>
      </c>
      <c r="BW467" s="38">
        <v>2</v>
      </c>
      <c r="BX467" s="38">
        <f t="shared" si="179"/>
        <v>7</v>
      </c>
      <c r="BY467" s="27" t="str">
        <f t="shared" si="180"/>
        <v>Ajourné</v>
      </c>
    </row>
    <row r="468" spans="1:77" x14ac:dyDescent="0.55000000000000004">
      <c r="A468" s="18">
        <v>455</v>
      </c>
      <c r="B468" s="62" t="s">
        <v>2198</v>
      </c>
      <c r="C468" s="96" t="s">
        <v>2199</v>
      </c>
      <c r="D468" s="71" t="s">
        <v>2200</v>
      </c>
      <c r="E468" s="71" t="s">
        <v>2201</v>
      </c>
      <c r="F468" s="63">
        <v>36601</v>
      </c>
      <c r="G468" s="62" t="s">
        <v>2202</v>
      </c>
      <c r="H468" s="62" t="s">
        <v>59</v>
      </c>
      <c r="I468" s="13" t="s">
        <v>72</v>
      </c>
      <c r="J468" s="21">
        <v>13.5</v>
      </c>
      <c r="K468" s="156">
        <v>4</v>
      </c>
      <c r="L468" s="17" t="s">
        <v>2</v>
      </c>
      <c r="M468" s="69">
        <v>2</v>
      </c>
      <c r="N468" s="223">
        <v>10</v>
      </c>
      <c r="O468" s="22">
        <f t="shared" si="164"/>
        <v>5</v>
      </c>
      <c r="P468" s="17" t="s">
        <v>61</v>
      </c>
      <c r="Q468" s="17">
        <v>2</v>
      </c>
      <c r="R468" s="45">
        <v>11.05</v>
      </c>
      <c r="S468" s="22">
        <f t="shared" si="172"/>
        <v>3</v>
      </c>
      <c r="T468" s="17" t="s">
        <v>2</v>
      </c>
      <c r="U468" s="17">
        <v>1</v>
      </c>
      <c r="V468" s="50">
        <v>10</v>
      </c>
      <c r="W468" s="156">
        <f t="shared" si="165"/>
        <v>4</v>
      </c>
      <c r="X468" s="17" t="s">
        <v>61</v>
      </c>
      <c r="Y468" s="17">
        <v>2</v>
      </c>
      <c r="Z468" s="45">
        <v>10</v>
      </c>
      <c r="AA468" s="22">
        <f t="shared" si="166"/>
        <v>5</v>
      </c>
      <c r="AB468" s="20" t="s">
        <v>2</v>
      </c>
      <c r="AC468" s="20">
        <v>2</v>
      </c>
      <c r="AD468" s="50">
        <v>10</v>
      </c>
      <c r="AE468" s="22">
        <f t="shared" si="167"/>
        <v>6</v>
      </c>
      <c r="AF468" s="17" t="s">
        <v>61</v>
      </c>
      <c r="AG468" s="17">
        <v>1</v>
      </c>
      <c r="AH468" s="50">
        <v>10</v>
      </c>
      <c r="AI468" s="22">
        <f t="shared" si="168"/>
        <v>3</v>
      </c>
      <c r="AJ468" s="17" t="s">
        <v>61</v>
      </c>
      <c r="AK468" s="24">
        <v>1</v>
      </c>
      <c r="AL468" s="21">
        <f t="shared" si="175"/>
        <v>10.571666666666665</v>
      </c>
      <c r="AM468" s="24">
        <f t="shared" si="176"/>
        <v>30</v>
      </c>
      <c r="AN468" s="27" t="str">
        <f t="shared" si="177"/>
        <v>Admis</v>
      </c>
      <c r="AO468" s="17" t="s">
        <v>2</v>
      </c>
      <c r="AP468" s="17">
        <v>2</v>
      </c>
      <c r="AQ468" s="50">
        <v>10</v>
      </c>
      <c r="AR468" s="29">
        <f t="shared" si="173"/>
        <v>6</v>
      </c>
      <c r="AS468" s="17" t="s">
        <v>61</v>
      </c>
      <c r="AT468" s="17">
        <v>2</v>
      </c>
      <c r="AU468" s="47">
        <v>11.05</v>
      </c>
      <c r="AV468" s="32">
        <f t="shared" si="162"/>
        <v>6</v>
      </c>
      <c r="AW468" s="17" t="s">
        <v>61</v>
      </c>
      <c r="AX468" s="17">
        <v>2</v>
      </c>
      <c r="AY468" s="50">
        <v>10</v>
      </c>
      <c r="AZ468" s="22">
        <f t="shared" si="174"/>
        <v>4</v>
      </c>
      <c r="BA468" s="17" t="s">
        <v>61</v>
      </c>
      <c r="BB468" s="24">
        <v>2</v>
      </c>
      <c r="BC468" s="50">
        <v>14.63</v>
      </c>
      <c r="BD468" s="22">
        <f t="shared" si="169"/>
        <v>6</v>
      </c>
      <c r="BE468" s="17" t="s">
        <v>61</v>
      </c>
      <c r="BF468" s="24">
        <v>2</v>
      </c>
      <c r="BG468" s="21">
        <v>10</v>
      </c>
      <c r="BH468" s="22">
        <f t="shared" si="161"/>
        <v>4</v>
      </c>
      <c r="BI468" s="17" t="s">
        <v>2</v>
      </c>
      <c r="BJ468" s="24">
        <v>1</v>
      </c>
      <c r="BK468" s="50">
        <v>11.45</v>
      </c>
      <c r="BL468" s="22">
        <f t="shared" si="170"/>
        <v>2</v>
      </c>
      <c r="BM468" s="17" t="s">
        <v>60</v>
      </c>
      <c r="BN468" s="24">
        <v>2</v>
      </c>
      <c r="BO468" s="48">
        <v>14.25</v>
      </c>
      <c r="BP468" s="22">
        <f t="shared" si="163"/>
        <v>2</v>
      </c>
      <c r="BQ468" s="17" t="s">
        <v>61</v>
      </c>
      <c r="BR468" s="24">
        <v>1</v>
      </c>
      <c r="BS468" s="21">
        <f t="shared" si="160"/>
        <v>11.516</v>
      </c>
      <c r="BT468" s="24">
        <f t="shared" si="171"/>
        <v>30</v>
      </c>
      <c r="BU468" s="27" t="str">
        <f t="shared" si="178"/>
        <v>Admis</v>
      </c>
      <c r="BV468" s="17" t="s">
        <v>2</v>
      </c>
      <c r="BW468" s="38">
        <v>2</v>
      </c>
      <c r="BX468" s="38">
        <f t="shared" si="179"/>
        <v>60</v>
      </c>
      <c r="BY468" s="27" t="str">
        <f t="shared" si="180"/>
        <v>Admis</v>
      </c>
    </row>
    <row r="469" spans="1:77" x14ac:dyDescent="0.55000000000000004">
      <c r="A469" s="18">
        <v>456</v>
      </c>
      <c r="B469" s="62" t="s">
        <v>2203</v>
      </c>
      <c r="C469" s="76" t="s">
        <v>2204</v>
      </c>
      <c r="D469" s="62" t="s">
        <v>2205</v>
      </c>
      <c r="E469" s="62" t="s">
        <v>2206</v>
      </c>
      <c r="F469" s="63">
        <v>36189</v>
      </c>
      <c r="G469" s="62" t="s">
        <v>544</v>
      </c>
      <c r="H469" s="62" t="s">
        <v>59</v>
      </c>
      <c r="I469" s="13" t="s">
        <v>72</v>
      </c>
      <c r="J469" s="235">
        <v>10</v>
      </c>
      <c r="K469" s="156">
        <v>4</v>
      </c>
      <c r="L469" s="17" t="s">
        <v>2</v>
      </c>
      <c r="M469" s="69">
        <v>1</v>
      </c>
      <c r="N469" s="23">
        <v>0</v>
      </c>
      <c r="O469" s="22">
        <f t="shared" si="164"/>
        <v>0</v>
      </c>
      <c r="P469" s="17" t="s">
        <v>2</v>
      </c>
      <c r="Q469" s="17">
        <v>2</v>
      </c>
      <c r="R469" s="45">
        <v>0</v>
      </c>
      <c r="S469" s="22">
        <f t="shared" si="172"/>
        <v>0</v>
      </c>
      <c r="T469" s="17" t="s">
        <v>2</v>
      </c>
      <c r="U469" s="17">
        <v>2</v>
      </c>
      <c r="V469" s="23">
        <v>0</v>
      </c>
      <c r="W469" s="156">
        <f t="shared" si="165"/>
        <v>0</v>
      </c>
      <c r="X469" s="17" t="s">
        <v>2</v>
      </c>
      <c r="Y469" s="17">
        <v>2</v>
      </c>
      <c r="Z469" s="45">
        <v>0</v>
      </c>
      <c r="AA469" s="22">
        <f t="shared" si="166"/>
        <v>0</v>
      </c>
      <c r="AB469" s="20" t="s">
        <v>2</v>
      </c>
      <c r="AC469" s="20">
        <v>2</v>
      </c>
      <c r="AD469" s="21">
        <v>3.47</v>
      </c>
      <c r="AE469" s="22">
        <f t="shared" si="167"/>
        <v>0</v>
      </c>
      <c r="AF469" s="17" t="s">
        <v>2</v>
      </c>
      <c r="AG469" s="17">
        <v>2</v>
      </c>
      <c r="AH469" s="21">
        <v>6.355999999999999</v>
      </c>
      <c r="AI469" s="22">
        <f t="shared" si="168"/>
        <v>0</v>
      </c>
      <c r="AJ469" s="17" t="s">
        <v>2</v>
      </c>
      <c r="AK469" s="24">
        <v>2</v>
      </c>
      <c r="AL469" s="21">
        <f t="shared" si="175"/>
        <v>2.6629333333333336</v>
      </c>
      <c r="AM469" s="24">
        <f t="shared" si="176"/>
        <v>4</v>
      </c>
      <c r="AN469" s="27" t="str">
        <f t="shared" si="177"/>
        <v>Ajourné</v>
      </c>
      <c r="AO469" s="17" t="s">
        <v>2</v>
      </c>
      <c r="AP469" s="17">
        <v>2</v>
      </c>
      <c r="AQ469" s="21">
        <v>0</v>
      </c>
      <c r="AR469" s="29">
        <f t="shared" si="173"/>
        <v>0</v>
      </c>
      <c r="AS469" s="17" t="s">
        <v>2</v>
      </c>
      <c r="AT469" s="17">
        <v>2</v>
      </c>
      <c r="AU469" s="45">
        <v>0.48</v>
      </c>
      <c r="AV469" s="32">
        <f t="shared" si="162"/>
        <v>0</v>
      </c>
      <c r="AW469" s="17" t="s">
        <v>2</v>
      </c>
      <c r="AX469" s="17">
        <v>2</v>
      </c>
      <c r="AY469" s="21">
        <v>0</v>
      </c>
      <c r="AZ469" s="22">
        <f t="shared" si="174"/>
        <v>0</v>
      </c>
      <c r="BA469" s="17" t="s">
        <v>2</v>
      </c>
      <c r="BB469" s="24">
        <v>2</v>
      </c>
      <c r="BC469" s="21">
        <v>0</v>
      </c>
      <c r="BD469" s="22">
        <f t="shared" si="169"/>
        <v>0</v>
      </c>
      <c r="BE469" s="17" t="s">
        <v>2</v>
      </c>
      <c r="BF469" s="24">
        <v>2</v>
      </c>
      <c r="BG469" s="34">
        <v>5.35</v>
      </c>
      <c r="BH469" s="35">
        <f t="shared" si="161"/>
        <v>0</v>
      </c>
      <c r="BI469" s="36" t="s">
        <v>2</v>
      </c>
      <c r="BJ469" s="37">
        <v>2</v>
      </c>
      <c r="BK469" s="21">
        <v>3.69</v>
      </c>
      <c r="BL469" s="22">
        <f t="shared" si="170"/>
        <v>0</v>
      </c>
      <c r="BM469" s="17" t="s">
        <v>2</v>
      </c>
      <c r="BN469" s="24">
        <v>2</v>
      </c>
      <c r="BO469" s="23">
        <v>0</v>
      </c>
      <c r="BP469" s="22">
        <f t="shared" si="163"/>
        <v>0</v>
      </c>
      <c r="BQ469" s="17" t="s">
        <v>2</v>
      </c>
      <c r="BR469" s="24">
        <v>2</v>
      </c>
      <c r="BS469" s="21">
        <f t="shared" si="160"/>
        <v>1.0553333333333332</v>
      </c>
      <c r="BT469" s="24">
        <f t="shared" si="171"/>
        <v>0</v>
      </c>
      <c r="BU469" s="27" t="str">
        <f t="shared" si="178"/>
        <v>Ajourné</v>
      </c>
      <c r="BV469" s="17" t="s">
        <v>2</v>
      </c>
      <c r="BW469" s="38">
        <v>2</v>
      </c>
      <c r="BX469" s="38">
        <f t="shared" si="179"/>
        <v>4</v>
      </c>
      <c r="BY469" s="27" t="str">
        <f t="shared" si="180"/>
        <v>Ajourné</v>
      </c>
    </row>
    <row r="470" spans="1:77" x14ac:dyDescent="0.55000000000000004">
      <c r="A470" s="18">
        <v>457</v>
      </c>
      <c r="B470" s="62" t="s">
        <v>2207</v>
      </c>
      <c r="C470" s="76" t="s">
        <v>2208</v>
      </c>
      <c r="D470" s="13" t="s">
        <v>2209</v>
      </c>
      <c r="E470" s="13" t="s">
        <v>2210</v>
      </c>
      <c r="F470" s="16">
        <v>36430</v>
      </c>
      <c r="G470" s="13" t="s">
        <v>894</v>
      </c>
      <c r="H470" s="13" t="s">
        <v>59</v>
      </c>
      <c r="I470" s="13" t="s">
        <v>72</v>
      </c>
      <c r="J470" s="327">
        <v>12.83</v>
      </c>
      <c r="K470" s="156">
        <v>4</v>
      </c>
      <c r="L470" s="17" t="s">
        <v>2</v>
      </c>
      <c r="M470" s="69">
        <v>2</v>
      </c>
      <c r="N470" s="230">
        <v>10</v>
      </c>
      <c r="O470" s="22">
        <f t="shared" si="164"/>
        <v>5</v>
      </c>
      <c r="P470" s="17" t="s">
        <v>2</v>
      </c>
      <c r="Q470" s="17">
        <v>2</v>
      </c>
      <c r="R470" s="45">
        <v>13.15</v>
      </c>
      <c r="S470" s="22">
        <f t="shared" si="172"/>
        <v>3</v>
      </c>
      <c r="T470" s="17" t="s">
        <v>2</v>
      </c>
      <c r="U470" s="17">
        <v>1</v>
      </c>
      <c r="V470" s="45">
        <v>13.159333333333333</v>
      </c>
      <c r="W470" s="156">
        <f t="shared" si="165"/>
        <v>4</v>
      </c>
      <c r="X470" s="17" t="s">
        <v>2</v>
      </c>
      <c r="Y470" s="17">
        <v>2</v>
      </c>
      <c r="Z470" s="45">
        <v>10</v>
      </c>
      <c r="AA470" s="22">
        <f t="shared" si="166"/>
        <v>5</v>
      </c>
      <c r="AB470" s="20" t="s">
        <v>2</v>
      </c>
      <c r="AC470" s="20">
        <v>2</v>
      </c>
      <c r="AD470" s="327">
        <v>10</v>
      </c>
      <c r="AE470" s="22">
        <f t="shared" si="167"/>
        <v>6</v>
      </c>
      <c r="AF470" s="17" t="s">
        <v>2</v>
      </c>
      <c r="AG470" s="17">
        <v>2</v>
      </c>
      <c r="AH470" s="21">
        <v>12.528666666666666</v>
      </c>
      <c r="AI470" s="22">
        <f t="shared" si="168"/>
        <v>3</v>
      </c>
      <c r="AJ470" s="17" t="s">
        <v>2</v>
      </c>
      <c r="AK470" s="24">
        <v>2</v>
      </c>
      <c r="AL470" s="21">
        <f t="shared" si="175"/>
        <v>11.366444444444445</v>
      </c>
      <c r="AM470" s="24">
        <f t="shared" si="176"/>
        <v>30</v>
      </c>
      <c r="AN470" s="27" t="str">
        <f t="shared" si="177"/>
        <v>Admis</v>
      </c>
      <c r="AO470" s="17" t="s">
        <v>2</v>
      </c>
      <c r="AP470" s="17"/>
      <c r="AQ470" s="45">
        <v>6.9260000000000002</v>
      </c>
      <c r="AR470" s="29">
        <f t="shared" si="173"/>
        <v>0</v>
      </c>
      <c r="AS470" s="17" t="s">
        <v>2</v>
      </c>
      <c r="AT470" s="17">
        <v>2</v>
      </c>
      <c r="AU470" s="45">
        <v>10.666</v>
      </c>
      <c r="AV470" s="32">
        <f t="shared" si="162"/>
        <v>6</v>
      </c>
      <c r="AW470" s="17" t="s">
        <v>2</v>
      </c>
      <c r="AX470" s="17">
        <v>1</v>
      </c>
      <c r="AY470" s="45">
        <v>10.16</v>
      </c>
      <c r="AZ470" s="22">
        <f t="shared" si="174"/>
        <v>4</v>
      </c>
      <c r="BA470" s="17" t="s">
        <v>2</v>
      </c>
      <c r="BB470" s="17">
        <v>2</v>
      </c>
      <c r="BC470" s="21">
        <v>6.27</v>
      </c>
      <c r="BD470" s="22">
        <f t="shared" si="169"/>
        <v>0</v>
      </c>
      <c r="BE470" s="17" t="s">
        <v>2</v>
      </c>
      <c r="BF470" s="24">
        <v>2</v>
      </c>
      <c r="BG470" s="57">
        <v>10.66</v>
      </c>
      <c r="BH470" s="35">
        <f t="shared" si="161"/>
        <v>4</v>
      </c>
      <c r="BI470" s="36" t="s">
        <v>2</v>
      </c>
      <c r="BJ470" s="37">
        <v>2</v>
      </c>
      <c r="BK470" s="21">
        <v>4.6900000000000004</v>
      </c>
      <c r="BL470" s="22">
        <f t="shared" si="170"/>
        <v>0</v>
      </c>
      <c r="BM470" s="17" t="s">
        <v>2</v>
      </c>
      <c r="BN470" s="24">
        <v>2</v>
      </c>
      <c r="BO470" s="23">
        <v>14</v>
      </c>
      <c r="BP470" s="22">
        <f t="shared" si="163"/>
        <v>2</v>
      </c>
      <c r="BQ470" s="17" t="s">
        <v>2</v>
      </c>
      <c r="BR470" s="24">
        <v>1</v>
      </c>
      <c r="BS470" s="21">
        <f t="shared" si="160"/>
        <v>8.7943999999999996</v>
      </c>
      <c r="BT470" s="24">
        <f t="shared" si="171"/>
        <v>16</v>
      </c>
      <c r="BU470" s="27" t="str">
        <f t="shared" si="178"/>
        <v>Ajourné</v>
      </c>
      <c r="BV470" s="17" t="s">
        <v>2</v>
      </c>
      <c r="BW470" s="38">
        <v>2</v>
      </c>
      <c r="BX470" s="38">
        <f t="shared" si="179"/>
        <v>46</v>
      </c>
      <c r="BY470" s="27" t="str">
        <f t="shared" si="180"/>
        <v>Ajourné</v>
      </c>
    </row>
    <row r="471" spans="1:77" x14ac:dyDescent="0.55000000000000004">
      <c r="A471" s="18">
        <v>458</v>
      </c>
      <c r="B471" s="62" t="s">
        <v>2211</v>
      </c>
      <c r="C471" s="96" t="s">
        <v>2212</v>
      </c>
      <c r="D471" s="42" t="s">
        <v>2213</v>
      </c>
      <c r="E471" s="42" t="s">
        <v>2214</v>
      </c>
      <c r="F471" s="16">
        <v>37156</v>
      </c>
      <c r="G471" s="13" t="s">
        <v>135</v>
      </c>
      <c r="H471" s="13" t="s">
        <v>59</v>
      </c>
      <c r="I471" s="13" t="s">
        <v>72</v>
      </c>
      <c r="J471" s="47">
        <v>10</v>
      </c>
      <c r="K471" s="156">
        <v>4</v>
      </c>
      <c r="L471" s="17" t="s">
        <v>60</v>
      </c>
      <c r="M471" s="69">
        <v>2</v>
      </c>
      <c r="N471" s="50">
        <v>11.88</v>
      </c>
      <c r="O471" s="22">
        <f t="shared" si="164"/>
        <v>5</v>
      </c>
      <c r="P471" s="17" t="s">
        <v>61</v>
      </c>
      <c r="Q471" s="17">
        <v>1</v>
      </c>
      <c r="R471" s="47">
        <v>10</v>
      </c>
      <c r="S471" s="22">
        <f t="shared" si="172"/>
        <v>3</v>
      </c>
      <c r="T471" s="17" t="s">
        <v>61</v>
      </c>
      <c r="U471" s="17">
        <v>2</v>
      </c>
      <c r="V471" s="50">
        <v>11.54</v>
      </c>
      <c r="W471" s="156">
        <f t="shared" si="165"/>
        <v>4</v>
      </c>
      <c r="X471" s="17" t="s">
        <v>61</v>
      </c>
      <c r="Y471" s="17">
        <v>2</v>
      </c>
      <c r="Z471" s="47">
        <v>10</v>
      </c>
      <c r="AA471" s="22">
        <f t="shared" si="166"/>
        <v>5</v>
      </c>
      <c r="AB471" s="20" t="s">
        <v>61</v>
      </c>
      <c r="AC471" s="20">
        <v>1</v>
      </c>
      <c r="AD471" s="47">
        <v>10</v>
      </c>
      <c r="AE471" s="22">
        <f t="shared" si="167"/>
        <v>6</v>
      </c>
      <c r="AF471" s="17" t="s">
        <v>61</v>
      </c>
      <c r="AG471" s="17">
        <v>2</v>
      </c>
      <c r="AH471" s="50">
        <v>11.49</v>
      </c>
      <c r="AI471" s="22">
        <f t="shared" si="168"/>
        <v>3</v>
      </c>
      <c r="AJ471" s="17" t="s">
        <v>61</v>
      </c>
      <c r="AK471" s="24">
        <v>1</v>
      </c>
      <c r="AL471" s="21">
        <f t="shared" si="175"/>
        <v>10.667666666666666</v>
      </c>
      <c r="AM471" s="24">
        <f t="shared" si="176"/>
        <v>30</v>
      </c>
      <c r="AN471" s="27" t="str">
        <f t="shared" si="177"/>
        <v>Admis</v>
      </c>
      <c r="AO471" s="17" t="s">
        <v>2</v>
      </c>
      <c r="AP471" s="17">
        <v>2</v>
      </c>
      <c r="AQ471" s="50">
        <v>10</v>
      </c>
      <c r="AR471" s="29">
        <f t="shared" si="173"/>
        <v>6</v>
      </c>
      <c r="AS471" s="17" t="s">
        <v>61</v>
      </c>
      <c r="AT471" s="17">
        <v>1</v>
      </c>
      <c r="AU471" s="47">
        <v>12.14</v>
      </c>
      <c r="AV471" s="32">
        <f t="shared" si="162"/>
        <v>6</v>
      </c>
      <c r="AW471" s="17" t="s">
        <v>61</v>
      </c>
      <c r="AX471" s="17">
        <v>2</v>
      </c>
      <c r="AY471" s="45">
        <v>14</v>
      </c>
      <c r="AZ471" s="22">
        <f t="shared" si="174"/>
        <v>4</v>
      </c>
      <c r="BA471" s="17" t="s">
        <v>2</v>
      </c>
      <c r="BB471" s="24">
        <v>2</v>
      </c>
      <c r="BC471" s="50">
        <v>11.47</v>
      </c>
      <c r="BD471" s="22">
        <f t="shared" si="169"/>
        <v>6</v>
      </c>
      <c r="BE471" s="17" t="s">
        <v>61</v>
      </c>
      <c r="BF471" s="24">
        <v>1</v>
      </c>
      <c r="BG471" s="64">
        <v>12.22</v>
      </c>
      <c r="BH471" s="35">
        <f t="shared" si="161"/>
        <v>4</v>
      </c>
      <c r="BI471" s="36" t="s">
        <v>61</v>
      </c>
      <c r="BJ471" s="37">
        <v>1</v>
      </c>
      <c r="BK471" s="50">
        <v>10</v>
      </c>
      <c r="BL471" s="22">
        <f t="shared" si="170"/>
        <v>2</v>
      </c>
      <c r="BM471" s="17" t="s">
        <v>60</v>
      </c>
      <c r="BN471" s="24">
        <v>2</v>
      </c>
      <c r="BO471" s="48">
        <v>14</v>
      </c>
      <c r="BP471" s="22">
        <f t="shared" si="163"/>
        <v>2</v>
      </c>
      <c r="BQ471" s="17" t="s">
        <v>61</v>
      </c>
      <c r="BR471" s="24">
        <v>1</v>
      </c>
      <c r="BS471" s="21">
        <f t="shared" ref="BS471:BS520" si="181">(AQ471*6+AU471*6+AY471*4+BC471*6+BG471*4+BK471*2+BO471*2)/30</f>
        <v>11.818000000000001</v>
      </c>
      <c r="BT471" s="24">
        <f t="shared" si="171"/>
        <v>30</v>
      </c>
      <c r="BU471" s="27" t="str">
        <f t="shared" si="178"/>
        <v>Admis</v>
      </c>
      <c r="BV471" s="17" t="s">
        <v>2</v>
      </c>
      <c r="BW471" s="38">
        <v>2</v>
      </c>
      <c r="BX471" s="38">
        <f t="shared" si="179"/>
        <v>60</v>
      </c>
      <c r="BY471" s="27" t="str">
        <f t="shared" si="180"/>
        <v>Admis</v>
      </c>
    </row>
    <row r="472" spans="1:77" x14ac:dyDescent="0.55000000000000004">
      <c r="A472" s="18">
        <v>459</v>
      </c>
      <c r="B472" s="62" t="s">
        <v>2215</v>
      </c>
      <c r="C472" s="76" t="s">
        <v>2216</v>
      </c>
      <c r="D472" s="14" t="s">
        <v>2213</v>
      </c>
      <c r="E472" s="14" t="s">
        <v>2217</v>
      </c>
      <c r="F472" s="65">
        <v>35990</v>
      </c>
      <c r="G472" s="13" t="s">
        <v>2218</v>
      </c>
      <c r="H472" s="13" t="s">
        <v>52</v>
      </c>
      <c r="I472" s="13" t="s">
        <v>72</v>
      </c>
      <c r="J472" s="21">
        <v>17</v>
      </c>
      <c r="K472" s="156">
        <v>4</v>
      </c>
      <c r="L472" s="17" t="s">
        <v>2</v>
      </c>
      <c r="M472" s="69">
        <v>2</v>
      </c>
      <c r="N472" s="230">
        <v>10</v>
      </c>
      <c r="O472" s="22">
        <f t="shared" si="164"/>
        <v>5</v>
      </c>
      <c r="P472" s="17" t="s">
        <v>2</v>
      </c>
      <c r="Q472" s="17">
        <v>2</v>
      </c>
      <c r="R472" s="45">
        <v>12.63</v>
      </c>
      <c r="S472" s="22">
        <f t="shared" si="172"/>
        <v>3</v>
      </c>
      <c r="T472" s="17" t="s">
        <v>2</v>
      </c>
      <c r="U472" s="17">
        <v>1</v>
      </c>
      <c r="V472" s="45">
        <v>14.050666666666668</v>
      </c>
      <c r="W472" s="156">
        <f t="shared" si="165"/>
        <v>4</v>
      </c>
      <c r="X472" s="17" t="s">
        <v>2</v>
      </c>
      <c r="Y472" s="17">
        <v>2</v>
      </c>
      <c r="Z472" s="45">
        <v>10.134</v>
      </c>
      <c r="AA472" s="22">
        <f t="shared" si="166"/>
        <v>5</v>
      </c>
      <c r="AB472" s="20" t="s">
        <v>2</v>
      </c>
      <c r="AC472" s="20">
        <v>2</v>
      </c>
      <c r="AD472" s="21">
        <v>10</v>
      </c>
      <c r="AE472" s="22">
        <f t="shared" si="167"/>
        <v>6</v>
      </c>
      <c r="AF472" s="17" t="s">
        <v>2</v>
      </c>
      <c r="AG472" s="17">
        <v>2</v>
      </c>
      <c r="AH472" s="21">
        <v>13.066666666666668</v>
      </c>
      <c r="AI472" s="22">
        <f t="shared" si="168"/>
        <v>3</v>
      </c>
      <c r="AJ472" s="17" t="s">
        <v>2</v>
      </c>
      <c r="AK472" s="24">
        <v>2</v>
      </c>
      <c r="AL472" s="21">
        <f t="shared" si="175"/>
        <v>12.065422222222223</v>
      </c>
      <c r="AM472" s="24">
        <f t="shared" si="176"/>
        <v>30</v>
      </c>
      <c r="AN472" s="27" t="str">
        <f t="shared" si="177"/>
        <v>Admis</v>
      </c>
      <c r="AO472" s="17" t="s">
        <v>2</v>
      </c>
      <c r="AP472" s="17">
        <v>2</v>
      </c>
      <c r="AQ472" s="45">
        <v>10</v>
      </c>
      <c r="AR472" s="29">
        <f t="shared" si="173"/>
        <v>6</v>
      </c>
      <c r="AS472" s="17" t="s">
        <v>2</v>
      </c>
      <c r="AT472" s="17">
        <v>2</v>
      </c>
      <c r="AU472" s="45">
        <v>11.8</v>
      </c>
      <c r="AV472" s="32">
        <f t="shared" si="162"/>
        <v>6</v>
      </c>
      <c r="AW472" s="17" t="s">
        <v>2</v>
      </c>
      <c r="AX472" s="17">
        <v>2</v>
      </c>
      <c r="AY472" s="45">
        <v>13</v>
      </c>
      <c r="AZ472" s="22">
        <f t="shared" si="174"/>
        <v>4</v>
      </c>
      <c r="BA472" s="17" t="s">
        <v>2</v>
      </c>
      <c r="BB472" s="24">
        <v>2</v>
      </c>
      <c r="BC472" s="21">
        <v>10</v>
      </c>
      <c r="BD472" s="22">
        <f t="shared" si="169"/>
        <v>6</v>
      </c>
      <c r="BE472" s="17" t="s">
        <v>2</v>
      </c>
      <c r="BF472" s="24">
        <v>2</v>
      </c>
      <c r="BG472" s="34">
        <v>10.3</v>
      </c>
      <c r="BH472" s="35">
        <f t="shared" si="161"/>
        <v>4</v>
      </c>
      <c r="BI472" s="36" t="s">
        <v>2</v>
      </c>
      <c r="BJ472" s="37">
        <v>2</v>
      </c>
      <c r="BK472" s="21">
        <v>10</v>
      </c>
      <c r="BL472" s="22">
        <f t="shared" si="170"/>
        <v>2</v>
      </c>
      <c r="BM472" s="17" t="s">
        <v>2</v>
      </c>
      <c r="BN472" s="24">
        <v>2</v>
      </c>
      <c r="BO472" s="23">
        <v>14</v>
      </c>
      <c r="BP472" s="22">
        <f t="shared" si="163"/>
        <v>2</v>
      </c>
      <c r="BQ472" s="17" t="s">
        <v>2</v>
      </c>
      <c r="BR472" s="24">
        <v>1</v>
      </c>
      <c r="BS472" s="21">
        <f t="shared" si="181"/>
        <v>11.066666666666666</v>
      </c>
      <c r="BT472" s="24">
        <f t="shared" si="171"/>
        <v>30</v>
      </c>
      <c r="BU472" s="27" t="str">
        <f t="shared" si="178"/>
        <v>Admis</v>
      </c>
      <c r="BV472" s="17" t="s">
        <v>2</v>
      </c>
      <c r="BW472" s="38">
        <v>2</v>
      </c>
      <c r="BX472" s="38">
        <f t="shared" si="179"/>
        <v>60</v>
      </c>
      <c r="BY472" s="27" t="str">
        <f t="shared" si="180"/>
        <v>Admis</v>
      </c>
    </row>
    <row r="473" spans="1:77" x14ac:dyDescent="0.55000000000000004">
      <c r="A473" s="18">
        <v>460</v>
      </c>
      <c r="B473" s="62" t="s">
        <v>2219</v>
      </c>
      <c r="C473" s="76" t="s">
        <v>2220</v>
      </c>
      <c r="D473" s="13" t="s">
        <v>2221</v>
      </c>
      <c r="E473" s="13" t="s">
        <v>2222</v>
      </c>
      <c r="F473" s="16">
        <v>38190</v>
      </c>
      <c r="G473" s="13" t="s">
        <v>2223</v>
      </c>
      <c r="H473" s="13" t="s">
        <v>52</v>
      </c>
      <c r="I473" s="13" t="s">
        <v>72</v>
      </c>
      <c r="J473" s="21">
        <v>17</v>
      </c>
      <c r="K473" s="156">
        <v>4</v>
      </c>
      <c r="L473" s="17" t="s">
        <v>2</v>
      </c>
      <c r="M473" s="69">
        <v>2</v>
      </c>
      <c r="N473" s="203">
        <v>10</v>
      </c>
      <c r="O473" s="22">
        <f t="shared" si="164"/>
        <v>5</v>
      </c>
      <c r="P473" s="17" t="s">
        <v>2</v>
      </c>
      <c r="Q473" s="17">
        <v>1</v>
      </c>
      <c r="R473" s="45">
        <v>12.1</v>
      </c>
      <c r="S473" s="22">
        <f t="shared" si="172"/>
        <v>3</v>
      </c>
      <c r="T473" s="17" t="s">
        <v>2</v>
      </c>
      <c r="U473" s="17">
        <v>1</v>
      </c>
      <c r="V473" s="45">
        <v>12.219999999999999</v>
      </c>
      <c r="W473" s="156">
        <f t="shared" si="165"/>
        <v>4</v>
      </c>
      <c r="X473" s="17" t="s">
        <v>2</v>
      </c>
      <c r="Y473" s="17">
        <v>1</v>
      </c>
      <c r="Z473" s="45">
        <v>10.528000000000002</v>
      </c>
      <c r="AA473" s="22">
        <f t="shared" si="166"/>
        <v>5</v>
      </c>
      <c r="AB473" s="20" t="s">
        <v>2</v>
      </c>
      <c r="AC473" s="20">
        <v>1</v>
      </c>
      <c r="AD473" s="21">
        <v>10</v>
      </c>
      <c r="AE473" s="22">
        <f t="shared" si="167"/>
        <v>6</v>
      </c>
      <c r="AF473" s="17" t="s">
        <v>2</v>
      </c>
      <c r="AG473" s="17">
        <v>1</v>
      </c>
      <c r="AH473" s="21">
        <v>10.828666666666665</v>
      </c>
      <c r="AI473" s="22">
        <f t="shared" si="168"/>
        <v>3</v>
      </c>
      <c r="AJ473" s="17" t="s">
        <v>2</v>
      </c>
      <c r="AK473" s="24">
        <v>2</v>
      </c>
      <c r="AL473" s="21">
        <f t="shared" si="175"/>
        <v>11.610200000000001</v>
      </c>
      <c r="AM473" s="24">
        <f t="shared" si="176"/>
        <v>30</v>
      </c>
      <c r="AN473" s="27" t="str">
        <f t="shared" si="177"/>
        <v>Admis</v>
      </c>
      <c r="AO473" s="17" t="s">
        <v>2</v>
      </c>
      <c r="AP473" s="17">
        <v>2</v>
      </c>
      <c r="AQ473" s="45">
        <v>11.068999999999999</v>
      </c>
      <c r="AR473" s="29">
        <f t="shared" si="173"/>
        <v>6</v>
      </c>
      <c r="AS473" s="17" t="s">
        <v>2</v>
      </c>
      <c r="AT473" s="17">
        <v>1</v>
      </c>
      <c r="AU473" s="45">
        <v>12.399999999999999</v>
      </c>
      <c r="AV473" s="32">
        <f t="shared" si="162"/>
        <v>6</v>
      </c>
      <c r="AW473" s="17" t="s">
        <v>2</v>
      </c>
      <c r="AX473" s="17">
        <v>1</v>
      </c>
      <c r="AY473" s="57">
        <v>12.16</v>
      </c>
      <c r="AZ473" s="22">
        <f t="shared" si="174"/>
        <v>4</v>
      </c>
      <c r="BA473" s="17" t="s">
        <v>2</v>
      </c>
      <c r="BB473" s="24">
        <v>1</v>
      </c>
      <c r="BC473" s="21">
        <v>13.463333333333333</v>
      </c>
      <c r="BD473" s="22">
        <f t="shared" si="169"/>
        <v>6</v>
      </c>
      <c r="BE473" s="17" t="s">
        <v>2</v>
      </c>
      <c r="BF473" s="24">
        <v>1</v>
      </c>
      <c r="BG473" s="21">
        <v>12.82</v>
      </c>
      <c r="BH473" s="22">
        <f t="shared" si="161"/>
        <v>4</v>
      </c>
      <c r="BI473" s="17" t="s">
        <v>2</v>
      </c>
      <c r="BJ473" s="24">
        <v>1</v>
      </c>
      <c r="BK473" s="21">
        <v>10.69</v>
      </c>
      <c r="BL473" s="22">
        <f t="shared" si="170"/>
        <v>2</v>
      </c>
      <c r="BM473" s="17" t="s">
        <v>2</v>
      </c>
      <c r="BN473" s="24">
        <v>2</v>
      </c>
      <c r="BO473" s="23">
        <v>14</v>
      </c>
      <c r="BP473" s="22">
        <f t="shared" si="163"/>
        <v>2</v>
      </c>
      <c r="BQ473" s="17" t="s">
        <v>2</v>
      </c>
      <c r="BR473" s="24">
        <v>1</v>
      </c>
      <c r="BS473" s="21">
        <f t="shared" si="181"/>
        <v>12.36313333333333</v>
      </c>
      <c r="BT473" s="24">
        <f t="shared" si="171"/>
        <v>30</v>
      </c>
      <c r="BU473" s="27" t="str">
        <f t="shared" si="178"/>
        <v>Admis</v>
      </c>
      <c r="BV473" s="17" t="s">
        <v>2</v>
      </c>
      <c r="BW473" s="38">
        <v>2</v>
      </c>
      <c r="BX473" s="38">
        <f t="shared" si="179"/>
        <v>60</v>
      </c>
      <c r="BY473" s="27" t="str">
        <f t="shared" si="180"/>
        <v>Admis</v>
      </c>
    </row>
    <row r="474" spans="1:77" x14ac:dyDescent="0.55000000000000004">
      <c r="A474" s="18">
        <v>461</v>
      </c>
      <c r="B474" s="62" t="s">
        <v>2228</v>
      </c>
      <c r="C474" s="76" t="s">
        <v>2229</v>
      </c>
      <c r="D474" s="71" t="s">
        <v>2230</v>
      </c>
      <c r="E474" s="71" t="s">
        <v>2231</v>
      </c>
      <c r="F474" s="63">
        <v>38119</v>
      </c>
      <c r="G474" s="62" t="s">
        <v>158</v>
      </c>
      <c r="H474" s="62" t="s">
        <v>59</v>
      </c>
      <c r="I474" s="13" t="s">
        <v>72</v>
      </c>
      <c r="J474" s="238">
        <v>10</v>
      </c>
      <c r="K474" s="156">
        <v>4</v>
      </c>
      <c r="L474" s="17" t="s">
        <v>2</v>
      </c>
      <c r="M474" s="69">
        <v>1</v>
      </c>
      <c r="N474" s="45">
        <v>10.3</v>
      </c>
      <c r="O474" s="22">
        <f t="shared" si="164"/>
        <v>5</v>
      </c>
      <c r="P474" s="17" t="s">
        <v>2</v>
      </c>
      <c r="Q474" s="17">
        <v>1</v>
      </c>
      <c r="R474" s="45">
        <v>12.1</v>
      </c>
      <c r="S474" s="22">
        <f t="shared" si="172"/>
        <v>3</v>
      </c>
      <c r="T474" s="17" t="s">
        <v>2</v>
      </c>
      <c r="U474" s="17">
        <v>1</v>
      </c>
      <c r="V474" s="47">
        <v>10</v>
      </c>
      <c r="W474" s="156">
        <f t="shared" si="165"/>
        <v>4</v>
      </c>
      <c r="X474" s="17" t="s">
        <v>61</v>
      </c>
      <c r="Y474" s="17">
        <v>2</v>
      </c>
      <c r="Z474" s="47">
        <v>11.49</v>
      </c>
      <c r="AA474" s="22">
        <f t="shared" si="166"/>
        <v>5</v>
      </c>
      <c r="AB474" s="20" t="s">
        <v>61</v>
      </c>
      <c r="AC474" s="20">
        <v>2</v>
      </c>
      <c r="AD474" s="329">
        <v>10</v>
      </c>
      <c r="AE474" s="22">
        <f t="shared" si="167"/>
        <v>6</v>
      </c>
      <c r="AF474" s="17" t="s">
        <v>2</v>
      </c>
      <c r="AG474" s="17">
        <v>2</v>
      </c>
      <c r="AH474" s="50">
        <v>10</v>
      </c>
      <c r="AI474" s="22">
        <f t="shared" si="168"/>
        <v>3</v>
      </c>
      <c r="AJ474" s="17" t="s">
        <v>61</v>
      </c>
      <c r="AK474" s="17">
        <v>1</v>
      </c>
      <c r="AL474" s="21">
        <f t="shared" si="175"/>
        <v>10.508333333333333</v>
      </c>
      <c r="AM474" s="24">
        <f t="shared" si="176"/>
        <v>30</v>
      </c>
      <c r="AN474" s="27" t="str">
        <f t="shared" si="177"/>
        <v>Admis</v>
      </c>
      <c r="AO474" s="17" t="s">
        <v>2</v>
      </c>
      <c r="AP474" s="17">
        <v>2</v>
      </c>
      <c r="AQ474" s="47">
        <v>10</v>
      </c>
      <c r="AR474" s="29">
        <f t="shared" si="173"/>
        <v>6</v>
      </c>
      <c r="AS474" s="17" t="s">
        <v>61</v>
      </c>
      <c r="AT474" s="17">
        <v>2</v>
      </c>
      <c r="AU474" s="47">
        <v>11.62</v>
      </c>
      <c r="AV474" s="32">
        <f t="shared" si="162"/>
        <v>6</v>
      </c>
      <c r="AW474" s="17" t="s">
        <v>61</v>
      </c>
      <c r="AX474" s="17">
        <v>2</v>
      </c>
      <c r="AY474" s="47">
        <v>10</v>
      </c>
      <c r="AZ474" s="22">
        <f t="shared" si="174"/>
        <v>4</v>
      </c>
      <c r="BA474" s="17" t="s">
        <v>61</v>
      </c>
      <c r="BB474" s="17">
        <v>2</v>
      </c>
      <c r="BC474" s="50">
        <v>11.54</v>
      </c>
      <c r="BD474" s="22">
        <f t="shared" si="169"/>
        <v>6</v>
      </c>
      <c r="BE474" s="17" t="s">
        <v>61</v>
      </c>
      <c r="BF474" s="17">
        <v>2</v>
      </c>
      <c r="BG474" s="49">
        <v>10</v>
      </c>
      <c r="BH474" s="35">
        <f t="shared" si="161"/>
        <v>4</v>
      </c>
      <c r="BI474" s="36" t="s">
        <v>61</v>
      </c>
      <c r="BJ474" s="37">
        <v>1</v>
      </c>
      <c r="BK474" s="50">
        <v>10</v>
      </c>
      <c r="BL474" s="22">
        <f t="shared" si="170"/>
        <v>2</v>
      </c>
      <c r="BM474" s="17" t="s">
        <v>60</v>
      </c>
      <c r="BN474" s="24">
        <v>2</v>
      </c>
      <c r="BO474" s="48">
        <v>12.94</v>
      </c>
      <c r="BP474" s="22">
        <f t="shared" si="163"/>
        <v>2</v>
      </c>
      <c r="BQ474" s="27" t="s">
        <v>60</v>
      </c>
      <c r="BR474" s="17">
        <v>2</v>
      </c>
      <c r="BS474" s="21">
        <f t="shared" si="181"/>
        <v>10.827999999999999</v>
      </c>
      <c r="BT474" s="24">
        <f t="shared" si="171"/>
        <v>30</v>
      </c>
      <c r="BU474" s="27" t="str">
        <f t="shared" si="178"/>
        <v>Admis</v>
      </c>
      <c r="BV474" s="17" t="s">
        <v>61</v>
      </c>
      <c r="BW474" s="38">
        <v>2</v>
      </c>
      <c r="BX474" s="38">
        <f t="shared" si="179"/>
        <v>60</v>
      </c>
      <c r="BY474" s="27" t="str">
        <f t="shared" si="180"/>
        <v>Admis</v>
      </c>
    </row>
    <row r="475" spans="1:77" x14ac:dyDescent="0.55000000000000004">
      <c r="A475" s="18">
        <v>462</v>
      </c>
      <c r="B475" s="62" t="s">
        <v>2236</v>
      </c>
      <c r="C475" s="76" t="s">
        <v>2237</v>
      </c>
      <c r="D475" s="13" t="s">
        <v>2238</v>
      </c>
      <c r="E475" s="13" t="s">
        <v>2239</v>
      </c>
      <c r="F475" s="16">
        <v>37012</v>
      </c>
      <c r="G475" s="13" t="s">
        <v>2240</v>
      </c>
      <c r="H475" s="13" t="s">
        <v>59</v>
      </c>
      <c r="I475" s="13" t="s">
        <v>72</v>
      </c>
      <c r="J475" s="21">
        <v>17</v>
      </c>
      <c r="K475" s="156">
        <v>4</v>
      </c>
      <c r="L475" s="17" t="s">
        <v>2</v>
      </c>
      <c r="M475" s="69">
        <v>2</v>
      </c>
      <c r="N475" s="203">
        <v>10</v>
      </c>
      <c r="O475" s="22">
        <f t="shared" si="164"/>
        <v>5</v>
      </c>
      <c r="P475" s="17" t="s">
        <v>2</v>
      </c>
      <c r="Q475" s="17">
        <v>1</v>
      </c>
      <c r="R475" s="45">
        <v>14.73</v>
      </c>
      <c r="S475" s="22">
        <f t="shared" si="172"/>
        <v>3</v>
      </c>
      <c r="T475" s="17" t="s">
        <v>2</v>
      </c>
      <c r="U475" s="17">
        <v>2</v>
      </c>
      <c r="V475" s="45">
        <v>10.554</v>
      </c>
      <c r="W475" s="156">
        <f t="shared" si="165"/>
        <v>4</v>
      </c>
      <c r="X475" s="17" t="s">
        <v>2</v>
      </c>
      <c r="Y475" s="17">
        <v>1</v>
      </c>
      <c r="Z475" s="45">
        <v>11.757999999999999</v>
      </c>
      <c r="AA475" s="22">
        <f t="shared" si="166"/>
        <v>5</v>
      </c>
      <c r="AB475" s="20" t="s">
        <v>2</v>
      </c>
      <c r="AC475" s="20">
        <v>2</v>
      </c>
      <c r="AD475" s="45">
        <v>10</v>
      </c>
      <c r="AE475" s="22">
        <f t="shared" si="167"/>
        <v>6</v>
      </c>
      <c r="AF475" s="17" t="s">
        <v>2</v>
      </c>
      <c r="AG475" s="17">
        <v>2</v>
      </c>
      <c r="AH475" s="21">
        <v>11.179333333333332</v>
      </c>
      <c r="AI475" s="22">
        <f t="shared" si="168"/>
        <v>3</v>
      </c>
      <c r="AJ475" s="17" t="s">
        <v>2</v>
      </c>
      <c r="AK475" s="24">
        <v>1</v>
      </c>
      <c r="AL475" s="21">
        <f t="shared" si="175"/>
        <v>11.891133333333334</v>
      </c>
      <c r="AM475" s="24">
        <f t="shared" si="176"/>
        <v>30</v>
      </c>
      <c r="AN475" s="27" t="str">
        <f t="shared" si="177"/>
        <v>Admis</v>
      </c>
      <c r="AO475" s="27"/>
      <c r="AP475" s="17"/>
      <c r="AQ475" s="45">
        <v>10</v>
      </c>
      <c r="AR475" s="29">
        <f t="shared" si="173"/>
        <v>6</v>
      </c>
      <c r="AS475" s="17" t="s">
        <v>2</v>
      </c>
      <c r="AT475" s="17">
        <v>2</v>
      </c>
      <c r="AU475" s="45">
        <v>10.984</v>
      </c>
      <c r="AV475" s="32">
        <f t="shared" si="162"/>
        <v>6</v>
      </c>
      <c r="AW475" s="17" t="s">
        <v>2</v>
      </c>
      <c r="AX475" s="17">
        <v>1</v>
      </c>
      <c r="AY475" s="45">
        <v>15.33</v>
      </c>
      <c r="AZ475" s="22">
        <f t="shared" si="174"/>
        <v>4</v>
      </c>
      <c r="BA475" s="17" t="s">
        <v>2</v>
      </c>
      <c r="BB475" s="17">
        <v>2</v>
      </c>
      <c r="BC475" s="21">
        <v>11.395333333333333</v>
      </c>
      <c r="BD475" s="22">
        <f t="shared" si="169"/>
        <v>6</v>
      </c>
      <c r="BE475" s="17" t="s">
        <v>2</v>
      </c>
      <c r="BF475" s="24">
        <v>2</v>
      </c>
      <c r="BG475" s="45">
        <v>10.1</v>
      </c>
      <c r="BH475" s="22">
        <f t="shared" si="161"/>
        <v>4</v>
      </c>
      <c r="BI475" s="17" t="s">
        <v>2</v>
      </c>
      <c r="BJ475" s="24">
        <v>1</v>
      </c>
      <c r="BK475" s="327">
        <v>10</v>
      </c>
      <c r="BL475" s="22">
        <f t="shared" si="170"/>
        <v>2</v>
      </c>
      <c r="BM475" s="17" t="s">
        <v>2</v>
      </c>
      <c r="BN475" s="24">
        <v>2</v>
      </c>
      <c r="BO475" s="333">
        <v>12.94</v>
      </c>
      <c r="BP475" s="22">
        <f t="shared" si="163"/>
        <v>2</v>
      </c>
      <c r="BQ475" s="17" t="s">
        <v>2</v>
      </c>
      <c r="BR475" s="24">
        <v>1</v>
      </c>
      <c r="BS475" s="21">
        <f t="shared" si="181"/>
        <v>11.395866666666667</v>
      </c>
      <c r="BT475" s="24">
        <f t="shared" si="171"/>
        <v>30</v>
      </c>
      <c r="BU475" s="27" t="str">
        <f t="shared" si="178"/>
        <v>Admis</v>
      </c>
      <c r="BV475" s="17" t="s">
        <v>61</v>
      </c>
      <c r="BW475" s="38">
        <v>2</v>
      </c>
      <c r="BX475" s="38">
        <f t="shared" si="179"/>
        <v>60</v>
      </c>
      <c r="BY475" s="27" t="str">
        <f t="shared" si="180"/>
        <v>Admis</v>
      </c>
    </row>
    <row r="476" spans="1:77" x14ac:dyDescent="0.55000000000000004">
      <c r="A476" s="18">
        <v>463</v>
      </c>
      <c r="B476" s="62" t="s">
        <v>2241</v>
      </c>
      <c r="C476" s="96" t="s">
        <v>2242</v>
      </c>
      <c r="D476" s="42" t="s">
        <v>2243</v>
      </c>
      <c r="E476" s="42" t="s">
        <v>2244</v>
      </c>
      <c r="F476" s="16">
        <v>37537</v>
      </c>
      <c r="G476" s="13" t="s">
        <v>2245</v>
      </c>
      <c r="H476" s="13" t="s">
        <v>59</v>
      </c>
      <c r="I476" s="13" t="s">
        <v>72</v>
      </c>
      <c r="J476" s="21">
        <v>18</v>
      </c>
      <c r="K476" s="156">
        <v>4</v>
      </c>
      <c r="L476" s="17" t="s">
        <v>2</v>
      </c>
      <c r="M476" s="69">
        <v>2</v>
      </c>
      <c r="N476" s="222">
        <v>10</v>
      </c>
      <c r="O476" s="22">
        <f t="shared" si="164"/>
        <v>5</v>
      </c>
      <c r="P476" s="17" t="s">
        <v>61</v>
      </c>
      <c r="Q476" s="17">
        <v>1</v>
      </c>
      <c r="R476" s="47">
        <v>10</v>
      </c>
      <c r="S476" s="22">
        <f t="shared" si="172"/>
        <v>3</v>
      </c>
      <c r="T476" s="17" t="s">
        <v>61</v>
      </c>
      <c r="U476" s="17">
        <v>2</v>
      </c>
      <c r="V476" s="47">
        <v>11.65</v>
      </c>
      <c r="W476" s="156">
        <f t="shared" si="165"/>
        <v>4</v>
      </c>
      <c r="X476" s="17" t="s">
        <v>61</v>
      </c>
      <c r="Y476" s="17">
        <v>2</v>
      </c>
      <c r="Z476" s="47">
        <v>10.17</v>
      </c>
      <c r="AA476" s="22">
        <f t="shared" si="166"/>
        <v>5</v>
      </c>
      <c r="AB476" s="20" t="s">
        <v>61</v>
      </c>
      <c r="AC476" s="20">
        <v>1</v>
      </c>
      <c r="AD476" s="47">
        <v>11.68</v>
      </c>
      <c r="AE476" s="22">
        <f t="shared" si="167"/>
        <v>6</v>
      </c>
      <c r="AF476" s="17" t="s">
        <v>61</v>
      </c>
      <c r="AG476" s="17">
        <v>2</v>
      </c>
      <c r="AH476" s="50">
        <v>10.55</v>
      </c>
      <c r="AI476" s="22">
        <f t="shared" si="168"/>
        <v>3</v>
      </c>
      <c r="AJ476" s="17" t="s">
        <v>61</v>
      </c>
      <c r="AK476" s="17">
        <v>1</v>
      </c>
      <c r="AL476" s="21">
        <f t="shared" si="175"/>
        <v>11.705999999999998</v>
      </c>
      <c r="AM476" s="24">
        <f t="shared" si="176"/>
        <v>30</v>
      </c>
      <c r="AN476" s="27" t="str">
        <f t="shared" si="177"/>
        <v>Admis</v>
      </c>
      <c r="AO476" s="17" t="s">
        <v>2</v>
      </c>
      <c r="AP476" s="17">
        <v>2</v>
      </c>
      <c r="AQ476" s="47">
        <v>10</v>
      </c>
      <c r="AR476" s="29">
        <f t="shared" si="173"/>
        <v>6</v>
      </c>
      <c r="AS476" s="17" t="s">
        <v>61</v>
      </c>
      <c r="AT476" s="17">
        <v>1</v>
      </c>
      <c r="AU476" s="47">
        <v>10</v>
      </c>
      <c r="AV476" s="32">
        <f t="shared" si="162"/>
        <v>6</v>
      </c>
      <c r="AW476" s="17" t="s">
        <v>61</v>
      </c>
      <c r="AX476" s="17">
        <v>1</v>
      </c>
      <c r="AY476" s="47">
        <v>10</v>
      </c>
      <c r="AZ476" s="22">
        <f t="shared" si="174"/>
        <v>4</v>
      </c>
      <c r="BA476" s="17" t="s">
        <v>61</v>
      </c>
      <c r="BB476" s="17">
        <v>1</v>
      </c>
      <c r="BC476" s="50">
        <v>12.08</v>
      </c>
      <c r="BD476" s="22">
        <f t="shared" si="169"/>
        <v>6</v>
      </c>
      <c r="BE476" s="17" t="s">
        <v>61</v>
      </c>
      <c r="BF476" s="17">
        <v>1</v>
      </c>
      <c r="BG476" s="49">
        <v>10</v>
      </c>
      <c r="BH476" s="35">
        <f t="shared" si="161"/>
        <v>4</v>
      </c>
      <c r="BI476" s="36" t="s">
        <v>61</v>
      </c>
      <c r="BJ476" s="37">
        <v>2</v>
      </c>
      <c r="BK476" s="50">
        <v>10</v>
      </c>
      <c r="BL476" s="22">
        <f t="shared" si="170"/>
        <v>2</v>
      </c>
      <c r="BM476" s="17" t="s">
        <v>60</v>
      </c>
      <c r="BN476" s="24">
        <v>2</v>
      </c>
      <c r="BO476" s="48">
        <v>14</v>
      </c>
      <c r="BP476" s="22">
        <f t="shared" si="163"/>
        <v>2</v>
      </c>
      <c r="BQ476" s="27" t="s">
        <v>61</v>
      </c>
      <c r="BR476" s="17">
        <v>1</v>
      </c>
      <c r="BS476" s="21">
        <f t="shared" si="181"/>
        <v>10.682666666666668</v>
      </c>
      <c r="BT476" s="24">
        <f t="shared" si="171"/>
        <v>30</v>
      </c>
      <c r="BU476" s="27" t="str">
        <f t="shared" si="178"/>
        <v>Admis</v>
      </c>
      <c r="BV476" s="17" t="s">
        <v>61</v>
      </c>
      <c r="BW476" s="38">
        <v>2</v>
      </c>
      <c r="BX476" s="38">
        <f t="shared" si="179"/>
        <v>60</v>
      </c>
      <c r="BY476" s="27" t="str">
        <f t="shared" si="180"/>
        <v>Admis</v>
      </c>
    </row>
    <row r="477" spans="1:77" x14ac:dyDescent="0.55000000000000004">
      <c r="A477" s="18">
        <v>464</v>
      </c>
      <c r="B477" s="62" t="s">
        <v>2246</v>
      </c>
      <c r="C477" s="76" t="s">
        <v>2247</v>
      </c>
      <c r="D477" s="13" t="s">
        <v>2248</v>
      </c>
      <c r="E477" s="13" t="s">
        <v>2249</v>
      </c>
      <c r="F477" s="16">
        <v>37991</v>
      </c>
      <c r="G477" s="13" t="s">
        <v>1719</v>
      </c>
      <c r="H477" s="13" t="s">
        <v>59</v>
      </c>
      <c r="I477" s="13" t="s">
        <v>72</v>
      </c>
      <c r="J477" s="21">
        <v>15.5</v>
      </c>
      <c r="K477" s="156">
        <v>4</v>
      </c>
      <c r="L477" s="17" t="s">
        <v>2</v>
      </c>
      <c r="M477" s="69">
        <v>2</v>
      </c>
      <c r="N477" s="230">
        <v>12.782</v>
      </c>
      <c r="O477" s="22">
        <f t="shared" si="164"/>
        <v>5</v>
      </c>
      <c r="P477" s="17" t="s">
        <v>2</v>
      </c>
      <c r="Q477" s="17">
        <v>2</v>
      </c>
      <c r="R477" s="45">
        <v>11.05</v>
      </c>
      <c r="S477" s="22">
        <f t="shared" si="172"/>
        <v>3</v>
      </c>
      <c r="T477" s="17" t="s">
        <v>2</v>
      </c>
      <c r="U477" s="17">
        <v>1</v>
      </c>
      <c r="V477" s="45">
        <v>14.826000000000001</v>
      </c>
      <c r="W477" s="156">
        <f t="shared" si="165"/>
        <v>4</v>
      </c>
      <c r="X477" s="17" t="s">
        <v>2</v>
      </c>
      <c r="Y477" s="17">
        <v>2</v>
      </c>
      <c r="Z477" s="45">
        <v>10</v>
      </c>
      <c r="AA477" s="22">
        <f t="shared" si="166"/>
        <v>5</v>
      </c>
      <c r="AB477" s="20" t="s">
        <v>2</v>
      </c>
      <c r="AC477" s="20">
        <v>1</v>
      </c>
      <c r="AD477" s="45">
        <v>10</v>
      </c>
      <c r="AE477" s="22">
        <f t="shared" si="167"/>
        <v>6</v>
      </c>
      <c r="AF477" s="17" t="s">
        <v>2</v>
      </c>
      <c r="AG477" s="17">
        <v>2</v>
      </c>
      <c r="AH477" s="21">
        <v>10.356000000000002</v>
      </c>
      <c r="AI477" s="22">
        <f t="shared" si="168"/>
        <v>3</v>
      </c>
      <c r="AJ477" s="17" t="s">
        <v>2</v>
      </c>
      <c r="AK477" s="24">
        <v>1</v>
      </c>
      <c r="AL477" s="21">
        <f t="shared" si="175"/>
        <v>11.981066666666667</v>
      </c>
      <c r="AM477" s="24">
        <f t="shared" si="176"/>
        <v>30</v>
      </c>
      <c r="AN477" s="27" t="str">
        <f t="shared" si="177"/>
        <v>Admis</v>
      </c>
      <c r="AO477" s="27"/>
      <c r="AP477" s="17"/>
      <c r="AQ477" s="45">
        <v>11.891</v>
      </c>
      <c r="AR477" s="29">
        <f t="shared" si="173"/>
        <v>6</v>
      </c>
      <c r="AS477" s="17" t="s">
        <v>2</v>
      </c>
      <c r="AT477" s="17">
        <v>2</v>
      </c>
      <c r="AU477" s="45">
        <v>12.112</v>
      </c>
      <c r="AV477" s="32">
        <f t="shared" si="162"/>
        <v>6</v>
      </c>
      <c r="AW477" s="17" t="s">
        <v>2</v>
      </c>
      <c r="AX477" s="17">
        <v>1</v>
      </c>
      <c r="AY477" s="45">
        <v>13.66</v>
      </c>
      <c r="AZ477" s="22">
        <f t="shared" si="174"/>
        <v>4</v>
      </c>
      <c r="BA477" s="17" t="s">
        <v>2</v>
      </c>
      <c r="BB477" s="17">
        <v>2</v>
      </c>
      <c r="BC477" s="21">
        <v>10</v>
      </c>
      <c r="BD477" s="22">
        <f t="shared" si="169"/>
        <v>6</v>
      </c>
      <c r="BE477" s="17" t="s">
        <v>2</v>
      </c>
      <c r="BF477" s="24">
        <v>2</v>
      </c>
      <c r="BG477" s="45">
        <v>10.45</v>
      </c>
      <c r="BH477" s="22">
        <f t="shared" si="161"/>
        <v>4</v>
      </c>
      <c r="BI477" s="17" t="s">
        <v>2</v>
      </c>
      <c r="BJ477" s="24">
        <v>1</v>
      </c>
      <c r="BK477" s="21">
        <v>10</v>
      </c>
      <c r="BL477" s="22">
        <f t="shared" si="170"/>
        <v>2</v>
      </c>
      <c r="BM477" s="17" t="s">
        <v>2</v>
      </c>
      <c r="BN477" s="24">
        <v>2</v>
      </c>
      <c r="BO477" s="23">
        <v>14</v>
      </c>
      <c r="BP477" s="22">
        <f t="shared" si="163"/>
        <v>2</v>
      </c>
      <c r="BQ477" s="17" t="s">
        <v>2</v>
      </c>
      <c r="BR477" s="24">
        <v>1</v>
      </c>
      <c r="BS477" s="21">
        <f t="shared" si="181"/>
        <v>11.615266666666667</v>
      </c>
      <c r="BT477" s="24">
        <f t="shared" si="171"/>
        <v>30</v>
      </c>
      <c r="BU477" s="27" t="str">
        <f t="shared" si="178"/>
        <v>Admis</v>
      </c>
      <c r="BV477" s="17" t="s">
        <v>2</v>
      </c>
      <c r="BW477" s="38">
        <v>2</v>
      </c>
      <c r="BX477" s="38">
        <f t="shared" si="179"/>
        <v>60</v>
      </c>
      <c r="BY477" s="27" t="str">
        <f t="shared" si="180"/>
        <v>Admis</v>
      </c>
    </row>
    <row r="478" spans="1:77" x14ac:dyDescent="0.55000000000000004">
      <c r="A478" s="18">
        <v>465</v>
      </c>
      <c r="B478" s="62" t="s">
        <v>2250</v>
      </c>
      <c r="C478" s="76" t="s">
        <v>2251</v>
      </c>
      <c r="D478" s="13" t="s">
        <v>2252</v>
      </c>
      <c r="E478" s="13" t="s">
        <v>457</v>
      </c>
      <c r="F478" s="16">
        <v>37224</v>
      </c>
      <c r="G478" s="13" t="s">
        <v>2253</v>
      </c>
      <c r="H478" s="13" t="s">
        <v>59</v>
      </c>
      <c r="I478" s="13" t="s">
        <v>72</v>
      </c>
      <c r="J478" s="235">
        <v>16</v>
      </c>
      <c r="K478" s="156">
        <v>4</v>
      </c>
      <c r="L478" s="17" t="s">
        <v>2</v>
      </c>
      <c r="M478" s="69">
        <v>1</v>
      </c>
      <c r="N478" s="57">
        <v>12.43</v>
      </c>
      <c r="O478" s="22">
        <f t="shared" si="164"/>
        <v>5</v>
      </c>
      <c r="P478" s="17" t="s">
        <v>2</v>
      </c>
      <c r="Q478" s="17">
        <v>2</v>
      </c>
      <c r="R478" s="45">
        <v>14.47</v>
      </c>
      <c r="S478" s="22">
        <f t="shared" si="172"/>
        <v>3</v>
      </c>
      <c r="T478" s="17" t="s">
        <v>2</v>
      </c>
      <c r="U478" s="17">
        <v>2</v>
      </c>
      <c r="V478" s="45">
        <v>10.684666666666667</v>
      </c>
      <c r="W478" s="156">
        <f t="shared" si="165"/>
        <v>4</v>
      </c>
      <c r="X478" s="17" t="s">
        <v>2</v>
      </c>
      <c r="Y478" s="17">
        <v>2</v>
      </c>
      <c r="Z478" s="45">
        <v>10.042000000000002</v>
      </c>
      <c r="AA478" s="22">
        <f t="shared" si="166"/>
        <v>5</v>
      </c>
      <c r="AB478" s="20" t="s">
        <v>2</v>
      </c>
      <c r="AC478" s="20">
        <v>1</v>
      </c>
      <c r="AD478" s="45">
        <v>10</v>
      </c>
      <c r="AE478" s="22">
        <f t="shared" si="167"/>
        <v>6</v>
      </c>
      <c r="AF478" s="17" t="s">
        <v>2</v>
      </c>
      <c r="AG478" s="17">
        <v>2</v>
      </c>
      <c r="AH478" s="21">
        <v>10.068666666666667</v>
      </c>
      <c r="AI478" s="22">
        <f t="shared" si="168"/>
        <v>3</v>
      </c>
      <c r="AJ478" s="17" t="s">
        <v>2</v>
      </c>
      <c r="AK478" s="24">
        <v>1</v>
      </c>
      <c r="AL478" s="21">
        <f t="shared" si="175"/>
        <v>11.757155555555556</v>
      </c>
      <c r="AM478" s="24">
        <f t="shared" si="176"/>
        <v>30</v>
      </c>
      <c r="AN478" s="27" t="str">
        <f t="shared" si="177"/>
        <v>Admis</v>
      </c>
      <c r="AO478" s="27"/>
      <c r="AP478" s="17"/>
      <c r="AQ478" s="45">
        <v>10</v>
      </c>
      <c r="AR478" s="29">
        <f t="shared" si="173"/>
        <v>6</v>
      </c>
      <c r="AS478" s="17" t="s">
        <v>2</v>
      </c>
      <c r="AT478" s="17">
        <v>2</v>
      </c>
      <c r="AU478" s="45">
        <v>12.879999999999999</v>
      </c>
      <c r="AV478" s="32">
        <f t="shared" si="162"/>
        <v>6</v>
      </c>
      <c r="AW478" s="17" t="s">
        <v>2</v>
      </c>
      <c r="AX478" s="17">
        <v>2</v>
      </c>
      <c r="AY478" s="45">
        <v>10</v>
      </c>
      <c r="AZ478" s="22">
        <f t="shared" si="174"/>
        <v>4</v>
      </c>
      <c r="BA478" s="17" t="s">
        <v>2</v>
      </c>
      <c r="BB478" s="17">
        <v>2</v>
      </c>
      <c r="BC478" s="21">
        <v>10</v>
      </c>
      <c r="BD478" s="22">
        <f t="shared" si="169"/>
        <v>6</v>
      </c>
      <c r="BE478" s="17" t="s">
        <v>2</v>
      </c>
      <c r="BF478" s="24">
        <v>2</v>
      </c>
      <c r="BG478" s="45">
        <v>10.33</v>
      </c>
      <c r="BH478" s="22">
        <f t="shared" si="161"/>
        <v>4</v>
      </c>
      <c r="BI478" s="17" t="s">
        <v>2</v>
      </c>
      <c r="BJ478" s="24">
        <v>1</v>
      </c>
      <c r="BK478" s="21">
        <v>10</v>
      </c>
      <c r="BL478" s="22">
        <f t="shared" si="170"/>
        <v>2</v>
      </c>
      <c r="BM478" s="17" t="s">
        <v>2</v>
      </c>
      <c r="BN478" s="24">
        <v>2</v>
      </c>
      <c r="BO478" s="23">
        <v>16</v>
      </c>
      <c r="BP478" s="22">
        <f t="shared" si="163"/>
        <v>2</v>
      </c>
      <c r="BQ478" s="17" t="s">
        <v>2</v>
      </c>
      <c r="BR478" s="24">
        <v>1</v>
      </c>
      <c r="BS478" s="21">
        <f t="shared" si="181"/>
        <v>11.020000000000001</v>
      </c>
      <c r="BT478" s="24">
        <f t="shared" si="171"/>
        <v>30</v>
      </c>
      <c r="BU478" s="27" t="str">
        <f t="shared" si="178"/>
        <v>Admis</v>
      </c>
      <c r="BV478" s="17" t="s">
        <v>2</v>
      </c>
      <c r="BW478" s="38">
        <v>2</v>
      </c>
      <c r="BX478" s="38">
        <f t="shared" si="179"/>
        <v>60</v>
      </c>
      <c r="BY478" s="27" t="str">
        <f t="shared" si="180"/>
        <v>Admis</v>
      </c>
    </row>
    <row r="479" spans="1:77" x14ac:dyDescent="0.55000000000000004">
      <c r="A479" s="18">
        <v>466</v>
      </c>
      <c r="B479" s="62" t="s">
        <v>2254</v>
      </c>
      <c r="C479" s="76" t="s">
        <v>2255</v>
      </c>
      <c r="D479" s="13" t="s">
        <v>2252</v>
      </c>
      <c r="E479" s="13" t="s">
        <v>2256</v>
      </c>
      <c r="F479" s="16">
        <v>39097</v>
      </c>
      <c r="G479" s="13" t="s">
        <v>2257</v>
      </c>
      <c r="H479" s="13" t="s">
        <v>59</v>
      </c>
      <c r="I479" s="13" t="s">
        <v>72</v>
      </c>
      <c r="J479" s="235">
        <v>13</v>
      </c>
      <c r="K479" s="156">
        <v>4</v>
      </c>
      <c r="L479" s="17" t="s">
        <v>2</v>
      </c>
      <c r="M479" s="69">
        <v>1</v>
      </c>
      <c r="N479" s="45">
        <v>10</v>
      </c>
      <c r="O479" s="22">
        <f t="shared" si="164"/>
        <v>5</v>
      </c>
      <c r="P479" s="17" t="s">
        <v>2</v>
      </c>
      <c r="Q479" s="17">
        <v>1</v>
      </c>
      <c r="R479" s="45">
        <v>12.63</v>
      </c>
      <c r="S479" s="22">
        <f t="shared" si="172"/>
        <v>3</v>
      </c>
      <c r="T479" s="17" t="s">
        <v>2</v>
      </c>
      <c r="U479" s="17">
        <v>1</v>
      </c>
      <c r="V479" s="45">
        <v>14.058666666666667</v>
      </c>
      <c r="W479" s="156">
        <f t="shared" si="165"/>
        <v>4</v>
      </c>
      <c r="X479" s="17" t="s">
        <v>2</v>
      </c>
      <c r="Y479" s="17">
        <v>2</v>
      </c>
      <c r="Z479" s="45">
        <v>11.338000000000001</v>
      </c>
      <c r="AA479" s="22">
        <f t="shared" si="166"/>
        <v>5</v>
      </c>
      <c r="AB479" s="20" t="s">
        <v>2</v>
      </c>
      <c r="AC479" s="20">
        <v>1</v>
      </c>
      <c r="AD479" s="45">
        <v>11.3</v>
      </c>
      <c r="AE479" s="22">
        <f t="shared" si="167"/>
        <v>6</v>
      </c>
      <c r="AF479" s="17" t="s">
        <v>2</v>
      </c>
      <c r="AG479" s="17">
        <v>2</v>
      </c>
      <c r="AH479" s="21">
        <v>11.497999999999999</v>
      </c>
      <c r="AI479" s="22">
        <f t="shared" si="168"/>
        <v>3</v>
      </c>
      <c r="AJ479" s="17" t="s">
        <v>2</v>
      </c>
      <c r="AK479" s="24">
        <v>1</v>
      </c>
      <c r="AL479" s="21">
        <f t="shared" si="175"/>
        <v>11.836955555555555</v>
      </c>
      <c r="AM479" s="24">
        <f t="shared" si="176"/>
        <v>30</v>
      </c>
      <c r="AN479" s="27" t="str">
        <f t="shared" si="177"/>
        <v>Admis</v>
      </c>
      <c r="AO479" s="27"/>
      <c r="AP479" s="17"/>
      <c r="AQ479" s="45">
        <v>10.718</v>
      </c>
      <c r="AR479" s="29">
        <f t="shared" si="173"/>
        <v>6</v>
      </c>
      <c r="AS479" s="17" t="s">
        <v>2</v>
      </c>
      <c r="AT479" s="17">
        <v>1</v>
      </c>
      <c r="AU479" s="45">
        <v>11.763999999999999</v>
      </c>
      <c r="AV479" s="32">
        <f t="shared" si="162"/>
        <v>6</v>
      </c>
      <c r="AW479" s="17" t="s">
        <v>2</v>
      </c>
      <c r="AX479" s="17">
        <v>1</v>
      </c>
      <c r="AY479" s="57">
        <v>10.74</v>
      </c>
      <c r="AZ479" s="22">
        <f t="shared" si="174"/>
        <v>4</v>
      </c>
      <c r="BA479" s="17" t="s">
        <v>2</v>
      </c>
      <c r="BB479" s="17">
        <v>1</v>
      </c>
      <c r="BC479" s="21">
        <v>11.277333333333333</v>
      </c>
      <c r="BD479" s="22">
        <f t="shared" si="169"/>
        <v>6</v>
      </c>
      <c r="BE479" s="17" t="s">
        <v>2</v>
      </c>
      <c r="BF479" s="24">
        <v>1</v>
      </c>
      <c r="BG479" s="45">
        <v>11.47</v>
      </c>
      <c r="BH479" s="22">
        <f t="shared" si="161"/>
        <v>4</v>
      </c>
      <c r="BI479" s="17" t="s">
        <v>2</v>
      </c>
      <c r="BJ479" s="24">
        <v>1</v>
      </c>
      <c r="BK479" s="21">
        <v>10.29</v>
      </c>
      <c r="BL479" s="22">
        <f t="shared" si="170"/>
        <v>2</v>
      </c>
      <c r="BM479" s="17" t="s">
        <v>2</v>
      </c>
      <c r="BN479" s="24">
        <v>1</v>
      </c>
      <c r="BO479" s="23">
        <v>15</v>
      </c>
      <c r="BP479" s="22">
        <f t="shared" si="163"/>
        <v>2</v>
      </c>
      <c r="BQ479" s="17" t="s">
        <v>2</v>
      </c>
      <c r="BR479" s="24">
        <v>1</v>
      </c>
      <c r="BS479" s="21">
        <f t="shared" si="181"/>
        <v>11.3992</v>
      </c>
      <c r="BT479" s="24">
        <f t="shared" si="171"/>
        <v>30</v>
      </c>
      <c r="BU479" s="27" t="str">
        <f t="shared" si="178"/>
        <v>Admis</v>
      </c>
      <c r="BV479" s="17" t="s">
        <v>2</v>
      </c>
      <c r="BW479" s="38">
        <v>2</v>
      </c>
      <c r="BX479" s="38">
        <f t="shared" si="179"/>
        <v>60</v>
      </c>
      <c r="BY479" s="27" t="str">
        <f t="shared" si="180"/>
        <v>Admis</v>
      </c>
    </row>
    <row r="480" spans="1:77" x14ac:dyDescent="0.55000000000000004">
      <c r="A480" s="18">
        <v>467</v>
      </c>
      <c r="B480" s="62" t="s">
        <v>2258</v>
      </c>
      <c r="C480" s="76" t="s">
        <v>2259</v>
      </c>
      <c r="D480" s="62" t="s">
        <v>2252</v>
      </c>
      <c r="E480" s="62" t="s">
        <v>2260</v>
      </c>
      <c r="F480" s="63">
        <v>37547</v>
      </c>
      <c r="G480" s="62" t="s">
        <v>2162</v>
      </c>
      <c r="H480" s="62" t="s">
        <v>59</v>
      </c>
      <c r="I480" s="13" t="s">
        <v>72</v>
      </c>
      <c r="J480" s="235">
        <v>10</v>
      </c>
      <c r="K480" s="156">
        <v>4</v>
      </c>
      <c r="L480" s="17" t="s">
        <v>2</v>
      </c>
      <c r="M480" s="69">
        <v>1</v>
      </c>
      <c r="N480" s="45">
        <v>11.5</v>
      </c>
      <c r="O480" s="22">
        <f t="shared" si="164"/>
        <v>5</v>
      </c>
      <c r="P480" s="17" t="s">
        <v>2</v>
      </c>
      <c r="Q480" s="17">
        <v>1</v>
      </c>
      <c r="R480" s="45">
        <v>10.52</v>
      </c>
      <c r="S480" s="22">
        <f t="shared" si="172"/>
        <v>3</v>
      </c>
      <c r="T480" s="17" t="s">
        <v>2</v>
      </c>
      <c r="U480" s="17">
        <v>1</v>
      </c>
      <c r="V480" s="45">
        <v>13.967333333333332</v>
      </c>
      <c r="W480" s="156">
        <f t="shared" si="165"/>
        <v>4</v>
      </c>
      <c r="X480" s="17" t="s">
        <v>2</v>
      </c>
      <c r="Y480" s="17">
        <v>2</v>
      </c>
      <c r="Z480" s="45">
        <v>11.652000000000001</v>
      </c>
      <c r="AA480" s="22">
        <f t="shared" si="166"/>
        <v>5</v>
      </c>
      <c r="AB480" s="20" t="s">
        <v>2</v>
      </c>
      <c r="AC480" s="20">
        <v>1</v>
      </c>
      <c r="AD480" s="45">
        <v>12.47</v>
      </c>
      <c r="AE480" s="22">
        <f t="shared" si="167"/>
        <v>6</v>
      </c>
      <c r="AF480" s="17" t="s">
        <v>2</v>
      </c>
      <c r="AG480" s="17">
        <v>1</v>
      </c>
      <c r="AH480" s="21">
        <v>10.388666666666666</v>
      </c>
      <c r="AI480" s="22">
        <f t="shared" si="168"/>
        <v>3</v>
      </c>
      <c r="AJ480" s="17" t="s">
        <v>2</v>
      </c>
      <c r="AK480" s="24">
        <v>1</v>
      </c>
      <c r="AL480" s="21">
        <f t="shared" si="175"/>
        <v>11.639177777777777</v>
      </c>
      <c r="AM480" s="24">
        <f t="shared" si="176"/>
        <v>30</v>
      </c>
      <c r="AN480" s="27" t="str">
        <f t="shared" si="177"/>
        <v>Admis</v>
      </c>
      <c r="AO480" s="27"/>
      <c r="AP480" s="17"/>
      <c r="AQ480" s="45">
        <v>10.268000000000001</v>
      </c>
      <c r="AR480" s="29">
        <f t="shared" si="173"/>
        <v>6</v>
      </c>
      <c r="AS480" s="17" t="s">
        <v>2</v>
      </c>
      <c r="AT480" s="17">
        <v>1</v>
      </c>
      <c r="AU480" s="45">
        <v>12.82</v>
      </c>
      <c r="AV480" s="32">
        <f t="shared" si="162"/>
        <v>6</v>
      </c>
      <c r="AW480" s="17" t="s">
        <v>2</v>
      </c>
      <c r="AX480" s="17">
        <v>1</v>
      </c>
      <c r="AY480" s="45">
        <v>15</v>
      </c>
      <c r="AZ480" s="22">
        <f t="shared" si="174"/>
        <v>4</v>
      </c>
      <c r="BA480" s="17" t="s">
        <v>2</v>
      </c>
      <c r="BB480" s="17">
        <v>2</v>
      </c>
      <c r="BC480" s="21">
        <v>12.463333333333333</v>
      </c>
      <c r="BD480" s="22">
        <f t="shared" si="169"/>
        <v>6</v>
      </c>
      <c r="BE480" s="17" t="s">
        <v>2</v>
      </c>
      <c r="BF480" s="24">
        <v>1</v>
      </c>
      <c r="BG480" s="45">
        <v>10.83</v>
      </c>
      <c r="BH480" s="22">
        <f t="shared" si="161"/>
        <v>4</v>
      </c>
      <c r="BI480" s="17" t="s">
        <v>2</v>
      </c>
      <c r="BJ480" s="24">
        <v>1</v>
      </c>
      <c r="BK480" s="21">
        <v>10.220000000000001</v>
      </c>
      <c r="BL480" s="22">
        <f t="shared" si="170"/>
        <v>2</v>
      </c>
      <c r="BM480" s="17" t="s">
        <v>2</v>
      </c>
      <c r="BN480" s="24">
        <v>1</v>
      </c>
      <c r="BO480" s="23">
        <v>13</v>
      </c>
      <c r="BP480" s="22">
        <f t="shared" si="163"/>
        <v>2</v>
      </c>
      <c r="BQ480" s="17" t="s">
        <v>2</v>
      </c>
      <c r="BR480" s="24">
        <v>1</v>
      </c>
      <c r="BS480" s="21">
        <f t="shared" si="181"/>
        <v>12.102266666666667</v>
      </c>
      <c r="BT480" s="24">
        <f t="shared" si="171"/>
        <v>30</v>
      </c>
      <c r="BU480" s="27" t="str">
        <f t="shared" si="178"/>
        <v>Admis</v>
      </c>
      <c r="BV480" s="17" t="s">
        <v>2</v>
      </c>
      <c r="BW480" s="38">
        <v>2</v>
      </c>
      <c r="BX480" s="38">
        <f t="shared" si="179"/>
        <v>60</v>
      </c>
      <c r="BY480" s="27" t="str">
        <f t="shared" si="180"/>
        <v>Admis</v>
      </c>
    </row>
    <row r="481" spans="1:77" x14ac:dyDescent="0.55000000000000004">
      <c r="A481" s="18">
        <v>468</v>
      </c>
      <c r="B481" s="62" t="s">
        <v>2261</v>
      </c>
      <c r="C481" s="76" t="s">
        <v>2262</v>
      </c>
      <c r="D481" s="13" t="s">
        <v>2263</v>
      </c>
      <c r="E481" s="13" t="s">
        <v>2264</v>
      </c>
      <c r="F481" s="16">
        <v>36910</v>
      </c>
      <c r="G481" s="13" t="s">
        <v>2265</v>
      </c>
      <c r="H481" s="13" t="s">
        <v>52</v>
      </c>
      <c r="I481" s="13" t="s">
        <v>72</v>
      </c>
      <c r="J481" s="21">
        <v>15</v>
      </c>
      <c r="K481" s="156">
        <v>4</v>
      </c>
      <c r="L481" s="17" t="s">
        <v>2</v>
      </c>
      <c r="M481" s="69">
        <v>2</v>
      </c>
      <c r="N481" s="230">
        <v>10.71</v>
      </c>
      <c r="O481" s="22">
        <f t="shared" si="164"/>
        <v>5</v>
      </c>
      <c r="P481" s="17" t="s">
        <v>2</v>
      </c>
      <c r="Q481" s="17">
        <v>2</v>
      </c>
      <c r="R481" s="45">
        <v>11.05</v>
      </c>
      <c r="S481" s="22">
        <f t="shared" si="172"/>
        <v>3</v>
      </c>
      <c r="T481" s="17" t="s">
        <v>2</v>
      </c>
      <c r="U481" s="17">
        <v>1</v>
      </c>
      <c r="V481" s="45">
        <v>11.318666666666667</v>
      </c>
      <c r="W481" s="156">
        <f t="shared" si="165"/>
        <v>4</v>
      </c>
      <c r="X481" s="17" t="s">
        <v>2</v>
      </c>
      <c r="Y481" s="17">
        <v>2</v>
      </c>
      <c r="Z481" s="45">
        <v>10.353999999999999</v>
      </c>
      <c r="AA481" s="22">
        <f t="shared" si="166"/>
        <v>5</v>
      </c>
      <c r="AB481" s="20" t="s">
        <v>2</v>
      </c>
      <c r="AC481" s="20">
        <v>2</v>
      </c>
      <c r="AD481" s="45">
        <v>10</v>
      </c>
      <c r="AE481" s="22">
        <f t="shared" si="167"/>
        <v>6</v>
      </c>
      <c r="AF481" s="17" t="s">
        <v>2</v>
      </c>
      <c r="AG481" s="17">
        <v>2</v>
      </c>
      <c r="AH481" s="21">
        <v>10.566000000000001</v>
      </c>
      <c r="AI481" s="22">
        <f t="shared" si="168"/>
        <v>3</v>
      </c>
      <c r="AJ481" s="17" t="s">
        <v>2</v>
      </c>
      <c r="AK481" s="24">
        <v>1</v>
      </c>
      <c r="AL481" s="21">
        <f t="shared" si="175"/>
        <v>11.181422222222221</v>
      </c>
      <c r="AM481" s="24">
        <f t="shared" si="176"/>
        <v>30</v>
      </c>
      <c r="AN481" s="27" t="str">
        <f t="shared" si="177"/>
        <v>Admis</v>
      </c>
      <c r="AO481" s="27"/>
      <c r="AP481" s="17"/>
      <c r="AQ481" s="45">
        <v>10.736999999999998</v>
      </c>
      <c r="AR481" s="29">
        <f t="shared" si="173"/>
        <v>6</v>
      </c>
      <c r="AS481" s="17" t="s">
        <v>2</v>
      </c>
      <c r="AT481" s="17">
        <v>2</v>
      </c>
      <c r="AU481" s="45">
        <v>11.092000000000001</v>
      </c>
      <c r="AV481" s="32">
        <f t="shared" si="162"/>
        <v>6</v>
      </c>
      <c r="AW481" s="17" t="s">
        <v>2</v>
      </c>
      <c r="AX481" s="17">
        <v>1</v>
      </c>
      <c r="AY481" s="45">
        <v>13.5</v>
      </c>
      <c r="AZ481" s="22">
        <f t="shared" si="174"/>
        <v>4</v>
      </c>
      <c r="BA481" s="17" t="s">
        <v>2</v>
      </c>
      <c r="BB481" s="17">
        <v>2</v>
      </c>
      <c r="BC481" s="21">
        <v>8.4173333333333336</v>
      </c>
      <c r="BD481" s="22">
        <f t="shared" si="169"/>
        <v>0</v>
      </c>
      <c r="BE481" s="17" t="s">
        <v>2</v>
      </c>
      <c r="BF481" s="24">
        <v>2</v>
      </c>
      <c r="BG481" s="45">
        <v>10.75</v>
      </c>
      <c r="BH481" s="22">
        <f t="shared" si="161"/>
        <v>4</v>
      </c>
      <c r="BI481" s="17" t="s">
        <v>2</v>
      </c>
      <c r="BJ481" s="24">
        <v>1</v>
      </c>
      <c r="BK481" s="21">
        <v>5.69</v>
      </c>
      <c r="BL481" s="22">
        <f t="shared" si="170"/>
        <v>0</v>
      </c>
      <c r="BM481" s="17" t="s">
        <v>2</v>
      </c>
      <c r="BN481" s="24">
        <v>2</v>
      </c>
      <c r="BO481" s="23">
        <v>13</v>
      </c>
      <c r="BP481" s="22">
        <f t="shared" si="163"/>
        <v>2</v>
      </c>
      <c r="BQ481" s="17" t="s">
        <v>2</v>
      </c>
      <c r="BR481" s="24">
        <v>1</v>
      </c>
      <c r="BS481" s="21">
        <f t="shared" si="181"/>
        <v>10.528600000000001</v>
      </c>
      <c r="BT481" s="24">
        <f t="shared" si="171"/>
        <v>22</v>
      </c>
      <c r="BU481" s="27" t="str">
        <f t="shared" si="178"/>
        <v>Ajourné</v>
      </c>
      <c r="BV481" s="17" t="s">
        <v>2</v>
      </c>
      <c r="BW481" s="38">
        <v>2</v>
      </c>
      <c r="BX481" s="38">
        <f t="shared" si="179"/>
        <v>52</v>
      </c>
      <c r="BY481" s="27" t="str">
        <f t="shared" si="180"/>
        <v>Autorisé</v>
      </c>
    </row>
    <row r="482" spans="1:77" x14ac:dyDescent="0.55000000000000004">
      <c r="A482" s="18">
        <v>469</v>
      </c>
      <c r="B482" s="62" t="s">
        <v>2266</v>
      </c>
      <c r="C482" s="96" t="s">
        <v>2267</v>
      </c>
      <c r="D482" s="42" t="s">
        <v>2263</v>
      </c>
      <c r="E482" s="42" t="s">
        <v>2268</v>
      </c>
      <c r="F482" s="66">
        <v>35285</v>
      </c>
      <c r="G482" s="13" t="s">
        <v>135</v>
      </c>
      <c r="H482" s="13" t="s">
        <v>59</v>
      </c>
      <c r="I482" s="13" t="s">
        <v>72</v>
      </c>
      <c r="J482" s="47">
        <v>10.66</v>
      </c>
      <c r="K482" s="156">
        <v>4</v>
      </c>
      <c r="L482" s="17" t="s">
        <v>60</v>
      </c>
      <c r="M482" s="69">
        <v>2</v>
      </c>
      <c r="N482" s="47">
        <v>10.43</v>
      </c>
      <c r="O482" s="22">
        <f t="shared" si="164"/>
        <v>5</v>
      </c>
      <c r="P482" s="17" t="s">
        <v>60</v>
      </c>
      <c r="Q482" s="17">
        <v>2</v>
      </c>
      <c r="R482" s="47">
        <v>13.63</v>
      </c>
      <c r="S482" s="22">
        <f t="shared" si="172"/>
        <v>3</v>
      </c>
      <c r="T482" s="17" t="s">
        <v>60</v>
      </c>
      <c r="U482" s="17">
        <v>2</v>
      </c>
      <c r="V482" s="47">
        <v>10.52</v>
      </c>
      <c r="W482" s="156">
        <f t="shared" si="165"/>
        <v>4</v>
      </c>
      <c r="X482" s="17" t="s">
        <v>60</v>
      </c>
      <c r="Y482" s="17">
        <v>2</v>
      </c>
      <c r="Z482" s="47">
        <v>10</v>
      </c>
      <c r="AA482" s="22">
        <f t="shared" si="166"/>
        <v>5</v>
      </c>
      <c r="AB482" s="20" t="s">
        <v>60</v>
      </c>
      <c r="AC482" s="20">
        <v>2</v>
      </c>
      <c r="AD482" s="47">
        <v>10.47</v>
      </c>
      <c r="AE482" s="22">
        <f t="shared" si="167"/>
        <v>6</v>
      </c>
      <c r="AF482" s="17" t="s">
        <v>60</v>
      </c>
      <c r="AG482" s="17">
        <v>2</v>
      </c>
      <c r="AH482" s="50">
        <v>13.19</v>
      </c>
      <c r="AI482" s="22">
        <f t="shared" si="168"/>
        <v>3</v>
      </c>
      <c r="AJ482" s="17" t="s">
        <v>60</v>
      </c>
      <c r="AK482" s="17">
        <v>2</v>
      </c>
      <c r="AL482" s="21">
        <f t="shared" si="175"/>
        <v>11.004999999999999</v>
      </c>
      <c r="AM482" s="24">
        <f t="shared" si="176"/>
        <v>30</v>
      </c>
      <c r="AN482" s="27" t="str">
        <f t="shared" si="177"/>
        <v>Admis</v>
      </c>
      <c r="AO482" s="27" t="s">
        <v>61</v>
      </c>
      <c r="AP482" s="17">
        <v>2</v>
      </c>
      <c r="AQ482" s="45">
        <v>10</v>
      </c>
      <c r="AR482" s="29">
        <f t="shared" si="173"/>
        <v>6</v>
      </c>
      <c r="AS482" s="17" t="s">
        <v>2</v>
      </c>
      <c r="AT482" s="17">
        <v>2</v>
      </c>
      <c r="AU482" s="47">
        <v>10</v>
      </c>
      <c r="AV482" s="32">
        <f t="shared" si="162"/>
        <v>6</v>
      </c>
      <c r="AW482" s="17" t="s">
        <v>60</v>
      </c>
      <c r="AX482" s="17">
        <v>2</v>
      </c>
      <c r="AY482" s="47">
        <v>11.3</v>
      </c>
      <c r="AZ482" s="22">
        <f t="shared" si="174"/>
        <v>4</v>
      </c>
      <c r="BA482" s="17" t="s">
        <v>60</v>
      </c>
      <c r="BB482" s="17">
        <v>2</v>
      </c>
      <c r="BC482" s="50">
        <v>14.69</v>
      </c>
      <c r="BD482" s="22">
        <f t="shared" si="169"/>
        <v>6</v>
      </c>
      <c r="BE482" s="17" t="s">
        <v>60</v>
      </c>
      <c r="BF482" s="17">
        <v>2</v>
      </c>
      <c r="BG482" s="49">
        <v>10.42</v>
      </c>
      <c r="BH482" s="35">
        <f t="shared" si="161"/>
        <v>4</v>
      </c>
      <c r="BI482" s="36" t="s">
        <v>61</v>
      </c>
      <c r="BJ482" s="37">
        <v>1</v>
      </c>
      <c r="BK482" s="21">
        <v>10</v>
      </c>
      <c r="BL482" s="22">
        <f t="shared" si="170"/>
        <v>2</v>
      </c>
      <c r="BM482" s="17" t="s">
        <v>2</v>
      </c>
      <c r="BN482" s="24">
        <v>2</v>
      </c>
      <c r="BO482" s="48">
        <v>14</v>
      </c>
      <c r="BP482" s="22">
        <f t="shared" si="163"/>
        <v>2</v>
      </c>
      <c r="BQ482" s="27" t="s">
        <v>61</v>
      </c>
      <c r="BR482" s="17">
        <v>1</v>
      </c>
      <c r="BS482" s="21">
        <f t="shared" si="181"/>
        <v>11.433999999999999</v>
      </c>
      <c r="BT482" s="24">
        <f t="shared" si="171"/>
        <v>30</v>
      </c>
      <c r="BU482" s="27" t="str">
        <f t="shared" si="178"/>
        <v>Admis</v>
      </c>
      <c r="BV482" s="17" t="s">
        <v>2</v>
      </c>
      <c r="BW482" s="38">
        <v>2</v>
      </c>
      <c r="BX482" s="38">
        <f t="shared" si="179"/>
        <v>60</v>
      </c>
      <c r="BY482" s="27" t="str">
        <f t="shared" si="180"/>
        <v>Admis</v>
      </c>
    </row>
    <row r="483" spans="1:77" x14ac:dyDescent="0.55000000000000004">
      <c r="A483" s="18">
        <v>470</v>
      </c>
      <c r="B483" s="62" t="s">
        <v>2269</v>
      </c>
      <c r="C483" s="76" t="s">
        <v>2270</v>
      </c>
      <c r="D483" s="42" t="s">
        <v>2271</v>
      </c>
      <c r="E483" s="42" t="s">
        <v>2272</v>
      </c>
      <c r="F483" s="16">
        <v>36388</v>
      </c>
      <c r="G483" s="13" t="s">
        <v>640</v>
      </c>
      <c r="H483" s="13" t="s">
        <v>59</v>
      </c>
      <c r="I483" s="13" t="s">
        <v>72</v>
      </c>
      <c r="J483" s="338">
        <v>10</v>
      </c>
      <c r="K483" s="156">
        <v>4</v>
      </c>
      <c r="L483" s="17" t="s">
        <v>2</v>
      </c>
      <c r="M483" s="69">
        <v>1</v>
      </c>
      <c r="N483" s="47">
        <v>10.98</v>
      </c>
      <c r="O483" s="22">
        <f t="shared" si="164"/>
        <v>5</v>
      </c>
      <c r="P483" s="17" t="s">
        <v>61</v>
      </c>
      <c r="Q483" s="17">
        <v>2</v>
      </c>
      <c r="R483" s="47">
        <v>12.06</v>
      </c>
      <c r="S483" s="22">
        <f t="shared" si="172"/>
        <v>3</v>
      </c>
      <c r="T483" s="17" t="s">
        <v>61</v>
      </c>
      <c r="U483" s="17">
        <v>1</v>
      </c>
      <c r="V483" s="45">
        <v>10</v>
      </c>
      <c r="W483" s="156">
        <f t="shared" si="165"/>
        <v>4</v>
      </c>
      <c r="X483" s="17" t="s">
        <v>2</v>
      </c>
      <c r="Y483" s="17">
        <v>2</v>
      </c>
      <c r="Z483" s="47">
        <v>15.15</v>
      </c>
      <c r="AA483" s="22">
        <f t="shared" si="166"/>
        <v>5</v>
      </c>
      <c r="AB483" s="20" t="s">
        <v>61</v>
      </c>
      <c r="AC483" s="20">
        <v>2</v>
      </c>
      <c r="AD483" s="329">
        <v>10</v>
      </c>
      <c r="AE483" s="22">
        <f t="shared" si="167"/>
        <v>6</v>
      </c>
      <c r="AF483" s="17" t="s">
        <v>2</v>
      </c>
      <c r="AG483" s="17">
        <v>2</v>
      </c>
      <c r="AH483" s="50">
        <v>12.69</v>
      </c>
      <c r="AI483" s="22">
        <f t="shared" si="168"/>
        <v>3</v>
      </c>
      <c r="AJ483" s="17" t="s">
        <v>61</v>
      </c>
      <c r="AK483" s="17">
        <v>2</v>
      </c>
      <c r="AL483" s="21">
        <f t="shared" si="175"/>
        <v>11.496666666666668</v>
      </c>
      <c r="AM483" s="24">
        <f t="shared" si="176"/>
        <v>30</v>
      </c>
      <c r="AN483" s="27" t="str">
        <f t="shared" si="177"/>
        <v>Admis</v>
      </c>
      <c r="AO483" s="17" t="s">
        <v>2</v>
      </c>
      <c r="AP483" s="17">
        <v>2</v>
      </c>
      <c r="AQ483" s="47">
        <v>10.46</v>
      </c>
      <c r="AR483" s="29">
        <f t="shared" si="173"/>
        <v>6</v>
      </c>
      <c r="AS483" s="17" t="s">
        <v>61</v>
      </c>
      <c r="AT483" s="17">
        <v>2</v>
      </c>
      <c r="AU483" s="47">
        <v>12.41</v>
      </c>
      <c r="AV483" s="32">
        <f t="shared" si="162"/>
        <v>6</v>
      </c>
      <c r="AW483" s="17" t="s">
        <v>61</v>
      </c>
      <c r="AX483" s="17">
        <v>2</v>
      </c>
      <c r="AY483" s="329">
        <v>11.37</v>
      </c>
      <c r="AZ483" s="22">
        <f t="shared" si="174"/>
        <v>4</v>
      </c>
      <c r="BA483" s="17" t="s">
        <v>2</v>
      </c>
      <c r="BB483" s="17">
        <v>2</v>
      </c>
      <c r="BC483" s="50">
        <v>11.71</v>
      </c>
      <c r="BD483" s="22">
        <f t="shared" si="169"/>
        <v>6</v>
      </c>
      <c r="BE483" s="17" t="s">
        <v>61</v>
      </c>
      <c r="BF483" s="17">
        <v>1</v>
      </c>
      <c r="BG483" s="45">
        <v>10</v>
      </c>
      <c r="BH483" s="22">
        <f t="shared" si="161"/>
        <v>4</v>
      </c>
      <c r="BI483" s="17" t="s">
        <v>2</v>
      </c>
      <c r="BJ483" s="24">
        <v>1</v>
      </c>
      <c r="BK483" s="327">
        <v>10</v>
      </c>
      <c r="BL483" s="22">
        <f t="shared" si="170"/>
        <v>2</v>
      </c>
      <c r="BM483" s="17" t="s">
        <v>2</v>
      </c>
      <c r="BN483" s="24">
        <v>2</v>
      </c>
      <c r="BO483" s="48">
        <v>14</v>
      </c>
      <c r="BP483" s="22">
        <f t="shared" si="163"/>
        <v>2</v>
      </c>
      <c r="BQ483" s="27" t="s">
        <v>61</v>
      </c>
      <c r="BR483" s="17">
        <v>1</v>
      </c>
      <c r="BS483" s="21">
        <f t="shared" si="181"/>
        <v>11.365333333333334</v>
      </c>
      <c r="BT483" s="24">
        <f t="shared" si="171"/>
        <v>30</v>
      </c>
      <c r="BU483" s="27" t="str">
        <f t="shared" si="178"/>
        <v>Admis</v>
      </c>
      <c r="BV483" s="17" t="s">
        <v>2</v>
      </c>
      <c r="BW483" s="38">
        <v>2</v>
      </c>
      <c r="BX483" s="38">
        <f t="shared" si="179"/>
        <v>60</v>
      </c>
      <c r="BY483" s="27" t="str">
        <f t="shared" si="180"/>
        <v>Admis</v>
      </c>
    </row>
    <row r="484" spans="1:77" x14ac:dyDescent="0.55000000000000004">
      <c r="A484" s="18">
        <v>471</v>
      </c>
      <c r="B484" s="62" t="s">
        <v>2276</v>
      </c>
      <c r="C484" s="76" t="s">
        <v>2277</v>
      </c>
      <c r="D484" s="14" t="s">
        <v>2271</v>
      </c>
      <c r="E484" s="14" t="s">
        <v>2278</v>
      </c>
      <c r="F484" s="65">
        <v>38006</v>
      </c>
      <c r="G484" s="13" t="s">
        <v>2279</v>
      </c>
      <c r="H484" s="13" t="s">
        <v>52</v>
      </c>
      <c r="I484" s="13" t="s">
        <v>72</v>
      </c>
      <c r="J484" s="235">
        <v>12</v>
      </c>
      <c r="K484" s="156">
        <v>4</v>
      </c>
      <c r="L484" s="17" t="s">
        <v>2</v>
      </c>
      <c r="M484" s="69">
        <v>1</v>
      </c>
      <c r="N484" s="57">
        <v>12.43</v>
      </c>
      <c r="O484" s="22">
        <f t="shared" si="164"/>
        <v>5</v>
      </c>
      <c r="P484" s="17" t="s">
        <v>2</v>
      </c>
      <c r="Q484" s="17">
        <v>2</v>
      </c>
      <c r="R484" s="45">
        <v>12.63</v>
      </c>
      <c r="S484" s="22">
        <f t="shared" si="172"/>
        <v>3</v>
      </c>
      <c r="T484" s="17" t="s">
        <v>2</v>
      </c>
      <c r="U484" s="17">
        <v>1</v>
      </c>
      <c r="V484" s="45">
        <v>13.816666666666666</v>
      </c>
      <c r="W484" s="156">
        <f t="shared" si="165"/>
        <v>4</v>
      </c>
      <c r="X484" s="17" t="s">
        <v>2</v>
      </c>
      <c r="Y484" s="17">
        <v>2</v>
      </c>
      <c r="Z484" s="45">
        <v>12.784000000000001</v>
      </c>
      <c r="AA484" s="22">
        <f t="shared" si="166"/>
        <v>5</v>
      </c>
      <c r="AB484" s="20" t="s">
        <v>2</v>
      </c>
      <c r="AC484" s="20">
        <v>2</v>
      </c>
      <c r="AD484" s="45">
        <v>10</v>
      </c>
      <c r="AE484" s="22">
        <f t="shared" si="167"/>
        <v>6</v>
      </c>
      <c r="AF484" s="17" t="s">
        <v>2</v>
      </c>
      <c r="AG484" s="17">
        <v>2</v>
      </c>
      <c r="AH484" s="21">
        <v>10.696</v>
      </c>
      <c r="AI484" s="22">
        <f t="shared" si="168"/>
        <v>3</v>
      </c>
      <c r="AJ484" s="17" t="s">
        <v>2</v>
      </c>
      <c r="AK484" s="24">
        <v>1</v>
      </c>
      <c r="AL484" s="21">
        <f t="shared" si="175"/>
        <v>11.977155555555557</v>
      </c>
      <c r="AM484" s="24">
        <f t="shared" si="176"/>
        <v>30</v>
      </c>
      <c r="AN484" s="27" t="str">
        <f t="shared" si="177"/>
        <v>Admis</v>
      </c>
      <c r="AO484" s="17" t="s">
        <v>2</v>
      </c>
      <c r="AP484" s="17">
        <v>2</v>
      </c>
      <c r="AQ484" s="45">
        <v>12.059000000000001</v>
      </c>
      <c r="AR484" s="29">
        <f t="shared" si="173"/>
        <v>6</v>
      </c>
      <c r="AS484" s="17" t="s">
        <v>2</v>
      </c>
      <c r="AT484" s="17">
        <v>2</v>
      </c>
      <c r="AU484" s="45">
        <v>11.23</v>
      </c>
      <c r="AV484" s="32">
        <f t="shared" si="162"/>
        <v>6</v>
      </c>
      <c r="AW484" s="17" t="s">
        <v>2</v>
      </c>
      <c r="AX484" s="17">
        <v>1</v>
      </c>
      <c r="AY484" s="45">
        <v>14.33</v>
      </c>
      <c r="AZ484" s="22">
        <f t="shared" si="174"/>
        <v>4</v>
      </c>
      <c r="BA484" s="17" t="s">
        <v>2</v>
      </c>
      <c r="BB484" s="17">
        <v>2</v>
      </c>
      <c r="BC484" s="21">
        <v>10.814</v>
      </c>
      <c r="BD484" s="22">
        <f t="shared" si="169"/>
        <v>6</v>
      </c>
      <c r="BE484" s="17" t="s">
        <v>2</v>
      </c>
      <c r="BF484" s="24">
        <v>2</v>
      </c>
      <c r="BG484" s="45">
        <v>10.66</v>
      </c>
      <c r="BH484" s="22">
        <f t="shared" si="161"/>
        <v>4</v>
      </c>
      <c r="BI484" s="17" t="s">
        <v>2</v>
      </c>
      <c r="BJ484" s="24">
        <v>1</v>
      </c>
      <c r="BK484" s="21">
        <v>10</v>
      </c>
      <c r="BL484" s="22">
        <f t="shared" si="170"/>
        <v>2</v>
      </c>
      <c r="BM484" s="17" t="s">
        <v>2</v>
      </c>
      <c r="BN484" s="24">
        <v>2</v>
      </c>
      <c r="BO484" s="23">
        <v>13</v>
      </c>
      <c r="BP484" s="22">
        <f t="shared" si="163"/>
        <v>2</v>
      </c>
      <c r="BQ484" s="17" t="s">
        <v>2</v>
      </c>
      <c r="BR484" s="24">
        <v>1</v>
      </c>
      <c r="BS484" s="21">
        <f t="shared" si="181"/>
        <v>11.685933333333333</v>
      </c>
      <c r="BT484" s="24">
        <f t="shared" si="171"/>
        <v>30</v>
      </c>
      <c r="BU484" s="27" t="str">
        <f t="shared" si="178"/>
        <v>Admis</v>
      </c>
      <c r="BV484" s="17" t="s">
        <v>61</v>
      </c>
      <c r="BW484" s="38">
        <v>2</v>
      </c>
      <c r="BX484" s="38">
        <f t="shared" si="179"/>
        <v>60</v>
      </c>
      <c r="BY484" s="27" t="str">
        <f t="shared" si="180"/>
        <v>Admis</v>
      </c>
    </row>
    <row r="485" spans="1:77" x14ac:dyDescent="0.55000000000000004">
      <c r="A485" s="18">
        <v>472</v>
      </c>
      <c r="B485" s="62" t="s">
        <v>2280</v>
      </c>
      <c r="C485" s="96" t="s">
        <v>2281</v>
      </c>
      <c r="D485" s="13" t="s">
        <v>2271</v>
      </c>
      <c r="E485" s="13" t="s">
        <v>2282</v>
      </c>
      <c r="F485" s="16">
        <v>38530</v>
      </c>
      <c r="G485" s="13" t="s">
        <v>448</v>
      </c>
      <c r="H485" s="13" t="s">
        <v>52</v>
      </c>
      <c r="I485" s="13" t="s">
        <v>72</v>
      </c>
      <c r="J485" s="235">
        <v>12</v>
      </c>
      <c r="K485" s="156">
        <v>4</v>
      </c>
      <c r="L485" s="17" t="s">
        <v>2</v>
      </c>
      <c r="M485" s="69">
        <v>1</v>
      </c>
      <c r="N485" s="17">
        <v>12.72</v>
      </c>
      <c r="O485" s="22">
        <f t="shared" si="164"/>
        <v>5</v>
      </c>
      <c r="P485" s="17" t="s">
        <v>2</v>
      </c>
      <c r="Q485" s="17">
        <v>1</v>
      </c>
      <c r="R485" s="45">
        <v>10.52</v>
      </c>
      <c r="S485" s="22">
        <f t="shared" si="172"/>
        <v>3</v>
      </c>
      <c r="T485" s="17" t="s">
        <v>2</v>
      </c>
      <c r="U485" s="17">
        <v>1</v>
      </c>
      <c r="V485" s="45">
        <v>11.290666666666667</v>
      </c>
      <c r="W485" s="156">
        <f t="shared" si="165"/>
        <v>4</v>
      </c>
      <c r="X485" s="17" t="s">
        <v>2</v>
      </c>
      <c r="Y485" s="17">
        <v>1</v>
      </c>
      <c r="Z485" s="45">
        <v>10</v>
      </c>
      <c r="AA485" s="22">
        <f t="shared" si="166"/>
        <v>5</v>
      </c>
      <c r="AB485" s="20" t="s">
        <v>2</v>
      </c>
      <c r="AC485" s="20">
        <v>1</v>
      </c>
      <c r="AD485" s="45">
        <v>11.29</v>
      </c>
      <c r="AE485" s="22">
        <f t="shared" si="167"/>
        <v>6</v>
      </c>
      <c r="AF485" s="17" t="s">
        <v>2</v>
      </c>
      <c r="AG485" s="17">
        <v>1</v>
      </c>
      <c r="AH485" s="21">
        <v>12.72</v>
      </c>
      <c r="AI485" s="22">
        <f t="shared" si="168"/>
        <v>3</v>
      </c>
      <c r="AJ485" s="17" t="s">
        <v>2</v>
      </c>
      <c r="AK485" s="17">
        <v>1</v>
      </c>
      <c r="AL485" s="21">
        <f t="shared" si="175"/>
        <v>11.47408888888889</v>
      </c>
      <c r="AM485" s="24">
        <f t="shared" si="176"/>
        <v>30</v>
      </c>
      <c r="AN485" s="27" t="str">
        <f t="shared" si="177"/>
        <v>Admis</v>
      </c>
      <c r="AO485" s="17" t="s">
        <v>2</v>
      </c>
      <c r="AP485" s="17">
        <v>1</v>
      </c>
      <c r="AQ485" s="45">
        <v>12.49</v>
      </c>
      <c r="AR485" s="29">
        <f t="shared" si="173"/>
        <v>6</v>
      </c>
      <c r="AS485" s="17" t="s">
        <v>2</v>
      </c>
      <c r="AT485" s="17">
        <v>2</v>
      </c>
      <c r="AU485" s="45">
        <v>11.8</v>
      </c>
      <c r="AV485" s="32">
        <f t="shared" si="162"/>
        <v>6</v>
      </c>
      <c r="AW485" s="17" t="s">
        <v>2</v>
      </c>
      <c r="AX485" s="17">
        <v>1</v>
      </c>
      <c r="AY485" s="45">
        <v>13</v>
      </c>
      <c r="AZ485" s="22">
        <f t="shared" si="174"/>
        <v>4</v>
      </c>
      <c r="BA485" s="17" t="s">
        <v>2</v>
      </c>
      <c r="BB485" s="17">
        <v>1</v>
      </c>
      <c r="BC485" s="21">
        <v>10.86</v>
      </c>
      <c r="BD485" s="22">
        <f t="shared" si="169"/>
        <v>6</v>
      </c>
      <c r="BE485" s="17" t="s">
        <v>2</v>
      </c>
      <c r="BF485" s="17">
        <v>1</v>
      </c>
      <c r="BG485" s="45">
        <v>10.88</v>
      </c>
      <c r="BH485" s="22">
        <f t="shared" si="161"/>
        <v>4</v>
      </c>
      <c r="BI485" s="17" t="s">
        <v>2</v>
      </c>
      <c r="BJ485" s="24">
        <v>1</v>
      </c>
      <c r="BK485" s="21">
        <v>11.92</v>
      </c>
      <c r="BL485" s="22">
        <f t="shared" si="170"/>
        <v>2</v>
      </c>
      <c r="BM485" s="17" t="s">
        <v>2</v>
      </c>
      <c r="BN485" s="24">
        <v>1</v>
      </c>
      <c r="BO485" s="23">
        <v>16</v>
      </c>
      <c r="BP485" s="22">
        <f t="shared" si="163"/>
        <v>2</v>
      </c>
      <c r="BQ485" s="17" t="s">
        <v>2</v>
      </c>
      <c r="BR485" s="24">
        <v>1</v>
      </c>
      <c r="BS485" s="21">
        <f t="shared" si="181"/>
        <v>12.075333333333331</v>
      </c>
      <c r="BT485" s="24">
        <f t="shared" si="171"/>
        <v>30</v>
      </c>
      <c r="BU485" s="27" t="str">
        <f t="shared" si="178"/>
        <v>Admis</v>
      </c>
      <c r="BV485" s="17" t="s">
        <v>61</v>
      </c>
      <c r="BW485" s="38">
        <v>2</v>
      </c>
      <c r="BX485" s="38">
        <f t="shared" si="179"/>
        <v>60</v>
      </c>
      <c r="BY485" s="27" t="str">
        <f t="shared" si="180"/>
        <v>Admis</v>
      </c>
    </row>
    <row r="486" spans="1:77" x14ac:dyDescent="0.55000000000000004">
      <c r="A486" s="18">
        <v>473</v>
      </c>
      <c r="B486" s="62" t="s">
        <v>2283</v>
      </c>
      <c r="C486" s="96" t="s">
        <v>2284</v>
      </c>
      <c r="D486" s="42" t="s">
        <v>2271</v>
      </c>
      <c r="E486" s="42" t="s">
        <v>2285</v>
      </c>
      <c r="F486" s="16">
        <v>36778</v>
      </c>
      <c r="G486" s="13" t="s">
        <v>179</v>
      </c>
      <c r="H486" s="13" t="s">
        <v>59</v>
      </c>
      <c r="I486" s="13" t="s">
        <v>72</v>
      </c>
      <c r="J486" s="21">
        <v>17</v>
      </c>
      <c r="K486" s="156">
        <v>4</v>
      </c>
      <c r="L486" s="17" t="s">
        <v>2</v>
      </c>
      <c r="M486" s="69">
        <v>2</v>
      </c>
      <c r="N486" s="222">
        <v>11.55</v>
      </c>
      <c r="O486" s="22">
        <f t="shared" si="164"/>
        <v>5</v>
      </c>
      <c r="P486" s="17" t="s">
        <v>61</v>
      </c>
      <c r="Q486" s="17">
        <v>1</v>
      </c>
      <c r="R486" s="47">
        <v>11.62</v>
      </c>
      <c r="S486" s="22">
        <f t="shared" si="172"/>
        <v>3</v>
      </c>
      <c r="T486" s="17" t="s">
        <v>61</v>
      </c>
      <c r="U486" s="17">
        <v>2</v>
      </c>
      <c r="V486" s="47">
        <v>12.32</v>
      </c>
      <c r="W486" s="156">
        <f t="shared" si="165"/>
        <v>4</v>
      </c>
      <c r="X486" s="17" t="s">
        <v>61</v>
      </c>
      <c r="Y486" s="17">
        <v>2</v>
      </c>
      <c r="Z486" s="47">
        <v>11.24</v>
      </c>
      <c r="AA486" s="22">
        <f t="shared" si="166"/>
        <v>5</v>
      </c>
      <c r="AB486" s="20" t="s">
        <v>61</v>
      </c>
      <c r="AC486" s="20">
        <v>1</v>
      </c>
      <c r="AD486" s="47">
        <v>10.51</v>
      </c>
      <c r="AE486" s="22">
        <f t="shared" si="167"/>
        <v>6</v>
      </c>
      <c r="AF486" s="17" t="s">
        <v>61</v>
      </c>
      <c r="AG486" s="17">
        <v>1</v>
      </c>
      <c r="AH486" s="50">
        <v>10.68</v>
      </c>
      <c r="AI486" s="22">
        <f t="shared" si="168"/>
        <v>3</v>
      </c>
      <c r="AJ486" s="17" t="s">
        <v>61</v>
      </c>
      <c r="AK486" s="24">
        <v>2</v>
      </c>
      <c r="AL486" s="21">
        <f>(J486*4+N486*5+R486*3+V486*4+Z486*5+AD486*6+AH486*3)/30</f>
        <v>12.039666666666669</v>
      </c>
      <c r="AM486" s="24">
        <f t="shared" si="176"/>
        <v>30</v>
      </c>
      <c r="AN486" s="27" t="str">
        <f t="shared" si="177"/>
        <v>Admis</v>
      </c>
      <c r="AO486" s="17" t="s">
        <v>2</v>
      </c>
      <c r="AP486" s="17">
        <v>2</v>
      </c>
      <c r="AQ486" s="47">
        <v>10.19</v>
      </c>
      <c r="AR486" s="29">
        <f t="shared" si="173"/>
        <v>6</v>
      </c>
      <c r="AS486" s="17" t="s">
        <v>61</v>
      </c>
      <c r="AT486" s="17">
        <v>1</v>
      </c>
      <c r="AU486" s="47">
        <v>11.08</v>
      </c>
      <c r="AV486" s="32">
        <f t="shared" si="162"/>
        <v>6</v>
      </c>
      <c r="AW486" s="17" t="s">
        <v>61</v>
      </c>
      <c r="AX486" s="17">
        <v>1</v>
      </c>
      <c r="AY486" s="49">
        <v>13</v>
      </c>
      <c r="AZ486" s="22">
        <f t="shared" si="174"/>
        <v>4</v>
      </c>
      <c r="BA486" s="17" t="s">
        <v>61</v>
      </c>
      <c r="BB486" s="17">
        <v>1</v>
      </c>
      <c r="BC486" s="50">
        <v>12.82</v>
      </c>
      <c r="BD486" s="22">
        <f t="shared" si="169"/>
        <v>6</v>
      </c>
      <c r="BE486" s="17" t="s">
        <v>61</v>
      </c>
      <c r="BF486" s="24">
        <v>1</v>
      </c>
      <c r="BG486" s="49">
        <v>12.28</v>
      </c>
      <c r="BH486" s="35">
        <f t="shared" si="161"/>
        <v>4</v>
      </c>
      <c r="BI486" s="36" t="s">
        <v>61</v>
      </c>
      <c r="BJ486" s="37">
        <v>2</v>
      </c>
      <c r="BK486" s="50">
        <v>10.59</v>
      </c>
      <c r="BL486" s="22">
        <f t="shared" si="170"/>
        <v>2</v>
      </c>
      <c r="BM486" s="17" t="s">
        <v>60</v>
      </c>
      <c r="BN486" s="24">
        <v>2</v>
      </c>
      <c r="BO486" s="48">
        <v>14.5</v>
      </c>
      <c r="BP486" s="22">
        <f t="shared" si="163"/>
        <v>2</v>
      </c>
      <c r="BQ486" s="17" t="s">
        <v>61</v>
      </c>
      <c r="BR486" s="24">
        <v>1</v>
      </c>
      <c r="BS486" s="21">
        <f t="shared" si="181"/>
        <v>11.861333333333334</v>
      </c>
      <c r="BT486" s="24">
        <f t="shared" si="171"/>
        <v>30</v>
      </c>
      <c r="BU486" s="27" t="str">
        <f t="shared" si="178"/>
        <v>Admis</v>
      </c>
      <c r="BV486" s="17" t="s">
        <v>61</v>
      </c>
      <c r="BW486" s="38">
        <v>2</v>
      </c>
      <c r="BX486" s="38">
        <f t="shared" si="179"/>
        <v>60</v>
      </c>
      <c r="BY486" s="27" t="str">
        <f t="shared" si="180"/>
        <v>Admis</v>
      </c>
    </row>
    <row r="487" spans="1:77" x14ac:dyDescent="0.55000000000000004">
      <c r="A487" s="18">
        <v>474</v>
      </c>
      <c r="B487" s="62" t="s">
        <v>2286</v>
      </c>
      <c r="C487" s="76" t="s">
        <v>2287</v>
      </c>
      <c r="D487" s="13" t="s">
        <v>2288</v>
      </c>
      <c r="E487" s="13" t="s">
        <v>2289</v>
      </c>
      <c r="F487" s="16">
        <v>38051</v>
      </c>
      <c r="G487" s="13" t="s">
        <v>2290</v>
      </c>
      <c r="H487" s="13" t="s">
        <v>52</v>
      </c>
      <c r="I487" s="13" t="s">
        <v>72</v>
      </c>
      <c r="J487" s="21">
        <v>15.5</v>
      </c>
      <c r="K487" s="156">
        <v>4</v>
      </c>
      <c r="L487" s="17" t="s">
        <v>2</v>
      </c>
      <c r="M487" s="69">
        <v>2</v>
      </c>
      <c r="N487" s="230">
        <v>10.391999999999999</v>
      </c>
      <c r="O487" s="22">
        <f t="shared" si="164"/>
        <v>5</v>
      </c>
      <c r="P487" s="17" t="s">
        <v>2</v>
      </c>
      <c r="Q487" s="17">
        <v>2</v>
      </c>
      <c r="R487" s="45">
        <v>12.63</v>
      </c>
      <c r="S487" s="22">
        <f t="shared" si="172"/>
        <v>3</v>
      </c>
      <c r="T487" s="17" t="s">
        <v>2</v>
      </c>
      <c r="U487" s="17">
        <v>1</v>
      </c>
      <c r="V487" s="45">
        <v>13.134666666666668</v>
      </c>
      <c r="W487" s="156">
        <f t="shared" si="165"/>
        <v>4</v>
      </c>
      <c r="X487" s="17" t="s">
        <v>2</v>
      </c>
      <c r="Y487" s="17">
        <v>2</v>
      </c>
      <c r="Z487" s="45">
        <v>10.824</v>
      </c>
      <c r="AA487" s="22">
        <f t="shared" si="166"/>
        <v>5</v>
      </c>
      <c r="AB487" s="20" t="s">
        <v>2</v>
      </c>
      <c r="AC487" s="20">
        <v>2</v>
      </c>
      <c r="AD487" s="45">
        <v>10</v>
      </c>
      <c r="AE487" s="22">
        <f t="shared" si="167"/>
        <v>6</v>
      </c>
      <c r="AF487" s="17" t="s">
        <v>2</v>
      </c>
      <c r="AG487" s="17">
        <v>2</v>
      </c>
      <c r="AH487" s="21">
        <v>11.653333333333334</v>
      </c>
      <c r="AI487" s="22">
        <f t="shared" si="168"/>
        <v>3</v>
      </c>
      <c r="AJ487" s="17" t="s">
        <v>2</v>
      </c>
      <c r="AK487" s="24">
        <v>1</v>
      </c>
      <c r="AL487" s="21">
        <f t="shared" si="175"/>
        <v>11.782288888888889</v>
      </c>
      <c r="AM487" s="24">
        <f t="shared" si="176"/>
        <v>30</v>
      </c>
      <c r="AN487" s="27" t="str">
        <f t="shared" si="177"/>
        <v>Admis</v>
      </c>
      <c r="AO487" s="27" t="s">
        <v>2</v>
      </c>
      <c r="AP487" s="17">
        <v>2</v>
      </c>
      <c r="AQ487" s="45">
        <v>11.103999999999999</v>
      </c>
      <c r="AR487" s="29">
        <f t="shared" si="173"/>
        <v>6</v>
      </c>
      <c r="AS487" s="17" t="s">
        <v>2</v>
      </c>
      <c r="AT487" s="17">
        <v>1</v>
      </c>
      <c r="AU487" s="45">
        <v>11.32</v>
      </c>
      <c r="AV487" s="32">
        <f t="shared" si="162"/>
        <v>6</v>
      </c>
      <c r="AW487" s="17" t="s">
        <v>2</v>
      </c>
      <c r="AX487" s="17">
        <v>2</v>
      </c>
      <c r="AY487" s="45">
        <v>11.16</v>
      </c>
      <c r="AZ487" s="22">
        <f t="shared" si="174"/>
        <v>4</v>
      </c>
      <c r="BA487" s="17" t="s">
        <v>2</v>
      </c>
      <c r="BB487" s="17">
        <v>2</v>
      </c>
      <c r="BC487" s="21">
        <v>12.186666666666667</v>
      </c>
      <c r="BD487" s="22">
        <f t="shared" si="169"/>
        <v>6</v>
      </c>
      <c r="BE487" s="17" t="s">
        <v>2</v>
      </c>
      <c r="BF487" s="24">
        <v>2</v>
      </c>
      <c r="BG487" s="45">
        <v>10</v>
      </c>
      <c r="BH487" s="22">
        <f t="shared" si="161"/>
        <v>4</v>
      </c>
      <c r="BI487" s="17" t="s">
        <v>2</v>
      </c>
      <c r="BJ487" s="24">
        <v>1</v>
      </c>
      <c r="BK487" s="21">
        <v>10</v>
      </c>
      <c r="BL487" s="22">
        <f t="shared" si="170"/>
        <v>2</v>
      </c>
      <c r="BM487" s="17" t="s">
        <v>2</v>
      </c>
      <c r="BN487" s="24">
        <v>2</v>
      </c>
      <c r="BO487" s="23">
        <v>13</v>
      </c>
      <c r="BP487" s="22">
        <f t="shared" si="163"/>
        <v>2</v>
      </c>
      <c r="BQ487" s="17" t="s">
        <v>2</v>
      </c>
      <c r="BR487" s="24">
        <v>1</v>
      </c>
      <c r="BS487" s="21">
        <f t="shared" si="181"/>
        <v>11.2768</v>
      </c>
      <c r="BT487" s="24">
        <f t="shared" si="171"/>
        <v>30</v>
      </c>
      <c r="BU487" s="27" t="str">
        <f t="shared" si="178"/>
        <v>Admis</v>
      </c>
      <c r="BV487" s="17" t="s">
        <v>61</v>
      </c>
      <c r="BW487" s="38">
        <v>2</v>
      </c>
      <c r="BX487" s="38">
        <f t="shared" si="179"/>
        <v>60</v>
      </c>
      <c r="BY487" s="27" t="str">
        <f t="shared" si="180"/>
        <v>Admis</v>
      </c>
    </row>
    <row r="488" spans="1:77" x14ac:dyDescent="0.55000000000000004">
      <c r="A488" s="18">
        <v>475</v>
      </c>
      <c r="B488" s="62" t="s">
        <v>2291</v>
      </c>
      <c r="C488" s="76" t="s">
        <v>2292</v>
      </c>
      <c r="D488" s="42" t="s">
        <v>2288</v>
      </c>
      <c r="E488" s="42" t="s">
        <v>2293</v>
      </c>
      <c r="F488" s="16">
        <v>35915</v>
      </c>
      <c r="G488" s="13" t="s">
        <v>789</v>
      </c>
      <c r="H488" s="13" t="s">
        <v>52</v>
      </c>
      <c r="I488" s="13" t="s">
        <v>72</v>
      </c>
      <c r="J488" s="327">
        <v>10</v>
      </c>
      <c r="K488" s="156">
        <v>4</v>
      </c>
      <c r="L488" s="17" t="s">
        <v>2</v>
      </c>
      <c r="M488" s="69">
        <v>2</v>
      </c>
      <c r="N488" s="230">
        <v>10</v>
      </c>
      <c r="O488" s="22">
        <f t="shared" si="164"/>
        <v>5</v>
      </c>
      <c r="P488" s="17" t="s">
        <v>2</v>
      </c>
      <c r="Q488" s="17">
        <v>2</v>
      </c>
      <c r="R488" s="47">
        <v>11.81</v>
      </c>
      <c r="S488" s="22">
        <f t="shared" si="172"/>
        <v>3</v>
      </c>
      <c r="T488" s="17" t="s">
        <v>60</v>
      </c>
      <c r="U488" s="17">
        <v>2</v>
      </c>
      <c r="V488" s="47">
        <v>10.41</v>
      </c>
      <c r="W488" s="156">
        <f t="shared" si="165"/>
        <v>4</v>
      </c>
      <c r="X488" s="17" t="s">
        <v>60</v>
      </c>
      <c r="Y488" s="17">
        <v>2</v>
      </c>
      <c r="Z488" s="47">
        <v>14.02</v>
      </c>
      <c r="AA488" s="22">
        <f t="shared" si="166"/>
        <v>5</v>
      </c>
      <c r="AB488" s="20" t="s">
        <v>61</v>
      </c>
      <c r="AC488" s="20">
        <v>2</v>
      </c>
      <c r="AD488" s="329">
        <v>10</v>
      </c>
      <c r="AE488" s="22">
        <f t="shared" si="167"/>
        <v>6</v>
      </c>
      <c r="AF488" s="17" t="s">
        <v>2</v>
      </c>
      <c r="AG488" s="17">
        <v>2</v>
      </c>
      <c r="AH488" s="50">
        <v>10.45</v>
      </c>
      <c r="AI488" s="22">
        <f t="shared" si="168"/>
        <v>3</v>
      </c>
      <c r="AJ488" s="17" t="s">
        <v>60</v>
      </c>
      <c r="AK488" s="24">
        <v>2</v>
      </c>
      <c r="AL488" s="21">
        <f t="shared" si="175"/>
        <v>10.950666666666667</v>
      </c>
      <c r="AM488" s="24">
        <f t="shared" si="176"/>
        <v>30</v>
      </c>
      <c r="AN488" s="27" t="str">
        <f t="shared" si="177"/>
        <v>Admis</v>
      </c>
      <c r="AO488" s="17" t="s">
        <v>2</v>
      </c>
      <c r="AP488" s="17">
        <v>2</v>
      </c>
      <c r="AQ488" s="47">
        <v>10.5</v>
      </c>
      <c r="AR488" s="29">
        <f t="shared" si="173"/>
        <v>6</v>
      </c>
      <c r="AS488" s="17" t="s">
        <v>60</v>
      </c>
      <c r="AT488" s="17">
        <v>2</v>
      </c>
      <c r="AU488" s="47">
        <v>10</v>
      </c>
      <c r="AV488" s="32">
        <f t="shared" si="162"/>
        <v>6</v>
      </c>
      <c r="AW488" s="17" t="s">
        <v>61</v>
      </c>
      <c r="AX488" s="17">
        <v>2</v>
      </c>
      <c r="AY488" s="47">
        <v>13.36</v>
      </c>
      <c r="AZ488" s="22">
        <f t="shared" si="174"/>
        <v>4</v>
      </c>
      <c r="BA488" s="17" t="s">
        <v>60</v>
      </c>
      <c r="BB488" s="17">
        <v>2</v>
      </c>
      <c r="BC488" s="50">
        <v>15.85</v>
      </c>
      <c r="BD488" s="22">
        <f t="shared" si="169"/>
        <v>6</v>
      </c>
      <c r="BE488" s="17" t="s">
        <v>60</v>
      </c>
      <c r="BF488" s="17">
        <v>2</v>
      </c>
      <c r="BG488" s="49">
        <v>10</v>
      </c>
      <c r="BH488" s="35">
        <f t="shared" si="161"/>
        <v>4</v>
      </c>
      <c r="BI488" s="36" t="s">
        <v>61</v>
      </c>
      <c r="BJ488" s="37">
        <v>2</v>
      </c>
      <c r="BK488" s="50">
        <v>12.33</v>
      </c>
      <c r="BL488" s="22">
        <f t="shared" si="170"/>
        <v>2</v>
      </c>
      <c r="BM488" s="17" t="s">
        <v>60</v>
      </c>
      <c r="BN488" s="24">
        <v>2</v>
      </c>
      <c r="BO488" s="48">
        <v>10</v>
      </c>
      <c r="BP488" s="22">
        <f t="shared" si="163"/>
        <v>2</v>
      </c>
      <c r="BQ488" s="17" t="s">
        <v>60</v>
      </c>
      <c r="BR488" s="24">
        <v>2</v>
      </c>
      <c r="BS488" s="21">
        <f t="shared" si="181"/>
        <v>11.873333333333333</v>
      </c>
      <c r="BT488" s="24">
        <f t="shared" si="171"/>
        <v>30</v>
      </c>
      <c r="BU488" s="27" t="str">
        <f t="shared" si="178"/>
        <v>Admis</v>
      </c>
      <c r="BV488" s="17" t="s">
        <v>61</v>
      </c>
      <c r="BW488" s="38">
        <v>2</v>
      </c>
      <c r="BX488" s="38">
        <f t="shared" si="179"/>
        <v>60</v>
      </c>
      <c r="BY488" s="27" t="str">
        <f t="shared" si="180"/>
        <v>Admis</v>
      </c>
    </row>
    <row r="489" spans="1:77" x14ac:dyDescent="0.55000000000000004">
      <c r="A489" s="18">
        <v>476</v>
      </c>
      <c r="B489" s="62" t="s">
        <v>2295</v>
      </c>
      <c r="C489" s="76" t="s">
        <v>2296</v>
      </c>
      <c r="D489" s="13" t="s">
        <v>2297</v>
      </c>
      <c r="E489" s="13" t="s">
        <v>2298</v>
      </c>
      <c r="F489" s="16">
        <v>36746</v>
      </c>
      <c r="G489" s="13" t="s">
        <v>1728</v>
      </c>
      <c r="H489" s="13" t="s">
        <v>52</v>
      </c>
      <c r="I489" s="13" t="s">
        <v>72</v>
      </c>
      <c r="J489" s="235">
        <v>13</v>
      </c>
      <c r="K489" s="156">
        <v>4</v>
      </c>
      <c r="L489" s="17" t="s">
        <v>2</v>
      </c>
      <c r="M489" s="69">
        <v>1</v>
      </c>
      <c r="N489" s="45">
        <v>10</v>
      </c>
      <c r="O489" s="22">
        <f t="shared" si="164"/>
        <v>5</v>
      </c>
      <c r="P489" s="17" t="s">
        <v>2</v>
      </c>
      <c r="Q489" s="17">
        <v>1</v>
      </c>
      <c r="R489" s="45">
        <v>14.21</v>
      </c>
      <c r="S489" s="22">
        <f t="shared" si="172"/>
        <v>3</v>
      </c>
      <c r="T489" s="17" t="s">
        <v>2</v>
      </c>
      <c r="U489" s="17">
        <v>2</v>
      </c>
      <c r="V489" s="45">
        <v>11.823999999999998</v>
      </c>
      <c r="W489" s="156">
        <f t="shared" si="165"/>
        <v>4</v>
      </c>
      <c r="X489" s="17" t="s">
        <v>2</v>
      </c>
      <c r="Y489" s="17">
        <v>1</v>
      </c>
      <c r="Z489" s="45">
        <v>11.332000000000001</v>
      </c>
      <c r="AA489" s="22">
        <f t="shared" si="166"/>
        <v>5</v>
      </c>
      <c r="AB489" s="20" t="s">
        <v>2</v>
      </c>
      <c r="AC489" s="20">
        <v>1</v>
      </c>
      <c r="AD489" s="45">
        <v>13.37</v>
      </c>
      <c r="AE489" s="22">
        <f t="shared" si="167"/>
        <v>6</v>
      </c>
      <c r="AF489" s="17" t="s">
        <v>2</v>
      </c>
      <c r="AG489" s="17">
        <v>2</v>
      </c>
      <c r="AH489" s="21">
        <v>10.619333333333332</v>
      </c>
      <c r="AI489" s="22">
        <f t="shared" si="168"/>
        <v>3</v>
      </c>
      <c r="AJ489" s="17" t="s">
        <v>2</v>
      </c>
      <c r="AK489" s="24">
        <v>1</v>
      </c>
      <c r="AL489" s="21">
        <f t="shared" si="175"/>
        <v>12.022133333333333</v>
      </c>
      <c r="AM489" s="24">
        <f t="shared" si="176"/>
        <v>30</v>
      </c>
      <c r="AN489" s="27" t="str">
        <f t="shared" si="177"/>
        <v>Admis</v>
      </c>
      <c r="AO489" s="27"/>
      <c r="AP489" s="17"/>
      <c r="AQ489" s="45">
        <v>10</v>
      </c>
      <c r="AR489" s="29">
        <f t="shared" si="173"/>
        <v>6</v>
      </c>
      <c r="AS489" s="17" t="s">
        <v>2</v>
      </c>
      <c r="AT489" s="17">
        <v>1</v>
      </c>
      <c r="AU489" s="45">
        <v>11.446</v>
      </c>
      <c r="AV489" s="32">
        <f t="shared" si="162"/>
        <v>6</v>
      </c>
      <c r="AW489" s="17" t="s">
        <v>2</v>
      </c>
      <c r="AX489" s="17">
        <v>1</v>
      </c>
      <c r="AY489" s="45">
        <v>16.16</v>
      </c>
      <c r="AZ489" s="22">
        <f t="shared" si="174"/>
        <v>4</v>
      </c>
      <c r="BA489" s="17" t="s">
        <v>2</v>
      </c>
      <c r="BB489" s="17">
        <v>2</v>
      </c>
      <c r="BC489" s="21">
        <v>11.168666666666667</v>
      </c>
      <c r="BD489" s="22">
        <f t="shared" si="169"/>
        <v>6</v>
      </c>
      <c r="BE489" s="17" t="s">
        <v>2</v>
      </c>
      <c r="BF489" s="24">
        <v>1</v>
      </c>
      <c r="BG489" s="45">
        <v>11.85</v>
      </c>
      <c r="BH489" s="22">
        <f t="shared" si="161"/>
        <v>4</v>
      </c>
      <c r="BI489" s="17" t="s">
        <v>2</v>
      </c>
      <c r="BJ489" s="24">
        <v>1</v>
      </c>
      <c r="BK489" s="21">
        <v>13.54</v>
      </c>
      <c r="BL489" s="22">
        <f t="shared" si="170"/>
        <v>2</v>
      </c>
      <c r="BM489" s="17" t="s">
        <v>2</v>
      </c>
      <c r="BN489" s="24">
        <v>1</v>
      </c>
      <c r="BO489" s="23">
        <v>15</v>
      </c>
      <c r="BP489" s="22">
        <f t="shared" si="163"/>
        <v>2</v>
      </c>
      <c r="BQ489" s="17" t="s">
        <v>2</v>
      </c>
      <c r="BR489" s="24">
        <v>1</v>
      </c>
      <c r="BS489" s="21">
        <f t="shared" si="181"/>
        <v>12.160266666666665</v>
      </c>
      <c r="BT489" s="24">
        <f t="shared" si="171"/>
        <v>30</v>
      </c>
      <c r="BU489" s="27" t="str">
        <f t="shared" si="178"/>
        <v>Admis</v>
      </c>
      <c r="BV489" s="17" t="s">
        <v>2</v>
      </c>
      <c r="BW489" s="38">
        <v>2</v>
      </c>
      <c r="BX489" s="38">
        <f t="shared" si="179"/>
        <v>60</v>
      </c>
      <c r="BY489" s="27" t="str">
        <f t="shared" si="180"/>
        <v>Admis</v>
      </c>
    </row>
    <row r="490" spans="1:77" x14ac:dyDescent="0.55000000000000004">
      <c r="A490" s="18">
        <v>477</v>
      </c>
      <c r="B490" s="62" t="s">
        <v>2307</v>
      </c>
      <c r="C490" s="76" t="s">
        <v>2308</v>
      </c>
      <c r="D490" s="42" t="s">
        <v>2309</v>
      </c>
      <c r="E490" s="42" t="s">
        <v>2310</v>
      </c>
      <c r="F490" s="16">
        <v>35806</v>
      </c>
      <c r="G490" s="13" t="s">
        <v>2311</v>
      </c>
      <c r="H490" s="13" t="s">
        <v>52</v>
      </c>
      <c r="I490" s="13" t="s">
        <v>72</v>
      </c>
      <c r="J490" s="327">
        <v>10.29</v>
      </c>
      <c r="K490" s="156">
        <v>4</v>
      </c>
      <c r="L490" s="17" t="s">
        <v>2</v>
      </c>
      <c r="M490" s="69">
        <v>2</v>
      </c>
      <c r="N490" s="222">
        <v>10</v>
      </c>
      <c r="O490" s="22">
        <f t="shared" si="164"/>
        <v>5</v>
      </c>
      <c r="P490" s="17" t="s">
        <v>60</v>
      </c>
      <c r="Q490" s="17">
        <v>2</v>
      </c>
      <c r="R490" s="47">
        <v>14.44</v>
      </c>
      <c r="S490" s="22">
        <f t="shared" si="172"/>
        <v>3</v>
      </c>
      <c r="T490" s="17" t="s">
        <v>60</v>
      </c>
      <c r="U490" s="17">
        <v>2</v>
      </c>
      <c r="V490" s="45">
        <v>10</v>
      </c>
      <c r="W490" s="156">
        <f t="shared" si="165"/>
        <v>4</v>
      </c>
      <c r="X490" s="17" t="s">
        <v>2</v>
      </c>
      <c r="Y490" s="17">
        <v>2</v>
      </c>
      <c r="Z490" s="47">
        <v>10.6</v>
      </c>
      <c r="AA490" s="22">
        <f t="shared" si="166"/>
        <v>5</v>
      </c>
      <c r="AB490" s="20" t="s">
        <v>61</v>
      </c>
      <c r="AC490" s="20">
        <v>2</v>
      </c>
      <c r="AD490" s="329">
        <v>10</v>
      </c>
      <c r="AE490" s="22">
        <f t="shared" si="167"/>
        <v>6</v>
      </c>
      <c r="AF490" s="17" t="s">
        <v>2</v>
      </c>
      <c r="AG490" s="17">
        <v>2</v>
      </c>
      <c r="AH490" s="50">
        <v>14.04</v>
      </c>
      <c r="AI490" s="22">
        <f t="shared" si="168"/>
        <v>3</v>
      </c>
      <c r="AJ490" s="17" t="s">
        <v>60</v>
      </c>
      <c r="AK490" s="17">
        <v>2</v>
      </c>
      <c r="AL490" s="21">
        <f t="shared" si="175"/>
        <v>10.986666666666668</v>
      </c>
      <c r="AM490" s="24">
        <f t="shared" si="176"/>
        <v>30</v>
      </c>
      <c r="AN490" s="27" t="str">
        <f t="shared" si="177"/>
        <v>Admis</v>
      </c>
      <c r="AO490" s="17" t="s">
        <v>2</v>
      </c>
      <c r="AP490" s="17">
        <v>2</v>
      </c>
      <c r="AQ490" s="45">
        <v>10</v>
      </c>
      <c r="AR490" s="29">
        <f t="shared" si="173"/>
        <v>6</v>
      </c>
      <c r="AS490" s="17" t="s">
        <v>2</v>
      </c>
      <c r="AT490" s="17">
        <v>2</v>
      </c>
      <c r="AU490" s="47">
        <v>12</v>
      </c>
      <c r="AV490" s="32">
        <f t="shared" si="162"/>
        <v>6</v>
      </c>
      <c r="AW490" s="17" t="s">
        <v>61</v>
      </c>
      <c r="AX490" s="17">
        <v>2</v>
      </c>
      <c r="AY490" s="47">
        <v>11.89</v>
      </c>
      <c r="AZ490" s="22">
        <f t="shared" si="174"/>
        <v>4</v>
      </c>
      <c r="BA490" s="17" t="s">
        <v>60</v>
      </c>
      <c r="BB490" s="17">
        <v>2</v>
      </c>
      <c r="BC490" s="50">
        <v>14.87</v>
      </c>
      <c r="BD490" s="22">
        <f t="shared" si="169"/>
        <v>6</v>
      </c>
      <c r="BE490" s="17" t="s">
        <v>60</v>
      </c>
      <c r="BF490" s="17">
        <v>2</v>
      </c>
      <c r="BG490" s="57">
        <v>10</v>
      </c>
      <c r="BH490" s="35">
        <f t="shared" si="161"/>
        <v>4</v>
      </c>
      <c r="BI490" s="36" t="s">
        <v>2</v>
      </c>
      <c r="BJ490" s="37">
        <v>2</v>
      </c>
      <c r="BK490" s="50">
        <v>12</v>
      </c>
      <c r="BL490" s="22">
        <f t="shared" si="170"/>
        <v>2</v>
      </c>
      <c r="BM490" s="17" t="s">
        <v>60</v>
      </c>
      <c r="BN490" s="24">
        <v>2</v>
      </c>
      <c r="BO490" s="48">
        <v>12</v>
      </c>
      <c r="BP490" s="22">
        <f t="shared" si="163"/>
        <v>2</v>
      </c>
      <c r="BQ490" s="27" t="s">
        <v>60</v>
      </c>
      <c r="BR490" s="17">
        <v>2</v>
      </c>
      <c r="BS490" s="21">
        <f t="shared" si="181"/>
        <v>11.892666666666665</v>
      </c>
      <c r="BT490" s="24">
        <f t="shared" si="171"/>
        <v>30</v>
      </c>
      <c r="BU490" s="27" t="str">
        <f t="shared" si="178"/>
        <v>Admis</v>
      </c>
      <c r="BV490" s="17" t="s">
        <v>2</v>
      </c>
      <c r="BW490" s="38">
        <v>2</v>
      </c>
      <c r="BX490" s="38">
        <f t="shared" si="179"/>
        <v>60</v>
      </c>
      <c r="BY490" s="27" t="str">
        <f t="shared" si="180"/>
        <v>Admis</v>
      </c>
    </row>
    <row r="491" spans="1:77" x14ac:dyDescent="0.55000000000000004">
      <c r="A491" s="18">
        <v>478</v>
      </c>
      <c r="B491" s="62" t="s">
        <v>2312</v>
      </c>
      <c r="C491" s="76" t="s">
        <v>2313</v>
      </c>
      <c r="D491" s="13" t="s">
        <v>2314</v>
      </c>
      <c r="E491" s="13" t="s">
        <v>2315</v>
      </c>
      <c r="F491" s="16">
        <v>37431</v>
      </c>
      <c r="G491" s="13" t="s">
        <v>2316</v>
      </c>
      <c r="H491" s="13" t="s">
        <v>59</v>
      </c>
      <c r="I491" s="13" t="s">
        <v>72</v>
      </c>
      <c r="J491" s="21">
        <v>15</v>
      </c>
      <c r="K491" s="156">
        <v>4</v>
      </c>
      <c r="L491" s="17" t="s">
        <v>2</v>
      </c>
      <c r="M491" s="69">
        <v>2</v>
      </c>
      <c r="N491" s="203">
        <v>11.412000000000001</v>
      </c>
      <c r="O491" s="22">
        <f t="shared" si="164"/>
        <v>5</v>
      </c>
      <c r="P491" s="17" t="s">
        <v>2</v>
      </c>
      <c r="Q491" s="17">
        <v>1</v>
      </c>
      <c r="R491" s="45">
        <v>13.15</v>
      </c>
      <c r="S491" s="22">
        <f t="shared" si="172"/>
        <v>3</v>
      </c>
      <c r="T491" s="17" t="s">
        <v>2</v>
      </c>
      <c r="U491" s="17">
        <v>1</v>
      </c>
      <c r="V491" s="45">
        <v>10.64</v>
      </c>
      <c r="W491" s="156">
        <f t="shared" si="165"/>
        <v>4</v>
      </c>
      <c r="X491" s="17" t="s">
        <v>2</v>
      </c>
      <c r="Y491" s="17">
        <v>1</v>
      </c>
      <c r="Z491" s="45">
        <v>11.417999999999999</v>
      </c>
      <c r="AA491" s="22">
        <f t="shared" si="166"/>
        <v>5</v>
      </c>
      <c r="AB491" s="20" t="s">
        <v>2</v>
      </c>
      <c r="AC491" s="20">
        <v>1</v>
      </c>
      <c r="AD491" s="45">
        <v>11.34</v>
      </c>
      <c r="AE491" s="22">
        <f t="shared" si="167"/>
        <v>6</v>
      </c>
      <c r="AF491" s="17" t="s">
        <v>2</v>
      </c>
      <c r="AG491" s="17">
        <v>1</v>
      </c>
      <c r="AH491" s="21">
        <v>13.182</v>
      </c>
      <c r="AI491" s="22">
        <f t="shared" si="168"/>
        <v>3</v>
      </c>
      <c r="AJ491" s="17" t="s">
        <v>2</v>
      </c>
      <c r="AK491" s="24">
        <v>2</v>
      </c>
      <c r="AL491" s="21">
        <f t="shared" si="175"/>
        <v>12.124866666666664</v>
      </c>
      <c r="AM491" s="24">
        <f t="shared" si="176"/>
        <v>30</v>
      </c>
      <c r="AN491" s="27" t="str">
        <f t="shared" si="177"/>
        <v>Admis</v>
      </c>
      <c r="AO491" s="27"/>
      <c r="AP491" s="17"/>
      <c r="AQ491" s="329">
        <v>10.62</v>
      </c>
      <c r="AR491" s="29">
        <f t="shared" si="173"/>
        <v>6</v>
      </c>
      <c r="AS491" s="17" t="s">
        <v>2</v>
      </c>
      <c r="AT491" s="17">
        <v>1</v>
      </c>
      <c r="AU491" s="45">
        <v>10.148</v>
      </c>
      <c r="AV491" s="32">
        <f t="shared" si="162"/>
        <v>6</v>
      </c>
      <c r="AW491" s="17" t="s">
        <v>2</v>
      </c>
      <c r="AX491" s="17">
        <v>1</v>
      </c>
      <c r="AY491" s="329">
        <v>10</v>
      </c>
      <c r="AZ491" s="22">
        <f t="shared" si="174"/>
        <v>4</v>
      </c>
      <c r="BA491" s="17" t="s">
        <v>2</v>
      </c>
      <c r="BB491" s="17">
        <v>2</v>
      </c>
      <c r="BC491" s="21">
        <v>10.973333333333333</v>
      </c>
      <c r="BD491" s="22">
        <f t="shared" si="169"/>
        <v>6</v>
      </c>
      <c r="BE491" s="17" t="s">
        <v>2</v>
      </c>
      <c r="BF491" s="24">
        <v>1</v>
      </c>
      <c r="BG491" s="45">
        <v>11.28</v>
      </c>
      <c r="BH491" s="22">
        <f t="shared" si="161"/>
        <v>4</v>
      </c>
      <c r="BI491" s="17" t="s">
        <v>2</v>
      </c>
      <c r="BJ491" s="24">
        <v>1</v>
      </c>
      <c r="BK491" s="21">
        <v>10</v>
      </c>
      <c r="BL491" s="22">
        <f t="shared" si="170"/>
        <v>2</v>
      </c>
      <c r="BM491" s="17" t="s">
        <v>2</v>
      </c>
      <c r="BN491" s="24">
        <v>1</v>
      </c>
      <c r="BO491" s="23">
        <v>13</v>
      </c>
      <c r="BP491" s="22">
        <f t="shared" si="163"/>
        <v>2</v>
      </c>
      <c r="BQ491" s="17" t="s">
        <v>2</v>
      </c>
      <c r="BR491" s="24">
        <v>1</v>
      </c>
      <c r="BS491" s="21">
        <f t="shared" si="181"/>
        <v>10.718933333333332</v>
      </c>
      <c r="BT491" s="24">
        <f t="shared" si="171"/>
        <v>30</v>
      </c>
      <c r="BU491" s="27" t="str">
        <f t="shared" si="178"/>
        <v>Admis</v>
      </c>
      <c r="BV491" s="17" t="s">
        <v>61</v>
      </c>
      <c r="BW491" s="38">
        <v>2</v>
      </c>
      <c r="BX491" s="38">
        <f t="shared" si="179"/>
        <v>60</v>
      </c>
      <c r="BY491" s="27" t="str">
        <f t="shared" si="180"/>
        <v>Admis</v>
      </c>
    </row>
    <row r="492" spans="1:77" x14ac:dyDescent="0.55000000000000004">
      <c r="A492" s="18">
        <v>479</v>
      </c>
      <c r="B492" s="62" t="s">
        <v>2317</v>
      </c>
      <c r="C492" s="76" t="s">
        <v>2318</v>
      </c>
      <c r="D492" s="13" t="s">
        <v>2319</v>
      </c>
      <c r="E492" s="13" t="s">
        <v>2320</v>
      </c>
      <c r="F492" s="16">
        <v>37298</v>
      </c>
      <c r="G492" s="13" t="s">
        <v>818</v>
      </c>
      <c r="H492" s="13" t="s">
        <v>59</v>
      </c>
      <c r="I492" s="13" t="s">
        <v>72</v>
      </c>
      <c r="J492" s="21">
        <v>15</v>
      </c>
      <c r="K492" s="156">
        <v>4</v>
      </c>
      <c r="L492" s="17" t="s">
        <v>2</v>
      </c>
      <c r="M492" s="69">
        <v>2</v>
      </c>
      <c r="N492" s="230">
        <v>10</v>
      </c>
      <c r="O492" s="22">
        <f t="shared" si="164"/>
        <v>5</v>
      </c>
      <c r="P492" s="17" t="s">
        <v>2</v>
      </c>
      <c r="Q492" s="17">
        <v>2</v>
      </c>
      <c r="R492" s="45">
        <v>12.63</v>
      </c>
      <c r="S492" s="22">
        <f t="shared" si="172"/>
        <v>3</v>
      </c>
      <c r="T492" s="17" t="s">
        <v>2</v>
      </c>
      <c r="U492" s="17">
        <v>1</v>
      </c>
      <c r="V492" s="45">
        <v>13.125333333333334</v>
      </c>
      <c r="W492" s="156">
        <f t="shared" si="165"/>
        <v>4</v>
      </c>
      <c r="X492" s="17" t="s">
        <v>2</v>
      </c>
      <c r="Y492" s="17">
        <v>2</v>
      </c>
      <c r="Z492" s="45">
        <v>10.220000000000001</v>
      </c>
      <c r="AA492" s="22">
        <f t="shared" si="166"/>
        <v>5</v>
      </c>
      <c r="AB492" s="20" t="s">
        <v>2</v>
      </c>
      <c r="AC492" s="20">
        <v>2</v>
      </c>
      <c r="AD492" s="45">
        <v>10.26</v>
      </c>
      <c r="AE492" s="22">
        <f t="shared" si="167"/>
        <v>6</v>
      </c>
      <c r="AF492" s="17" t="s">
        <v>2</v>
      </c>
      <c r="AG492" s="17">
        <v>2</v>
      </c>
      <c r="AH492" s="21">
        <v>11.509333333333332</v>
      </c>
      <c r="AI492" s="22">
        <f t="shared" si="168"/>
        <v>3</v>
      </c>
      <c r="AJ492" s="17" t="s">
        <v>2</v>
      </c>
      <c r="AK492" s="24">
        <v>2</v>
      </c>
      <c r="AL492" s="21">
        <f t="shared" si="175"/>
        <v>11.585977777777778</v>
      </c>
      <c r="AM492" s="24">
        <f t="shared" si="176"/>
        <v>30</v>
      </c>
      <c r="AN492" s="27" t="str">
        <f t="shared" si="177"/>
        <v>Admis</v>
      </c>
      <c r="AO492" s="27"/>
      <c r="AP492" s="17"/>
      <c r="AQ492" s="329">
        <v>11.2</v>
      </c>
      <c r="AR492" s="29">
        <f t="shared" si="173"/>
        <v>6</v>
      </c>
      <c r="AS492" s="17" t="s">
        <v>2</v>
      </c>
      <c r="AT492" s="17">
        <v>2</v>
      </c>
      <c r="AU492" s="45">
        <v>10.246</v>
      </c>
      <c r="AV492" s="32">
        <f t="shared" si="162"/>
        <v>6</v>
      </c>
      <c r="AW492" s="17" t="s">
        <v>2</v>
      </c>
      <c r="AX492" s="17">
        <v>1</v>
      </c>
      <c r="AY492" s="45">
        <v>11.33</v>
      </c>
      <c r="AZ492" s="22">
        <f t="shared" si="174"/>
        <v>4</v>
      </c>
      <c r="BA492" s="17" t="s">
        <v>2</v>
      </c>
      <c r="BB492" s="17">
        <v>2</v>
      </c>
      <c r="BC492" s="21">
        <v>10</v>
      </c>
      <c r="BD492" s="22">
        <f t="shared" si="169"/>
        <v>6</v>
      </c>
      <c r="BE492" s="17" t="s">
        <v>2</v>
      </c>
      <c r="BF492" s="24">
        <v>2</v>
      </c>
      <c r="BG492" s="332">
        <v>10</v>
      </c>
      <c r="BH492" s="35">
        <f t="shared" si="161"/>
        <v>4</v>
      </c>
      <c r="BI492" s="36" t="s">
        <v>2</v>
      </c>
      <c r="BJ492" s="37">
        <v>2</v>
      </c>
      <c r="BK492" s="21">
        <v>10</v>
      </c>
      <c r="BL492" s="22">
        <f t="shared" si="170"/>
        <v>2</v>
      </c>
      <c r="BM492" s="17" t="s">
        <v>2</v>
      </c>
      <c r="BN492" s="24">
        <v>1</v>
      </c>
      <c r="BO492" s="23">
        <v>13</v>
      </c>
      <c r="BP492" s="22">
        <f t="shared" si="163"/>
        <v>2</v>
      </c>
      <c r="BQ492" s="17" t="s">
        <v>2</v>
      </c>
      <c r="BR492" s="24">
        <v>1</v>
      </c>
      <c r="BS492" s="21">
        <f t="shared" si="181"/>
        <v>10.666533333333332</v>
      </c>
      <c r="BT492" s="24">
        <f t="shared" si="171"/>
        <v>30</v>
      </c>
      <c r="BU492" s="27" t="str">
        <f t="shared" si="178"/>
        <v>Admis</v>
      </c>
      <c r="BV492" s="17" t="s">
        <v>2</v>
      </c>
      <c r="BW492" s="38">
        <v>2</v>
      </c>
      <c r="BX492" s="38">
        <f t="shared" si="179"/>
        <v>60</v>
      </c>
      <c r="BY492" s="27" t="str">
        <f t="shared" si="180"/>
        <v>Admis</v>
      </c>
    </row>
    <row r="493" spans="1:77" x14ac:dyDescent="0.55000000000000004">
      <c r="A493" s="18">
        <v>480</v>
      </c>
      <c r="B493" s="62" t="s">
        <v>2321</v>
      </c>
      <c r="C493" s="76" t="s">
        <v>2322</v>
      </c>
      <c r="D493" s="13" t="s">
        <v>2323</v>
      </c>
      <c r="E493" s="13" t="s">
        <v>2324</v>
      </c>
      <c r="F493" s="16">
        <v>37887</v>
      </c>
      <c r="G493" s="13" t="s">
        <v>2325</v>
      </c>
      <c r="H493" s="13" t="s">
        <v>52</v>
      </c>
      <c r="I493" s="13" t="s">
        <v>72</v>
      </c>
      <c r="J493" s="21">
        <v>16</v>
      </c>
      <c r="K493" s="156">
        <v>4</v>
      </c>
      <c r="L493" s="17" t="s">
        <v>2</v>
      </c>
      <c r="M493" s="69">
        <v>2</v>
      </c>
      <c r="N493" s="203">
        <v>10</v>
      </c>
      <c r="O493" s="22">
        <f t="shared" si="164"/>
        <v>5</v>
      </c>
      <c r="P493" s="17" t="s">
        <v>2</v>
      </c>
      <c r="Q493" s="17">
        <v>1</v>
      </c>
      <c r="R493" s="45">
        <v>11.05</v>
      </c>
      <c r="S493" s="22">
        <f t="shared" si="172"/>
        <v>3</v>
      </c>
      <c r="T493" s="17" t="s">
        <v>2</v>
      </c>
      <c r="U493" s="17">
        <v>1</v>
      </c>
      <c r="V493" s="45">
        <v>14.962</v>
      </c>
      <c r="W493" s="156">
        <f t="shared" si="165"/>
        <v>4</v>
      </c>
      <c r="X493" s="17" t="s">
        <v>2</v>
      </c>
      <c r="Y493" s="17">
        <v>1</v>
      </c>
      <c r="Z493" s="45">
        <v>11.842000000000002</v>
      </c>
      <c r="AA493" s="22">
        <f t="shared" si="166"/>
        <v>5</v>
      </c>
      <c r="AB493" s="20" t="s">
        <v>2</v>
      </c>
      <c r="AC493" s="20">
        <v>1</v>
      </c>
      <c r="AD493" s="45">
        <v>14.81</v>
      </c>
      <c r="AE493" s="22">
        <f t="shared" si="167"/>
        <v>6</v>
      </c>
      <c r="AF493" s="17" t="s">
        <v>2</v>
      </c>
      <c r="AG493" s="17">
        <v>1</v>
      </c>
      <c r="AH493" s="21">
        <v>14.845333333333334</v>
      </c>
      <c r="AI493" s="22">
        <f t="shared" si="168"/>
        <v>3</v>
      </c>
      <c r="AJ493" s="17" t="s">
        <v>2</v>
      </c>
      <c r="AK493" s="24">
        <v>1</v>
      </c>
      <c r="AL493" s="21">
        <f t="shared" si="175"/>
        <v>13.320133333333333</v>
      </c>
      <c r="AM493" s="24">
        <f t="shared" si="176"/>
        <v>30</v>
      </c>
      <c r="AN493" s="27" t="str">
        <f t="shared" si="177"/>
        <v>Admis</v>
      </c>
      <c r="AO493" s="27"/>
      <c r="AP493" s="17"/>
      <c r="AQ493" s="45">
        <v>13.738</v>
      </c>
      <c r="AR493" s="29">
        <f t="shared" si="173"/>
        <v>6</v>
      </c>
      <c r="AS493" s="17" t="s">
        <v>2</v>
      </c>
      <c r="AT493" s="17">
        <v>1</v>
      </c>
      <c r="AU493" s="45">
        <v>14.02</v>
      </c>
      <c r="AV493" s="32">
        <f t="shared" si="162"/>
        <v>6</v>
      </c>
      <c r="AW493" s="17" t="s">
        <v>2</v>
      </c>
      <c r="AX493" s="17">
        <v>1</v>
      </c>
      <c r="AY493" s="57">
        <v>11.69</v>
      </c>
      <c r="AZ493" s="22">
        <f t="shared" si="174"/>
        <v>4</v>
      </c>
      <c r="BA493" s="17" t="s">
        <v>2</v>
      </c>
      <c r="BB493" s="17">
        <v>1</v>
      </c>
      <c r="BC493" s="21">
        <v>14.416666666666666</v>
      </c>
      <c r="BD493" s="22">
        <f t="shared" si="169"/>
        <v>6</v>
      </c>
      <c r="BE493" s="17" t="s">
        <v>2</v>
      </c>
      <c r="BF493" s="24">
        <v>1</v>
      </c>
      <c r="BG493" s="45">
        <v>15.34</v>
      </c>
      <c r="BH493" s="22">
        <f t="shared" si="161"/>
        <v>4</v>
      </c>
      <c r="BI493" s="17" t="s">
        <v>2</v>
      </c>
      <c r="BJ493" s="24">
        <v>1</v>
      </c>
      <c r="BK493" s="21">
        <v>15.03</v>
      </c>
      <c r="BL493" s="22">
        <f t="shared" si="170"/>
        <v>2</v>
      </c>
      <c r="BM493" s="17" t="s">
        <v>2</v>
      </c>
      <c r="BN493" s="24">
        <v>1</v>
      </c>
      <c r="BO493" s="23">
        <v>15</v>
      </c>
      <c r="BP493" s="22">
        <f t="shared" si="163"/>
        <v>2</v>
      </c>
      <c r="BQ493" s="17" t="s">
        <v>2</v>
      </c>
      <c r="BR493" s="24">
        <v>1</v>
      </c>
      <c r="BS493" s="21">
        <f t="shared" si="181"/>
        <v>14.040933333333333</v>
      </c>
      <c r="BT493" s="24">
        <f t="shared" si="171"/>
        <v>30</v>
      </c>
      <c r="BU493" s="27" t="str">
        <f t="shared" si="178"/>
        <v>Admis</v>
      </c>
      <c r="BV493" s="17" t="s">
        <v>61</v>
      </c>
      <c r="BW493" s="38">
        <v>2</v>
      </c>
      <c r="BX493" s="38">
        <f t="shared" si="179"/>
        <v>60</v>
      </c>
      <c r="BY493" s="27" t="str">
        <f t="shared" si="180"/>
        <v>Admis</v>
      </c>
    </row>
    <row r="494" spans="1:77" x14ac:dyDescent="0.55000000000000004">
      <c r="A494" s="18">
        <v>481</v>
      </c>
      <c r="B494" s="62" t="s">
        <v>2326</v>
      </c>
      <c r="C494" s="76" t="s">
        <v>2327</v>
      </c>
      <c r="D494" s="62" t="s">
        <v>2328</v>
      </c>
      <c r="E494" s="62" t="s">
        <v>2329</v>
      </c>
      <c r="F494" s="63">
        <v>35662</v>
      </c>
      <c r="G494" s="62" t="s">
        <v>2330</v>
      </c>
      <c r="H494" s="62" t="s">
        <v>52</v>
      </c>
      <c r="I494" s="13" t="s">
        <v>72</v>
      </c>
      <c r="J494" s="21">
        <v>17</v>
      </c>
      <c r="K494" s="156">
        <v>4</v>
      </c>
      <c r="L494" s="17" t="s">
        <v>2</v>
      </c>
      <c r="M494" s="69">
        <v>2</v>
      </c>
      <c r="N494" s="230">
        <v>10</v>
      </c>
      <c r="O494" s="22">
        <f t="shared" si="164"/>
        <v>5</v>
      </c>
      <c r="P494" s="17" t="s">
        <v>2</v>
      </c>
      <c r="Q494" s="17">
        <v>2</v>
      </c>
      <c r="R494" s="45">
        <v>11.05</v>
      </c>
      <c r="S494" s="22">
        <f t="shared" si="172"/>
        <v>3</v>
      </c>
      <c r="T494" s="17" t="s">
        <v>2</v>
      </c>
      <c r="U494" s="17">
        <v>1</v>
      </c>
      <c r="V494" s="45">
        <v>13.39</v>
      </c>
      <c r="W494" s="156">
        <f t="shared" si="165"/>
        <v>4</v>
      </c>
      <c r="X494" s="17" t="s">
        <v>2</v>
      </c>
      <c r="Y494" s="17">
        <v>2</v>
      </c>
      <c r="Z494" s="45">
        <v>11.61</v>
      </c>
      <c r="AA494" s="22">
        <f t="shared" si="166"/>
        <v>5</v>
      </c>
      <c r="AB494" s="20" t="s">
        <v>2</v>
      </c>
      <c r="AC494" s="18">
        <v>1</v>
      </c>
      <c r="AD494" s="45">
        <v>10</v>
      </c>
      <c r="AE494" s="22">
        <f t="shared" si="167"/>
        <v>6</v>
      </c>
      <c r="AF494" s="17" t="s">
        <v>2</v>
      </c>
      <c r="AG494" s="17">
        <v>1</v>
      </c>
      <c r="AH494" s="21">
        <v>11.174666666666667</v>
      </c>
      <c r="AI494" s="22">
        <f t="shared" si="168"/>
        <v>3</v>
      </c>
      <c r="AJ494" s="17" t="s">
        <v>2</v>
      </c>
      <c r="AK494" s="24">
        <v>1</v>
      </c>
      <c r="AL494" s="21">
        <f t="shared" si="175"/>
        <v>11.876133333333334</v>
      </c>
      <c r="AM494" s="24">
        <f t="shared" si="176"/>
        <v>30</v>
      </c>
      <c r="AN494" s="27" t="str">
        <f t="shared" si="177"/>
        <v>Admis</v>
      </c>
      <c r="AO494" s="27"/>
      <c r="AP494" s="17"/>
      <c r="AQ494" s="45">
        <v>10.367000000000001</v>
      </c>
      <c r="AR494" s="29">
        <f t="shared" si="173"/>
        <v>6</v>
      </c>
      <c r="AS494" s="17" t="s">
        <v>2</v>
      </c>
      <c r="AT494" s="17">
        <v>1</v>
      </c>
      <c r="AU494" s="45">
        <v>10.102</v>
      </c>
      <c r="AV494" s="32">
        <f t="shared" si="162"/>
        <v>6</v>
      </c>
      <c r="AW494" s="17" t="s">
        <v>2</v>
      </c>
      <c r="AX494" s="17">
        <v>1</v>
      </c>
      <c r="AY494" s="45">
        <v>11</v>
      </c>
      <c r="AZ494" s="22">
        <f t="shared" si="174"/>
        <v>4</v>
      </c>
      <c r="BA494" s="17" t="s">
        <v>2</v>
      </c>
      <c r="BB494" s="17">
        <v>2</v>
      </c>
      <c r="BC494" s="21">
        <v>10</v>
      </c>
      <c r="BD494" s="22">
        <f t="shared" si="169"/>
        <v>6</v>
      </c>
      <c r="BE494" s="17" t="s">
        <v>2</v>
      </c>
      <c r="BF494" s="24">
        <v>2</v>
      </c>
      <c r="BG494" s="57">
        <v>10</v>
      </c>
      <c r="BH494" s="35">
        <f t="shared" si="161"/>
        <v>4</v>
      </c>
      <c r="BI494" s="36" t="s">
        <v>2</v>
      </c>
      <c r="BJ494" s="37">
        <v>2</v>
      </c>
      <c r="BK494" s="327">
        <v>10</v>
      </c>
      <c r="BL494" s="22">
        <f t="shared" si="170"/>
        <v>2</v>
      </c>
      <c r="BM494" s="17" t="s">
        <v>2</v>
      </c>
      <c r="BN494" s="24">
        <v>2</v>
      </c>
      <c r="BO494" s="333">
        <v>11.37</v>
      </c>
      <c r="BP494" s="22">
        <f t="shared" si="163"/>
        <v>2</v>
      </c>
      <c r="BQ494" s="17" t="s">
        <v>2</v>
      </c>
      <c r="BR494" s="24">
        <v>1</v>
      </c>
      <c r="BS494" s="21">
        <f t="shared" si="181"/>
        <v>10.318466666666668</v>
      </c>
      <c r="BT494" s="24">
        <f t="shared" si="171"/>
        <v>30</v>
      </c>
      <c r="BU494" s="27" t="str">
        <f t="shared" si="178"/>
        <v>Admis</v>
      </c>
      <c r="BV494" s="17" t="s">
        <v>2</v>
      </c>
      <c r="BW494" s="38">
        <v>2</v>
      </c>
      <c r="BX494" s="38">
        <f t="shared" si="179"/>
        <v>60</v>
      </c>
      <c r="BY494" s="27" t="str">
        <f t="shared" si="180"/>
        <v>Admis</v>
      </c>
    </row>
    <row r="495" spans="1:77" x14ac:dyDescent="0.55000000000000004">
      <c r="A495" s="18">
        <v>482</v>
      </c>
      <c r="B495" s="62" t="s">
        <v>2331</v>
      </c>
      <c r="C495" s="76" t="s">
        <v>2332</v>
      </c>
      <c r="D495" s="13" t="s">
        <v>2333</v>
      </c>
      <c r="E495" s="13" t="s">
        <v>2334</v>
      </c>
      <c r="F495" s="16">
        <v>35683</v>
      </c>
      <c r="G495" s="13" t="s">
        <v>2335</v>
      </c>
      <c r="H495" s="13" t="s">
        <v>59</v>
      </c>
      <c r="I495" s="13" t="s">
        <v>72</v>
      </c>
      <c r="J495" s="327">
        <v>13.16</v>
      </c>
      <c r="K495" s="156">
        <v>4</v>
      </c>
      <c r="L495" s="17" t="s">
        <v>2</v>
      </c>
      <c r="M495" s="69">
        <v>2</v>
      </c>
      <c r="N495" s="230">
        <v>10.347999999999999</v>
      </c>
      <c r="O495" s="22">
        <f t="shared" si="164"/>
        <v>5</v>
      </c>
      <c r="P495" s="17" t="s">
        <v>2</v>
      </c>
      <c r="Q495" s="17">
        <v>2</v>
      </c>
      <c r="R495" s="45">
        <v>11.05</v>
      </c>
      <c r="S495" s="22">
        <f t="shared" si="172"/>
        <v>3</v>
      </c>
      <c r="T495" s="17" t="s">
        <v>2</v>
      </c>
      <c r="U495" s="17">
        <v>1</v>
      </c>
      <c r="V495" s="45">
        <v>11.625333333333334</v>
      </c>
      <c r="W495" s="156">
        <f t="shared" si="165"/>
        <v>4</v>
      </c>
      <c r="X495" s="17" t="s">
        <v>2</v>
      </c>
      <c r="Y495" s="17">
        <v>2</v>
      </c>
      <c r="Z495" s="329">
        <v>10</v>
      </c>
      <c r="AA495" s="22">
        <f t="shared" si="166"/>
        <v>5</v>
      </c>
      <c r="AB495" s="20" t="s">
        <v>2</v>
      </c>
      <c r="AC495" s="20">
        <v>2</v>
      </c>
      <c r="AD495" s="45">
        <v>10</v>
      </c>
      <c r="AE495" s="22">
        <f t="shared" si="167"/>
        <v>6</v>
      </c>
      <c r="AF495" s="17" t="s">
        <v>2</v>
      </c>
      <c r="AG495" s="17">
        <v>2</v>
      </c>
      <c r="AH495" s="21">
        <v>10.166000000000002</v>
      </c>
      <c r="AI495" s="22">
        <f t="shared" si="168"/>
        <v>3</v>
      </c>
      <c r="AJ495" s="17" t="s">
        <v>2</v>
      </c>
      <c r="AK495" s="24">
        <v>1</v>
      </c>
      <c r="AL495" s="21">
        <f t="shared" si="175"/>
        <v>10.817644444444445</v>
      </c>
      <c r="AM495" s="24">
        <f t="shared" si="176"/>
        <v>30</v>
      </c>
      <c r="AN495" s="27" t="str">
        <f t="shared" si="177"/>
        <v>Admis</v>
      </c>
      <c r="AO495" s="27" t="s">
        <v>2</v>
      </c>
      <c r="AP495" s="17">
        <v>2</v>
      </c>
      <c r="AQ495" s="45">
        <v>11.186999999999999</v>
      </c>
      <c r="AR495" s="29">
        <f t="shared" si="173"/>
        <v>6</v>
      </c>
      <c r="AS495" s="17" t="s">
        <v>2</v>
      </c>
      <c r="AT495" s="17">
        <v>1</v>
      </c>
      <c r="AU495" s="45">
        <v>10.984</v>
      </c>
      <c r="AV495" s="32">
        <f t="shared" si="162"/>
        <v>6</v>
      </c>
      <c r="AW495" s="17" t="s">
        <v>2</v>
      </c>
      <c r="AX495" s="17">
        <v>1</v>
      </c>
      <c r="AY495" s="45">
        <v>10.5</v>
      </c>
      <c r="AZ495" s="22">
        <f t="shared" si="174"/>
        <v>4</v>
      </c>
      <c r="BA495" s="17" t="s">
        <v>2</v>
      </c>
      <c r="BB495" s="17">
        <v>2</v>
      </c>
      <c r="BC495" s="21">
        <v>10</v>
      </c>
      <c r="BD495" s="22">
        <f t="shared" si="169"/>
        <v>6</v>
      </c>
      <c r="BE495" s="17" t="s">
        <v>2</v>
      </c>
      <c r="BF495" s="24">
        <v>2</v>
      </c>
      <c r="BG495" s="45">
        <v>10.33</v>
      </c>
      <c r="BH495" s="22">
        <f t="shared" si="161"/>
        <v>4</v>
      </c>
      <c r="BI495" s="17" t="s">
        <v>2</v>
      </c>
      <c r="BJ495" s="24">
        <v>1</v>
      </c>
      <c r="BK495" s="21">
        <v>10.78</v>
      </c>
      <c r="BL495" s="22">
        <f t="shared" si="170"/>
        <v>2</v>
      </c>
      <c r="BM495" s="17" t="s">
        <v>2</v>
      </c>
      <c r="BN495" s="24">
        <v>1</v>
      </c>
      <c r="BO495" s="23">
        <v>16</v>
      </c>
      <c r="BP495" s="22">
        <f t="shared" si="163"/>
        <v>2</v>
      </c>
      <c r="BQ495" s="17" t="s">
        <v>2</v>
      </c>
      <c r="BR495" s="24">
        <v>1</v>
      </c>
      <c r="BS495" s="21">
        <f t="shared" si="181"/>
        <v>10.996866666666667</v>
      </c>
      <c r="BT495" s="24">
        <f t="shared" si="171"/>
        <v>30</v>
      </c>
      <c r="BU495" s="27" t="str">
        <f t="shared" si="178"/>
        <v>Admis</v>
      </c>
      <c r="BV495" s="17" t="s">
        <v>61</v>
      </c>
      <c r="BW495" s="38">
        <v>2</v>
      </c>
      <c r="BX495" s="38">
        <f t="shared" si="179"/>
        <v>60</v>
      </c>
      <c r="BY495" s="27" t="str">
        <f t="shared" si="180"/>
        <v>Admis</v>
      </c>
    </row>
    <row r="496" spans="1:77" x14ac:dyDescent="0.55000000000000004">
      <c r="A496" s="18">
        <v>483</v>
      </c>
      <c r="B496" s="62" t="s">
        <v>2336</v>
      </c>
      <c r="C496" s="76" t="s">
        <v>2337</v>
      </c>
      <c r="D496" s="13" t="s">
        <v>2333</v>
      </c>
      <c r="E496" s="13" t="s">
        <v>2338</v>
      </c>
      <c r="F496" s="16">
        <v>37997</v>
      </c>
      <c r="G496" s="13" t="s">
        <v>2339</v>
      </c>
      <c r="H496" s="13" t="s">
        <v>59</v>
      </c>
      <c r="I496" s="13" t="s">
        <v>72</v>
      </c>
      <c r="J496" s="235">
        <v>12</v>
      </c>
      <c r="K496" s="156">
        <v>4</v>
      </c>
      <c r="L496" s="17" t="s">
        <v>2</v>
      </c>
      <c r="M496" s="69">
        <v>1</v>
      </c>
      <c r="N496" s="57">
        <v>10</v>
      </c>
      <c r="O496" s="22">
        <f t="shared" si="164"/>
        <v>5</v>
      </c>
      <c r="P496" s="17" t="s">
        <v>2</v>
      </c>
      <c r="Q496" s="17">
        <v>2</v>
      </c>
      <c r="R496" s="45">
        <v>13.15</v>
      </c>
      <c r="S496" s="22">
        <f t="shared" si="172"/>
        <v>3</v>
      </c>
      <c r="T496" s="17" t="s">
        <v>2</v>
      </c>
      <c r="U496" s="17">
        <v>1</v>
      </c>
      <c r="V496" s="45">
        <v>13.2</v>
      </c>
      <c r="W496" s="156">
        <f t="shared" si="165"/>
        <v>4</v>
      </c>
      <c r="X496" s="17" t="s">
        <v>2</v>
      </c>
      <c r="Y496" s="17">
        <v>2</v>
      </c>
      <c r="Z496" s="45">
        <v>10</v>
      </c>
      <c r="AA496" s="22">
        <f t="shared" si="166"/>
        <v>5</v>
      </c>
      <c r="AB496" s="20" t="s">
        <v>2</v>
      </c>
      <c r="AC496" s="20">
        <v>1</v>
      </c>
      <c r="AD496" s="45">
        <v>10</v>
      </c>
      <c r="AE496" s="22">
        <f t="shared" si="167"/>
        <v>6</v>
      </c>
      <c r="AF496" s="17" t="s">
        <v>2</v>
      </c>
      <c r="AG496" s="17">
        <v>2</v>
      </c>
      <c r="AH496" s="21">
        <v>13.410666666666666</v>
      </c>
      <c r="AI496" s="22">
        <f t="shared" si="168"/>
        <v>3</v>
      </c>
      <c r="AJ496" s="17" t="s">
        <v>2</v>
      </c>
      <c r="AK496" s="24">
        <v>2</v>
      </c>
      <c r="AL496" s="21">
        <f t="shared" si="175"/>
        <v>11.349399999999999</v>
      </c>
      <c r="AM496" s="24">
        <f t="shared" si="176"/>
        <v>30</v>
      </c>
      <c r="AN496" s="27" t="str">
        <f t="shared" si="177"/>
        <v>Admis</v>
      </c>
      <c r="AO496" s="27" t="s">
        <v>2</v>
      </c>
      <c r="AP496" s="17"/>
      <c r="AQ496" s="45">
        <v>10.137</v>
      </c>
      <c r="AR496" s="29">
        <f t="shared" si="173"/>
        <v>6</v>
      </c>
      <c r="AS496" s="17" t="s">
        <v>2</v>
      </c>
      <c r="AT496" s="17">
        <v>2</v>
      </c>
      <c r="AU496" s="45">
        <v>13</v>
      </c>
      <c r="AV496" s="32">
        <f t="shared" si="162"/>
        <v>6</v>
      </c>
      <c r="AW496" s="17" t="s">
        <v>2</v>
      </c>
      <c r="AX496" s="17">
        <v>2</v>
      </c>
      <c r="AY496" s="329">
        <v>13.34</v>
      </c>
      <c r="AZ496" s="22">
        <f t="shared" si="174"/>
        <v>4</v>
      </c>
      <c r="BA496" s="17" t="s">
        <v>2</v>
      </c>
      <c r="BB496" s="17">
        <v>2</v>
      </c>
      <c r="BC496" s="21">
        <v>10.233333333333334</v>
      </c>
      <c r="BD496" s="22">
        <f t="shared" si="169"/>
        <v>6</v>
      </c>
      <c r="BE496" s="17" t="s">
        <v>2</v>
      </c>
      <c r="BF496" s="24">
        <v>1</v>
      </c>
      <c r="BG496" s="57">
        <v>11.64</v>
      </c>
      <c r="BH496" s="35">
        <f t="shared" si="161"/>
        <v>4</v>
      </c>
      <c r="BI496" s="36" t="s">
        <v>2</v>
      </c>
      <c r="BJ496" s="37">
        <v>2</v>
      </c>
      <c r="BK496" s="327">
        <v>10</v>
      </c>
      <c r="BL496" s="22">
        <f t="shared" si="170"/>
        <v>2</v>
      </c>
      <c r="BM496" s="17" t="s">
        <v>2</v>
      </c>
      <c r="BN496" s="24">
        <v>2</v>
      </c>
      <c r="BO496" s="23">
        <v>13</v>
      </c>
      <c r="BP496" s="22">
        <f t="shared" si="163"/>
        <v>2</v>
      </c>
      <c r="BQ496" s="17" t="s">
        <v>2</v>
      </c>
      <c r="BR496" s="24">
        <v>1</v>
      </c>
      <c r="BS496" s="21">
        <f t="shared" si="181"/>
        <v>11.538066666666669</v>
      </c>
      <c r="BT496" s="24">
        <f t="shared" si="171"/>
        <v>30</v>
      </c>
      <c r="BU496" s="27" t="str">
        <f t="shared" si="178"/>
        <v>Admis</v>
      </c>
      <c r="BV496" s="17" t="s">
        <v>2</v>
      </c>
      <c r="BW496" s="38">
        <v>2</v>
      </c>
      <c r="BX496" s="38">
        <f t="shared" si="179"/>
        <v>60</v>
      </c>
      <c r="BY496" s="27" t="str">
        <f t="shared" si="180"/>
        <v>Admis</v>
      </c>
    </row>
    <row r="497" spans="1:77" x14ac:dyDescent="0.55000000000000004">
      <c r="A497" s="18">
        <v>484</v>
      </c>
      <c r="B497" s="139" t="s">
        <v>2340</v>
      </c>
      <c r="C497" s="140" t="s">
        <v>2341</v>
      </c>
      <c r="D497" s="71" t="s">
        <v>2333</v>
      </c>
      <c r="E497" s="71" t="s">
        <v>2342</v>
      </c>
      <c r="F497" s="63">
        <v>35602</v>
      </c>
      <c r="G497" s="139" t="s">
        <v>2343</v>
      </c>
      <c r="H497" s="62" t="s">
        <v>52</v>
      </c>
      <c r="I497" s="13" t="s">
        <v>72</v>
      </c>
      <c r="J497" s="235">
        <v>10</v>
      </c>
      <c r="K497" s="156">
        <v>4</v>
      </c>
      <c r="L497" s="17" t="s">
        <v>2</v>
      </c>
      <c r="M497" s="69">
        <v>1</v>
      </c>
      <c r="N497" s="57">
        <v>11.706</v>
      </c>
      <c r="O497" s="22">
        <f t="shared" si="164"/>
        <v>5</v>
      </c>
      <c r="P497" s="17" t="s">
        <v>2</v>
      </c>
      <c r="Q497" s="17">
        <v>2</v>
      </c>
      <c r="R497" s="45">
        <v>12.63</v>
      </c>
      <c r="S497" s="22">
        <f t="shared" si="172"/>
        <v>3</v>
      </c>
      <c r="T497" s="17" t="s">
        <v>2</v>
      </c>
      <c r="U497" s="17">
        <v>2</v>
      </c>
      <c r="V497" s="45">
        <v>6.05</v>
      </c>
      <c r="W497" s="156">
        <f t="shared" si="165"/>
        <v>0</v>
      </c>
      <c r="X497" s="17" t="s">
        <v>2</v>
      </c>
      <c r="Y497" s="17">
        <v>1</v>
      </c>
      <c r="Z497" s="47">
        <v>11.04</v>
      </c>
      <c r="AA497" s="22">
        <f t="shared" si="166"/>
        <v>5</v>
      </c>
      <c r="AB497" s="20" t="s">
        <v>61</v>
      </c>
      <c r="AC497" s="20">
        <v>2</v>
      </c>
      <c r="AD497" s="45">
        <v>4.96</v>
      </c>
      <c r="AE497" s="22">
        <f t="shared" si="167"/>
        <v>0</v>
      </c>
      <c r="AF497" s="17" t="s">
        <v>2</v>
      </c>
      <c r="AG497" s="17">
        <v>2</v>
      </c>
      <c r="AH497" s="50">
        <v>10.130000000000001</v>
      </c>
      <c r="AI497" s="22">
        <f t="shared" si="168"/>
        <v>3</v>
      </c>
      <c r="AJ497" s="17" t="s">
        <v>61</v>
      </c>
      <c r="AK497" s="17">
        <v>2</v>
      </c>
      <c r="AL497" s="21">
        <f t="shared" si="175"/>
        <v>9.1989999999999998</v>
      </c>
      <c r="AM497" s="24">
        <f t="shared" si="176"/>
        <v>20</v>
      </c>
      <c r="AN497" s="27" t="str">
        <f t="shared" si="177"/>
        <v>Ajourné</v>
      </c>
      <c r="AO497" s="17" t="s">
        <v>2</v>
      </c>
      <c r="AP497" s="17">
        <v>2</v>
      </c>
      <c r="AQ497" s="47">
        <v>10.51</v>
      </c>
      <c r="AR497" s="29">
        <f t="shared" si="173"/>
        <v>6</v>
      </c>
      <c r="AS497" s="17" t="s">
        <v>60</v>
      </c>
      <c r="AT497" s="17">
        <v>2</v>
      </c>
      <c r="AU497" s="47">
        <v>10</v>
      </c>
      <c r="AV497" s="32">
        <f t="shared" si="162"/>
        <v>6</v>
      </c>
      <c r="AW497" s="17" t="s">
        <v>61</v>
      </c>
      <c r="AX497" s="17">
        <v>2</v>
      </c>
      <c r="AY497" s="45">
        <v>3.05</v>
      </c>
      <c r="AZ497" s="22">
        <f t="shared" si="174"/>
        <v>0</v>
      </c>
      <c r="BA497" s="17" t="s">
        <v>2</v>
      </c>
      <c r="BB497" s="17">
        <v>1</v>
      </c>
      <c r="BC497" s="50">
        <v>11.75</v>
      </c>
      <c r="BD497" s="22">
        <f t="shared" si="169"/>
        <v>6</v>
      </c>
      <c r="BE497" s="17" t="s">
        <v>60</v>
      </c>
      <c r="BF497" s="17">
        <v>2</v>
      </c>
      <c r="BG497" s="34">
        <v>7.98</v>
      </c>
      <c r="BH497" s="35">
        <f t="shared" si="161"/>
        <v>0</v>
      </c>
      <c r="BI497" s="97" t="s">
        <v>2</v>
      </c>
      <c r="BJ497" s="37">
        <v>2</v>
      </c>
      <c r="BK497" s="21">
        <v>0</v>
      </c>
      <c r="BL497" s="22">
        <f t="shared" si="170"/>
        <v>0</v>
      </c>
      <c r="BM497" s="17" t="s">
        <v>2</v>
      </c>
      <c r="BN497" s="24">
        <v>1</v>
      </c>
      <c r="BO497" s="48">
        <v>14.25</v>
      </c>
      <c r="BP497" s="22">
        <f t="shared" si="163"/>
        <v>2</v>
      </c>
      <c r="BQ497" s="27" t="s">
        <v>61</v>
      </c>
      <c r="BR497" s="17">
        <v>1</v>
      </c>
      <c r="BS497" s="21">
        <f t="shared" si="181"/>
        <v>8.8726666666666674</v>
      </c>
      <c r="BT497" s="24">
        <f t="shared" si="171"/>
        <v>20</v>
      </c>
      <c r="BU497" s="27" t="str">
        <f t="shared" si="178"/>
        <v>Ajourné</v>
      </c>
      <c r="BV497" s="17" t="s">
        <v>2</v>
      </c>
      <c r="BW497" s="38">
        <v>2</v>
      </c>
      <c r="BX497" s="38">
        <f t="shared" si="179"/>
        <v>40</v>
      </c>
      <c r="BY497" s="27" t="str">
        <f t="shared" si="180"/>
        <v>Ajourné</v>
      </c>
    </row>
    <row r="498" spans="1:77" x14ac:dyDescent="0.55000000000000004">
      <c r="A498" s="18">
        <v>485</v>
      </c>
      <c r="B498" s="62" t="s">
        <v>2344</v>
      </c>
      <c r="C498" s="76" t="s">
        <v>2345</v>
      </c>
      <c r="D498" s="13" t="s">
        <v>2333</v>
      </c>
      <c r="E498" s="13" t="s">
        <v>2346</v>
      </c>
      <c r="F498" s="16">
        <v>36488</v>
      </c>
      <c r="G498" s="13" t="s">
        <v>1642</v>
      </c>
      <c r="H498" s="13" t="s">
        <v>52</v>
      </c>
      <c r="I498" s="13" t="s">
        <v>72</v>
      </c>
      <c r="J498" s="235">
        <v>14</v>
      </c>
      <c r="K498" s="156">
        <v>4</v>
      </c>
      <c r="L498" s="17" t="s">
        <v>2</v>
      </c>
      <c r="M498" s="69">
        <v>1</v>
      </c>
      <c r="N498" s="45">
        <v>10.891999999999999</v>
      </c>
      <c r="O498" s="22">
        <f t="shared" si="164"/>
        <v>5</v>
      </c>
      <c r="P498" s="17" t="s">
        <v>2</v>
      </c>
      <c r="Q498" s="17">
        <v>1</v>
      </c>
      <c r="R498" s="45">
        <v>10.52</v>
      </c>
      <c r="S498" s="22">
        <f t="shared" si="172"/>
        <v>3</v>
      </c>
      <c r="T498" s="17" t="s">
        <v>2</v>
      </c>
      <c r="U498" s="17">
        <v>1</v>
      </c>
      <c r="V498" s="45">
        <v>15.150666666666668</v>
      </c>
      <c r="W498" s="156">
        <f t="shared" si="165"/>
        <v>4</v>
      </c>
      <c r="X498" s="17" t="s">
        <v>2</v>
      </c>
      <c r="Y498" s="17">
        <v>2</v>
      </c>
      <c r="Z498" s="45">
        <v>10</v>
      </c>
      <c r="AA498" s="22">
        <f t="shared" si="166"/>
        <v>5</v>
      </c>
      <c r="AB498" s="20" t="s">
        <v>2</v>
      </c>
      <c r="AC498" s="20">
        <v>1</v>
      </c>
      <c r="AD498" s="45">
        <v>11.36</v>
      </c>
      <c r="AE498" s="22">
        <f t="shared" si="167"/>
        <v>6</v>
      </c>
      <c r="AF498" s="17" t="s">
        <v>2</v>
      </c>
      <c r="AG498" s="17">
        <v>2</v>
      </c>
      <c r="AH498" s="21">
        <v>12.045333333333332</v>
      </c>
      <c r="AI498" s="22">
        <f t="shared" si="168"/>
        <v>3</v>
      </c>
      <c r="AJ498" s="17" t="s">
        <v>2</v>
      </c>
      <c r="AK498" s="24">
        <v>1</v>
      </c>
      <c r="AL498" s="21">
        <f t="shared" si="175"/>
        <v>11.897288888888886</v>
      </c>
      <c r="AM498" s="24">
        <f t="shared" si="176"/>
        <v>30</v>
      </c>
      <c r="AN498" s="27" t="str">
        <f t="shared" si="177"/>
        <v>Admis</v>
      </c>
      <c r="AO498" s="27"/>
      <c r="AP498" s="17"/>
      <c r="AQ498" s="45">
        <v>10</v>
      </c>
      <c r="AR498" s="29">
        <f t="shared" si="173"/>
        <v>6</v>
      </c>
      <c r="AS498" s="17" t="s">
        <v>2</v>
      </c>
      <c r="AT498" s="17">
        <v>1</v>
      </c>
      <c r="AU498" s="45">
        <v>10.311999999999999</v>
      </c>
      <c r="AV498" s="32">
        <f t="shared" si="162"/>
        <v>6</v>
      </c>
      <c r="AW498" s="17" t="s">
        <v>2</v>
      </c>
      <c r="AX498" s="17">
        <v>1</v>
      </c>
      <c r="AY498" s="45">
        <v>16.16</v>
      </c>
      <c r="AZ498" s="22">
        <f t="shared" si="174"/>
        <v>4</v>
      </c>
      <c r="BA498" s="17" t="s">
        <v>2</v>
      </c>
      <c r="BB498" s="17">
        <v>2</v>
      </c>
      <c r="BC498" s="21">
        <v>10.990666666666666</v>
      </c>
      <c r="BD498" s="22">
        <f t="shared" si="169"/>
        <v>6</v>
      </c>
      <c r="BE498" s="17" t="s">
        <v>2</v>
      </c>
      <c r="BF498" s="24">
        <v>2</v>
      </c>
      <c r="BG498" s="45">
        <v>10</v>
      </c>
      <c r="BH498" s="22">
        <f t="shared" si="161"/>
        <v>4</v>
      </c>
      <c r="BI498" s="17" t="s">
        <v>2</v>
      </c>
      <c r="BJ498" s="24">
        <v>1</v>
      </c>
      <c r="BK498" s="21">
        <v>10.75</v>
      </c>
      <c r="BL498" s="22">
        <f t="shared" si="170"/>
        <v>2</v>
      </c>
      <c r="BM498" s="17" t="s">
        <v>2</v>
      </c>
      <c r="BN498" s="24">
        <v>2</v>
      </c>
      <c r="BO498" s="23">
        <v>15</v>
      </c>
      <c r="BP498" s="22">
        <f t="shared" si="163"/>
        <v>2</v>
      </c>
      <c r="BQ498" s="17" t="s">
        <v>2</v>
      </c>
      <c r="BR498" s="24">
        <v>1</v>
      </c>
      <c r="BS498" s="21">
        <f t="shared" si="181"/>
        <v>11.465200000000001</v>
      </c>
      <c r="BT498" s="24">
        <f t="shared" si="171"/>
        <v>30</v>
      </c>
      <c r="BU498" s="27" t="str">
        <f t="shared" si="178"/>
        <v>Admis</v>
      </c>
      <c r="BV498" s="17" t="s">
        <v>61</v>
      </c>
      <c r="BW498" s="38">
        <v>2</v>
      </c>
      <c r="BX498" s="38">
        <f t="shared" si="179"/>
        <v>60</v>
      </c>
      <c r="BY498" s="27" t="str">
        <f t="shared" si="180"/>
        <v>Admis</v>
      </c>
    </row>
    <row r="499" spans="1:77" x14ac:dyDescent="0.55000000000000004">
      <c r="A499" s="18">
        <v>486</v>
      </c>
      <c r="B499" s="62" t="s">
        <v>2347</v>
      </c>
      <c r="C499" s="96" t="s">
        <v>2348</v>
      </c>
      <c r="D499" s="71" t="s">
        <v>2333</v>
      </c>
      <c r="E499" s="71" t="s">
        <v>2349</v>
      </c>
      <c r="F499" s="63">
        <v>37096</v>
      </c>
      <c r="G499" s="62" t="s">
        <v>2350</v>
      </c>
      <c r="H499" s="62" t="s">
        <v>52</v>
      </c>
      <c r="I499" s="13" t="s">
        <v>72</v>
      </c>
      <c r="J499" s="47">
        <v>10.69</v>
      </c>
      <c r="K499" s="156">
        <v>4</v>
      </c>
      <c r="L499" s="17" t="s">
        <v>60</v>
      </c>
      <c r="M499" s="69">
        <v>2</v>
      </c>
      <c r="N499" s="47">
        <v>10.55</v>
      </c>
      <c r="O499" s="22">
        <f t="shared" si="164"/>
        <v>5</v>
      </c>
      <c r="P499" s="17" t="s">
        <v>60</v>
      </c>
      <c r="Q499" s="17">
        <v>2</v>
      </c>
      <c r="R499" s="47">
        <v>12.22</v>
      </c>
      <c r="S499" s="22">
        <f t="shared" si="172"/>
        <v>3</v>
      </c>
      <c r="T499" s="17" t="s">
        <v>60</v>
      </c>
      <c r="U499" s="17">
        <v>2</v>
      </c>
      <c r="V499" s="47">
        <v>12.68</v>
      </c>
      <c r="W499" s="156">
        <f t="shared" si="165"/>
        <v>4</v>
      </c>
      <c r="X499" s="17" t="s">
        <v>60</v>
      </c>
      <c r="Y499" s="17">
        <v>2</v>
      </c>
      <c r="Z499" s="45">
        <v>3.5880000000000001</v>
      </c>
      <c r="AA499" s="22">
        <f t="shared" si="166"/>
        <v>0</v>
      </c>
      <c r="AB499" s="20" t="s">
        <v>2</v>
      </c>
      <c r="AC499" s="20">
        <v>2</v>
      </c>
      <c r="AD499" s="47">
        <v>10.45</v>
      </c>
      <c r="AE499" s="22">
        <f t="shared" si="167"/>
        <v>6</v>
      </c>
      <c r="AF499" s="17" t="s">
        <v>60</v>
      </c>
      <c r="AG499" s="17">
        <v>2</v>
      </c>
      <c r="AH499" s="50">
        <v>10.53</v>
      </c>
      <c r="AI499" s="22">
        <f t="shared" si="168"/>
        <v>3</v>
      </c>
      <c r="AJ499" s="17" t="s">
        <v>60</v>
      </c>
      <c r="AK499" s="17">
        <v>2</v>
      </c>
      <c r="AL499" s="21">
        <f t="shared" si="175"/>
        <v>9.8373333333333317</v>
      </c>
      <c r="AM499" s="24">
        <f t="shared" si="176"/>
        <v>25</v>
      </c>
      <c r="AN499" s="27" t="str">
        <f t="shared" si="177"/>
        <v>Ajourné</v>
      </c>
      <c r="AO499" s="17" t="s">
        <v>2</v>
      </c>
      <c r="AP499" s="17">
        <v>2</v>
      </c>
      <c r="AQ499" s="47">
        <v>10.3</v>
      </c>
      <c r="AR499" s="29">
        <f t="shared" si="173"/>
        <v>6</v>
      </c>
      <c r="AS499" s="17" t="s">
        <v>60</v>
      </c>
      <c r="AT499" s="17">
        <v>2</v>
      </c>
      <c r="AU499" s="47">
        <v>10</v>
      </c>
      <c r="AV499" s="32">
        <f t="shared" si="162"/>
        <v>6</v>
      </c>
      <c r="AW499" s="17" t="s">
        <v>60</v>
      </c>
      <c r="AX499" s="17">
        <v>2</v>
      </c>
      <c r="AY499" s="47">
        <v>10.31</v>
      </c>
      <c r="AZ499" s="22">
        <f t="shared" si="174"/>
        <v>4</v>
      </c>
      <c r="BA499" s="17" t="s">
        <v>60</v>
      </c>
      <c r="BB499" s="17">
        <v>2</v>
      </c>
      <c r="BC499" s="50">
        <v>10.119999999999999</v>
      </c>
      <c r="BD499" s="22">
        <f t="shared" si="169"/>
        <v>6</v>
      </c>
      <c r="BE499" s="17" t="s">
        <v>60</v>
      </c>
      <c r="BF499" s="17">
        <v>2</v>
      </c>
      <c r="BG499" s="49">
        <v>10</v>
      </c>
      <c r="BH499" s="35">
        <f t="shared" si="161"/>
        <v>4</v>
      </c>
      <c r="BI499" s="36" t="s">
        <v>60</v>
      </c>
      <c r="BJ499" s="37">
        <v>2</v>
      </c>
      <c r="BK499" s="50">
        <v>15.63</v>
      </c>
      <c r="BL499" s="22">
        <f t="shared" si="170"/>
        <v>2</v>
      </c>
      <c r="BM499" s="17" t="s">
        <v>60</v>
      </c>
      <c r="BN499" s="24">
        <v>2</v>
      </c>
      <c r="BO499" s="48">
        <v>12</v>
      </c>
      <c r="BP499" s="22">
        <f t="shared" si="163"/>
        <v>2</v>
      </c>
      <c r="BQ499" s="27" t="s">
        <v>60</v>
      </c>
      <c r="BR499" s="17">
        <v>2</v>
      </c>
      <c r="BS499" s="21">
        <f t="shared" si="181"/>
        <v>10.633999999999999</v>
      </c>
      <c r="BT499" s="24">
        <f t="shared" si="171"/>
        <v>30</v>
      </c>
      <c r="BU499" s="27" t="str">
        <f t="shared" si="178"/>
        <v>Admis</v>
      </c>
      <c r="BV499" s="17" t="s">
        <v>61</v>
      </c>
      <c r="BW499" s="38">
        <v>2</v>
      </c>
      <c r="BX499" s="38">
        <f t="shared" si="179"/>
        <v>55</v>
      </c>
      <c r="BY499" s="27" t="str">
        <f t="shared" si="180"/>
        <v>Autorisé</v>
      </c>
    </row>
    <row r="500" spans="1:77" x14ac:dyDescent="0.55000000000000004">
      <c r="A500" s="18">
        <v>487</v>
      </c>
      <c r="B500" s="62" t="s">
        <v>2351</v>
      </c>
      <c r="C500" s="76" t="s">
        <v>2352</v>
      </c>
      <c r="D500" s="42" t="s">
        <v>2333</v>
      </c>
      <c r="E500" s="42" t="s">
        <v>2353</v>
      </c>
      <c r="F500" s="16">
        <v>36466</v>
      </c>
      <c r="G500" s="13" t="s">
        <v>116</v>
      </c>
      <c r="H500" s="13" t="s">
        <v>52</v>
      </c>
      <c r="I500" s="13" t="s">
        <v>72</v>
      </c>
      <c r="J500" s="47">
        <v>10.55</v>
      </c>
      <c r="K500" s="156">
        <v>4</v>
      </c>
      <c r="L500" s="17" t="s">
        <v>60</v>
      </c>
      <c r="M500" s="69">
        <v>2</v>
      </c>
      <c r="N500" s="47">
        <v>10</v>
      </c>
      <c r="O500" s="22">
        <f t="shared" si="164"/>
        <v>5</v>
      </c>
      <c r="P500" s="17" t="s">
        <v>61</v>
      </c>
      <c r="Q500" s="17">
        <v>1</v>
      </c>
      <c r="R500" s="47">
        <v>10.23</v>
      </c>
      <c r="S500" s="22">
        <f t="shared" si="172"/>
        <v>3</v>
      </c>
      <c r="T500" s="17" t="s">
        <v>61</v>
      </c>
      <c r="U500" s="17">
        <v>2</v>
      </c>
      <c r="V500" s="47">
        <v>11.55</v>
      </c>
      <c r="W500" s="156">
        <f t="shared" si="165"/>
        <v>4</v>
      </c>
      <c r="X500" s="17" t="s">
        <v>61</v>
      </c>
      <c r="Y500" s="17">
        <v>2</v>
      </c>
      <c r="Z500" s="47">
        <v>11.24</v>
      </c>
      <c r="AA500" s="22">
        <f t="shared" si="166"/>
        <v>5</v>
      </c>
      <c r="AB500" s="20" t="s">
        <v>61</v>
      </c>
      <c r="AC500" s="20">
        <v>1</v>
      </c>
      <c r="AD500" s="45">
        <v>12.51</v>
      </c>
      <c r="AE500" s="22">
        <f t="shared" si="167"/>
        <v>6</v>
      </c>
      <c r="AF500" s="17" t="s">
        <v>2</v>
      </c>
      <c r="AG500" s="17">
        <v>1</v>
      </c>
      <c r="AH500" s="50">
        <v>10</v>
      </c>
      <c r="AI500" s="22">
        <f t="shared" si="168"/>
        <v>3</v>
      </c>
      <c r="AJ500" s="17" t="s">
        <v>61</v>
      </c>
      <c r="AK500" s="17">
        <v>1</v>
      </c>
      <c r="AL500" s="21">
        <f t="shared" si="175"/>
        <v>11.011666666666667</v>
      </c>
      <c r="AM500" s="24">
        <f t="shared" si="176"/>
        <v>30</v>
      </c>
      <c r="AN500" s="27" t="str">
        <f t="shared" si="177"/>
        <v>Admis</v>
      </c>
      <c r="AO500" s="17" t="s">
        <v>2</v>
      </c>
      <c r="AP500" s="17">
        <v>2</v>
      </c>
      <c r="AQ500" s="45">
        <v>10.52</v>
      </c>
      <c r="AR500" s="29">
        <f t="shared" si="173"/>
        <v>6</v>
      </c>
      <c r="AS500" s="17" t="s">
        <v>2</v>
      </c>
      <c r="AT500" s="17">
        <v>2</v>
      </c>
      <c r="AU500" s="47">
        <v>14.61</v>
      </c>
      <c r="AV500" s="32">
        <f t="shared" si="162"/>
        <v>6</v>
      </c>
      <c r="AW500" s="17" t="s">
        <v>61</v>
      </c>
      <c r="AX500" s="17">
        <v>2</v>
      </c>
      <c r="AY500" s="47">
        <v>10</v>
      </c>
      <c r="AZ500" s="22">
        <f t="shared" si="174"/>
        <v>4</v>
      </c>
      <c r="BA500" s="17" t="s">
        <v>61</v>
      </c>
      <c r="BB500" s="17">
        <v>1</v>
      </c>
      <c r="BC500" s="50">
        <v>10.98</v>
      </c>
      <c r="BD500" s="22">
        <f t="shared" si="169"/>
        <v>6</v>
      </c>
      <c r="BE500" s="17" t="s">
        <v>61</v>
      </c>
      <c r="BF500" s="17">
        <v>1</v>
      </c>
      <c r="BG500" s="49">
        <v>11.13</v>
      </c>
      <c r="BH500" s="35">
        <f t="shared" si="161"/>
        <v>4</v>
      </c>
      <c r="BI500" s="36" t="s">
        <v>61</v>
      </c>
      <c r="BJ500" s="37">
        <v>1</v>
      </c>
      <c r="BK500" s="21">
        <v>11.47</v>
      </c>
      <c r="BL500" s="22">
        <f t="shared" si="170"/>
        <v>2</v>
      </c>
      <c r="BM500" s="17" t="s">
        <v>2</v>
      </c>
      <c r="BN500" s="24">
        <v>1</v>
      </c>
      <c r="BO500" s="48">
        <v>14.25</v>
      </c>
      <c r="BP500" s="22">
        <f t="shared" si="163"/>
        <v>2</v>
      </c>
      <c r="BQ500" s="27" t="s">
        <v>61</v>
      </c>
      <c r="BR500" s="17">
        <v>1</v>
      </c>
      <c r="BS500" s="21">
        <f t="shared" si="181"/>
        <v>11.753999999999998</v>
      </c>
      <c r="BT500" s="24">
        <f t="shared" si="171"/>
        <v>30</v>
      </c>
      <c r="BU500" s="27" t="str">
        <f t="shared" si="178"/>
        <v>Admis</v>
      </c>
      <c r="BV500" s="17" t="s">
        <v>2</v>
      </c>
      <c r="BW500" s="38">
        <v>2</v>
      </c>
      <c r="BX500" s="38">
        <f t="shared" si="179"/>
        <v>60</v>
      </c>
      <c r="BY500" s="27" t="str">
        <f t="shared" si="180"/>
        <v>Admis</v>
      </c>
    </row>
    <row r="501" spans="1:77" x14ac:dyDescent="0.55000000000000004">
      <c r="A501" s="18">
        <v>488</v>
      </c>
      <c r="B501" s="62" t="s">
        <v>2354</v>
      </c>
      <c r="C501" s="76" t="s">
        <v>2355</v>
      </c>
      <c r="D501" s="71" t="s">
        <v>2333</v>
      </c>
      <c r="E501" s="71" t="s">
        <v>2356</v>
      </c>
      <c r="F501" s="63">
        <v>37701</v>
      </c>
      <c r="G501" s="62" t="s">
        <v>1549</v>
      </c>
      <c r="H501" s="62" t="s">
        <v>59</v>
      </c>
      <c r="I501" s="13" t="s">
        <v>72</v>
      </c>
      <c r="J501" s="47">
        <v>10</v>
      </c>
      <c r="K501" s="156">
        <v>4</v>
      </c>
      <c r="L501" s="17" t="s">
        <v>61</v>
      </c>
      <c r="M501" s="69">
        <v>2</v>
      </c>
      <c r="N501" s="47">
        <v>10</v>
      </c>
      <c r="O501" s="22">
        <f t="shared" si="164"/>
        <v>5</v>
      </c>
      <c r="P501" s="17" t="s">
        <v>61</v>
      </c>
      <c r="Q501" s="17">
        <v>2</v>
      </c>
      <c r="R501" s="45">
        <v>13.15</v>
      </c>
      <c r="S501" s="22">
        <f t="shared" si="172"/>
        <v>3</v>
      </c>
      <c r="T501" s="17" t="s">
        <v>2</v>
      </c>
      <c r="U501" s="17">
        <v>1</v>
      </c>
      <c r="V501" s="45">
        <v>14.400666666666668</v>
      </c>
      <c r="W501" s="156">
        <f t="shared" si="165"/>
        <v>4</v>
      </c>
      <c r="X501" s="17" t="s">
        <v>2</v>
      </c>
      <c r="Y501" s="17">
        <v>2</v>
      </c>
      <c r="Z501" s="47">
        <v>13.73</v>
      </c>
      <c r="AA501" s="22">
        <f t="shared" si="166"/>
        <v>5</v>
      </c>
      <c r="AB501" s="20" t="s">
        <v>61</v>
      </c>
      <c r="AC501" s="20">
        <v>2</v>
      </c>
      <c r="AD501" s="45">
        <v>10.92</v>
      </c>
      <c r="AE501" s="22">
        <f t="shared" si="167"/>
        <v>6</v>
      </c>
      <c r="AF501" s="17" t="s">
        <v>2</v>
      </c>
      <c r="AG501" s="17">
        <v>1</v>
      </c>
      <c r="AH501" s="50">
        <v>10.45</v>
      </c>
      <c r="AI501" s="22">
        <f t="shared" si="168"/>
        <v>3</v>
      </c>
      <c r="AJ501" s="17" t="s">
        <v>61</v>
      </c>
      <c r="AK501" s="17">
        <v>1</v>
      </c>
      <c r="AL501" s="21">
        <f t="shared" si="175"/>
        <v>11.752422222222224</v>
      </c>
      <c r="AM501" s="24">
        <f t="shared" si="176"/>
        <v>30</v>
      </c>
      <c r="AN501" s="27" t="str">
        <f t="shared" si="177"/>
        <v>Admis</v>
      </c>
      <c r="AO501" s="17" t="s">
        <v>2</v>
      </c>
      <c r="AP501" s="17">
        <v>2</v>
      </c>
      <c r="AQ501" s="45">
        <v>10.701000000000001</v>
      </c>
      <c r="AR501" s="29">
        <f t="shared" si="173"/>
        <v>6</v>
      </c>
      <c r="AS501" s="17" t="s">
        <v>2</v>
      </c>
      <c r="AT501" s="17">
        <v>1</v>
      </c>
      <c r="AU501" s="47">
        <v>10</v>
      </c>
      <c r="AV501" s="32">
        <f t="shared" si="162"/>
        <v>6</v>
      </c>
      <c r="AW501" s="17" t="s">
        <v>61</v>
      </c>
      <c r="AX501" s="17">
        <v>2</v>
      </c>
      <c r="AY501" s="47">
        <v>10</v>
      </c>
      <c r="AZ501" s="22">
        <f t="shared" si="174"/>
        <v>4</v>
      </c>
      <c r="BA501" s="17" t="s">
        <v>61</v>
      </c>
      <c r="BB501" s="17">
        <v>1</v>
      </c>
      <c r="BC501" s="50">
        <v>11.36</v>
      </c>
      <c r="BD501" s="22">
        <f t="shared" si="169"/>
        <v>6</v>
      </c>
      <c r="BE501" s="17" t="s">
        <v>61</v>
      </c>
      <c r="BF501" s="17">
        <v>1</v>
      </c>
      <c r="BG501" s="49">
        <v>10</v>
      </c>
      <c r="BH501" s="35">
        <f t="shared" si="161"/>
        <v>4</v>
      </c>
      <c r="BI501" s="36" t="s">
        <v>61</v>
      </c>
      <c r="BJ501" s="37">
        <v>2</v>
      </c>
      <c r="BK501" s="21">
        <v>10.33</v>
      </c>
      <c r="BL501" s="22">
        <f t="shared" si="170"/>
        <v>2</v>
      </c>
      <c r="BM501" s="17" t="s">
        <v>2</v>
      </c>
      <c r="BN501" s="24">
        <v>1</v>
      </c>
      <c r="BO501" s="48">
        <v>14.5</v>
      </c>
      <c r="BP501" s="22">
        <f t="shared" si="163"/>
        <v>2</v>
      </c>
      <c r="BQ501" s="27" t="s">
        <v>61</v>
      </c>
      <c r="BR501" s="17">
        <v>1</v>
      </c>
      <c r="BS501" s="21">
        <f t="shared" si="181"/>
        <v>10.7342</v>
      </c>
      <c r="BT501" s="24">
        <f t="shared" si="171"/>
        <v>30</v>
      </c>
      <c r="BU501" s="27" t="str">
        <f t="shared" si="178"/>
        <v>Admis</v>
      </c>
      <c r="BV501" s="17" t="s">
        <v>2</v>
      </c>
      <c r="BW501" s="38">
        <v>2</v>
      </c>
      <c r="BX501" s="38">
        <f t="shared" si="179"/>
        <v>60</v>
      </c>
      <c r="BY501" s="27" t="str">
        <f t="shared" si="180"/>
        <v>Admis</v>
      </c>
    </row>
    <row r="502" spans="1:77" x14ac:dyDescent="0.55000000000000004">
      <c r="A502" s="18">
        <v>489</v>
      </c>
      <c r="B502" s="62" t="s">
        <v>2357</v>
      </c>
      <c r="C502" s="76" t="s">
        <v>2358</v>
      </c>
      <c r="D502" s="42" t="s">
        <v>2359</v>
      </c>
      <c r="E502" s="42" t="s">
        <v>1597</v>
      </c>
      <c r="F502" s="16">
        <v>35426</v>
      </c>
      <c r="G502" s="13" t="s">
        <v>2360</v>
      </c>
      <c r="H502" s="13" t="s">
        <v>52</v>
      </c>
      <c r="I502" s="13" t="s">
        <v>72</v>
      </c>
      <c r="J502" s="235">
        <v>12</v>
      </c>
      <c r="K502" s="156">
        <v>4</v>
      </c>
      <c r="L502" s="17" t="s">
        <v>2</v>
      </c>
      <c r="M502" s="69">
        <v>1</v>
      </c>
      <c r="N502" s="47">
        <v>12.11</v>
      </c>
      <c r="O502" s="22">
        <f t="shared" si="164"/>
        <v>5</v>
      </c>
      <c r="P502" s="17" t="s">
        <v>60</v>
      </c>
      <c r="Q502" s="17">
        <v>2</v>
      </c>
      <c r="R502" s="47">
        <v>15</v>
      </c>
      <c r="S502" s="22">
        <f t="shared" si="172"/>
        <v>3</v>
      </c>
      <c r="T502" s="17" t="s">
        <v>61</v>
      </c>
      <c r="U502" s="17">
        <v>1</v>
      </c>
      <c r="V502" s="47">
        <v>10.130000000000001</v>
      </c>
      <c r="W502" s="156">
        <f t="shared" si="165"/>
        <v>4</v>
      </c>
      <c r="X502" s="17" t="s">
        <v>60</v>
      </c>
      <c r="Y502" s="17">
        <v>2</v>
      </c>
      <c r="Z502" s="47">
        <v>12.55</v>
      </c>
      <c r="AA502" s="22">
        <f t="shared" si="166"/>
        <v>5</v>
      </c>
      <c r="AB502" s="20" t="s">
        <v>60</v>
      </c>
      <c r="AC502" s="20">
        <v>2</v>
      </c>
      <c r="AD502" s="45">
        <v>10.98</v>
      </c>
      <c r="AE502" s="22">
        <f t="shared" si="167"/>
        <v>6</v>
      </c>
      <c r="AF502" s="17" t="s">
        <v>2</v>
      </c>
      <c r="AG502" s="17">
        <v>1</v>
      </c>
      <c r="AH502" s="50">
        <v>11.98</v>
      </c>
      <c r="AI502" s="22">
        <f t="shared" si="168"/>
        <v>3</v>
      </c>
      <c r="AJ502" s="17" t="s">
        <v>60</v>
      </c>
      <c r="AK502" s="17">
        <v>2</v>
      </c>
      <c r="AL502" s="21">
        <f t="shared" si="175"/>
        <v>11.954666666666668</v>
      </c>
      <c r="AM502" s="24">
        <f t="shared" si="176"/>
        <v>30</v>
      </c>
      <c r="AN502" s="27" t="str">
        <f t="shared" si="177"/>
        <v>Admis</v>
      </c>
      <c r="AO502" s="17" t="s">
        <v>2</v>
      </c>
      <c r="AP502" s="17">
        <v>2</v>
      </c>
      <c r="AQ502" s="47">
        <v>10.55</v>
      </c>
      <c r="AR502" s="29">
        <f t="shared" si="173"/>
        <v>6</v>
      </c>
      <c r="AS502" s="17" t="s">
        <v>60</v>
      </c>
      <c r="AT502" s="17">
        <v>2</v>
      </c>
      <c r="AU502" s="45">
        <v>11.16</v>
      </c>
      <c r="AV502" s="32">
        <f t="shared" si="162"/>
        <v>6</v>
      </c>
      <c r="AW502" s="17" t="s">
        <v>2</v>
      </c>
      <c r="AX502" s="17">
        <v>2</v>
      </c>
      <c r="AY502" s="47">
        <v>10</v>
      </c>
      <c r="AZ502" s="22">
        <f t="shared" si="174"/>
        <v>4</v>
      </c>
      <c r="BA502" s="17" t="s">
        <v>61</v>
      </c>
      <c r="BB502" s="17">
        <v>1</v>
      </c>
      <c r="BC502" s="50">
        <v>17.309999999999999</v>
      </c>
      <c r="BD502" s="22">
        <f t="shared" si="169"/>
        <v>6</v>
      </c>
      <c r="BE502" s="17" t="s">
        <v>60</v>
      </c>
      <c r="BF502" s="17">
        <v>2</v>
      </c>
      <c r="BG502" s="57">
        <v>11</v>
      </c>
      <c r="BH502" s="35">
        <f t="shared" si="161"/>
        <v>4</v>
      </c>
      <c r="BI502" s="36" t="s">
        <v>2</v>
      </c>
      <c r="BJ502" s="37">
        <v>2</v>
      </c>
      <c r="BK502" s="50">
        <v>11.05</v>
      </c>
      <c r="BL502" s="22">
        <f t="shared" si="170"/>
        <v>2</v>
      </c>
      <c r="BM502" s="17" t="s">
        <v>60</v>
      </c>
      <c r="BN502" s="24">
        <v>2</v>
      </c>
      <c r="BO502" s="48">
        <v>13</v>
      </c>
      <c r="BP502" s="22">
        <f t="shared" si="163"/>
        <v>2</v>
      </c>
      <c r="BQ502" s="27" t="s">
        <v>60</v>
      </c>
      <c r="BR502" s="17">
        <v>2</v>
      </c>
      <c r="BS502" s="21">
        <f t="shared" si="181"/>
        <v>12.207333333333334</v>
      </c>
      <c r="BT502" s="24">
        <f t="shared" si="171"/>
        <v>30</v>
      </c>
      <c r="BU502" s="27" t="str">
        <f t="shared" si="178"/>
        <v>Admis</v>
      </c>
      <c r="BV502" s="17" t="s">
        <v>2</v>
      </c>
      <c r="BW502" s="38">
        <v>2</v>
      </c>
      <c r="BX502" s="38">
        <f t="shared" si="179"/>
        <v>60</v>
      </c>
      <c r="BY502" s="27" t="str">
        <f t="shared" si="180"/>
        <v>Admis</v>
      </c>
    </row>
    <row r="503" spans="1:77" x14ac:dyDescent="0.55000000000000004">
      <c r="A503" s="18">
        <v>490</v>
      </c>
      <c r="B503" s="62" t="s">
        <v>2361</v>
      </c>
      <c r="C503" s="96" t="s">
        <v>2362</v>
      </c>
      <c r="D503" s="71" t="s">
        <v>2363</v>
      </c>
      <c r="E503" s="71" t="s">
        <v>2364</v>
      </c>
      <c r="F503" s="63">
        <v>37126</v>
      </c>
      <c r="G503" s="62" t="s">
        <v>2365</v>
      </c>
      <c r="H503" s="62" t="s">
        <v>59</v>
      </c>
      <c r="I503" s="13" t="s">
        <v>72</v>
      </c>
      <c r="J503" s="235">
        <v>10</v>
      </c>
      <c r="K503" s="156">
        <v>4</v>
      </c>
      <c r="L503" s="17" t="s">
        <v>2</v>
      </c>
      <c r="M503" s="69">
        <v>1</v>
      </c>
      <c r="N503" s="47">
        <v>10.35</v>
      </c>
      <c r="O503" s="22">
        <f t="shared" si="164"/>
        <v>5</v>
      </c>
      <c r="P503" s="17" t="s">
        <v>61</v>
      </c>
      <c r="Q503" s="17">
        <v>1</v>
      </c>
      <c r="R503" s="47">
        <v>12.38</v>
      </c>
      <c r="S503" s="22">
        <f t="shared" si="172"/>
        <v>3</v>
      </c>
      <c r="T503" s="17" t="s">
        <v>61</v>
      </c>
      <c r="U503" s="17">
        <v>1</v>
      </c>
      <c r="V503" s="45">
        <v>13.536000000000001</v>
      </c>
      <c r="W503" s="156">
        <f t="shared" si="165"/>
        <v>4</v>
      </c>
      <c r="X503" s="17" t="s">
        <v>2</v>
      </c>
      <c r="Y503" s="17">
        <v>2</v>
      </c>
      <c r="Z503" s="47">
        <v>10</v>
      </c>
      <c r="AA503" s="22">
        <f t="shared" si="166"/>
        <v>5</v>
      </c>
      <c r="AB503" s="20" t="s">
        <v>61</v>
      </c>
      <c r="AC503" s="20">
        <v>1</v>
      </c>
      <c r="AD503" s="47">
        <v>10</v>
      </c>
      <c r="AE503" s="22">
        <f t="shared" si="167"/>
        <v>6</v>
      </c>
      <c r="AF503" s="17" t="s">
        <v>61</v>
      </c>
      <c r="AG503" s="17">
        <v>1</v>
      </c>
      <c r="AH503" s="50">
        <v>12.06</v>
      </c>
      <c r="AI503" s="22">
        <f t="shared" si="168"/>
        <v>3</v>
      </c>
      <c r="AJ503" s="17" t="s">
        <v>61</v>
      </c>
      <c r="AK503" s="17">
        <v>1</v>
      </c>
      <c r="AL503" s="21">
        <f t="shared" si="175"/>
        <v>10.973800000000001</v>
      </c>
      <c r="AM503" s="24">
        <f t="shared" si="176"/>
        <v>30</v>
      </c>
      <c r="AN503" s="27" t="str">
        <f t="shared" si="177"/>
        <v>Admis</v>
      </c>
      <c r="AO503" s="17" t="s">
        <v>2</v>
      </c>
      <c r="AP503" s="17">
        <v>2</v>
      </c>
      <c r="AQ503" s="47">
        <v>11.24</v>
      </c>
      <c r="AR503" s="29">
        <f t="shared" si="173"/>
        <v>6</v>
      </c>
      <c r="AS503" s="17" t="s">
        <v>61</v>
      </c>
      <c r="AT503" s="17">
        <v>2</v>
      </c>
      <c r="AU503" s="47">
        <v>10</v>
      </c>
      <c r="AV503" s="32">
        <f t="shared" si="162"/>
        <v>6</v>
      </c>
      <c r="AW503" s="17" t="s">
        <v>61</v>
      </c>
      <c r="AX503" s="17">
        <v>1</v>
      </c>
      <c r="AY503" s="47">
        <v>10</v>
      </c>
      <c r="AZ503" s="22">
        <f t="shared" si="174"/>
        <v>4</v>
      </c>
      <c r="BA503" s="17" t="s">
        <v>61</v>
      </c>
      <c r="BB503" s="17">
        <v>2</v>
      </c>
      <c r="BC503" s="50">
        <v>10.02</v>
      </c>
      <c r="BD503" s="22">
        <f t="shared" si="169"/>
        <v>6</v>
      </c>
      <c r="BE503" s="17" t="s">
        <v>61</v>
      </c>
      <c r="BF503" s="17">
        <v>1</v>
      </c>
      <c r="BG503" s="49">
        <v>10.42</v>
      </c>
      <c r="BH503" s="35">
        <f t="shared" si="161"/>
        <v>4</v>
      </c>
      <c r="BI503" s="36" t="s">
        <v>61</v>
      </c>
      <c r="BJ503" s="37">
        <v>1</v>
      </c>
      <c r="BK503" s="50">
        <v>10</v>
      </c>
      <c r="BL503" s="22">
        <f t="shared" si="170"/>
        <v>2</v>
      </c>
      <c r="BM503" s="17" t="s">
        <v>60</v>
      </c>
      <c r="BN503" s="24">
        <v>2</v>
      </c>
      <c r="BO503" s="48">
        <v>11.16</v>
      </c>
      <c r="BP503" s="22">
        <f t="shared" si="163"/>
        <v>2</v>
      </c>
      <c r="BQ503" s="27" t="s">
        <v>60</v>
      </c>
      <c r="BR503" s="17">
        <v>2</v>
      </c>
      <c r="BS503" s="21">
        <f t="shared" si="181"/>
        <v>10.385333333333334</v>
      </c>
      <c r="BT503" s="24">
        <f t="shared" si="171"/>
        <v>30</v>
      </c>
      <c r="BU503" s="27" t="str">
        <f t="shared" si="178"/>
        <v>Admis</v>
      </c>
      <c r="BV503" s="17" t="s">
        <v>61</v>
      </c>
      <c r="BW503" s="38">
        <v>2</v>
      </c>
      <c r="BX503" s="38">
        <f t="shared" si="179"/>
        <v>60</v>
      </c>
      <c r="BY503" s="27" t="str">
        <f t="shared" si="180"/>
        <v>Admis</v>
      </c>
    </row>
    <row r="504" spans="1:77" x14ac:dyDescent="0.55000000000000004">
      <c r="A504" s="18">
        <v>491</v>
      </c>
      <c r="B504" s="62" t="s">
        <v>2367</v>
      </c>
      <c r="C504" s="76" t="s">
        <v>2368</v>
      </c>
      <c r="D504" s="13" t="s">
        <v>2363</v>
      </c>
      <c r="E504" s="13" t="s">
        <v>2369</v>
      </c>
      <c r="F504" s="16">
        <v>37684</v>
      </c>
      <c r="G504" s="13" t="s">
        <v>2370</v>
      </c>
      <c r="H504" s="13" t="s">
        <v>52</v>
      </c>
      <c r="I504" s="13" t="s">
        <v>72</v>
      </c>
      <c r="J504" s="235">
        <v>13</v>
      </c>
      <c r="K504" s="156">
        <v>4</v>
      </c>
      <c r="L504" s="17" t="s">
        <v>2</v>
      </c>
      <c r="M504" s="69">
        <v>1</v>
      </c>
      <c r="N504" s="57">
        <v>11.506</v>
      </c>
      <c r="O504" s="22">
        <f t="shared" si="164"/>
        <v>5</v>
      </c>
      <c r="P504" s="17" t="s">
        <v>2</v>
      </c>
      <c r="Q504" s="17">
        <v>2</v>
      </c>
      <c r="R504" s="45">
        <v>11.05</v>
      </c>
      <c r="S504" s="22">
        <f t="shared" si="172"/>
        <v>3</v>
      </c>
      <c r="T504" s="17" t="s">
        <v>2</v>
      </c>
      <c r="U504" s="17">
        <v>1</v>
      </c>
      <c r="V504" s="45">
        <v>15.002000000000001</v>
      </c>
      <c r="W504" s="156">
        <f t="shared" si="165"/>
        <v>4</v>
      </c>
      <c r="X504" s="17" t="s">
        <v>2</v>
      </c>
      <c r="Y504" s="17">
        <v>2</v>
      </c>
      <c r="Z504" s="45">
        <v>10</v>
      </c>
      <c r="AA504" s="22">
        <f t="shared" si="166"/>
        <v>5</v>
      </c>
      <c r="AB504" s="20" t="s">
        <v>2</v>
      </c>
      <c r="AC504" s="20">
        <v>1</v>
      </c>
      <c r="AD504" s="45">
        <v>11.09</v>
      </c>
      <c r="AE504" s="22">
        <f t="shared" si="167"/>
        <v>6</v>
      </c>
      <c r="AF504" s="17" t="s">
        <v>2</v>
      </c>
      <c r="AG504" s="17">
        <v>1</v>
      </c>
      <c r="AH504" s="21">
        <v>10.048</v>
      </c>
      <c r="AI504" s="22">
        <f t="shared" si="168"/>
        <v>3</v>
      </c>
      <c r="AJ504" s="17" t="s">
        <v>2</v>
      </c>
      <c r="AK504" s="24">
        <v>1</v>
      </c>
      <c r="AL504" s="21">
        <f t="shared" si="175"/>
        <v>11.645733333333334</v>
      </c>
      <c r="AM504" s="24">
        <f t="shared" si="176"/>
        <v>30</v>
      </c>
      <c r="AN504" s="27" t="str">
        <f t="shared" si="177"/>
        <v>Admis</v>
      </c>
      <c r="AO504" s="17" t="s">
        <v>2</v>
      </c>
      <c r="AP504" s="17">
        <v>2</v>
      </c>
      <c r="AQ504" s="45">
        <v>13.041</v>
      </c>
      <c r="AR504" s="29">
        <f t="shared" si="173"/>
        <v>6</v>
      </c>
      <c r="AS504" s="17" t="s">
        <v>2</v>
      </c>
      <c r="AT504" s="17">
        <v>1</v>
      </c>
      <c r="AU504" s="45">
        <v>11.728000000000002</v>
      </c>
      <c r="AV504" s="32">
        <f t="shared" si="162"/>
        <v>6</v>
      </c>
      <c r="AW504" s="17" t="s">
        <v>2</v>
      </c>
      <c r="AX504" s="17">
        <v>1</v>
      </c>
      <c r="AY504" s="57">
        <v>10</v>
      </c>
      <c r="AZ504" s="22">
        <f t="shared" si="174"/>
        <v>4</v>
      </c>
      <c r="BA504" s="17" t="s">
        <v>2</v>
      </c>
      <c r="BB504" s="17">
        <v>1</v>
      </c>
      <c r="BC504" s="21">
        <v>11.294</v>
      </c>
      <c r="BD504" s="22">
        <f t="shared" si="169"/>
        <v>6</v>
      </c>
      <c r="BE504" s="17" t="s">
        <v>2</v>
      </c>
      <c r="BF504" s="24">
        <v>1</v>
      </c>
      <c r="BG504" s="45">
        <v>11.31</v>
      </c>
      <c r="BH504" s="22">
        <f t="shared" si="161"/>
        <v>4</v>
      </c>
      <c r="BI504" s="17" t="s">
        <v>2</v>
      </c>
      <c r="BJ504" s="24">
        <v>1</v>
      </c>
      <c r="BK504" s="21">
        <v>11.07</v>
      </c>
      <c r="BL504" s="22">
        <f t="shared" si="170"/>
        <v>2</v>
      </c>
      <c r="BM504" s="17" t="s">
        <v>2</v>
      </c>
      <c r="BN504" s="24">
        <v>1</v>
      </c>
      <c r="BO504" s="23">
        <v>17</v>
      </c>
      <c r="BP504" s="22">
        <f t="shared" si="163"/>
        <v>2</v>
      </c>
      <c r="BQ504" s="17" t="s">
        <v>2</v>
      </c>
      <c r="BR504" s="24">
        <v>1</v>
      </c>
      <c r="BS504" s="21">
        <f t="shared" si="181"/>
        <v>11.925266666666667</v>
      </c>
      <c r="BT504" s="24">
        <f t="shared" si="171"/>
        <v>30</v>
      </c>
      <c r="BU504" s="27" t="str">
        <f t="shared" si="178"/>
        <v>Admis</v>
      </c>
      <c r="BV504" s="17" t="s">
        <v>2</v>
      </c>
      <c r="BW504" s="38">
        <v>2</v>
      </c>
      <c r="BX504" s="38">
        <f t="shared" si="179"/>
        <v>60</v>
      </c>
      <c r="BY504" s="27" t="str">
        <f t="shared" si="180"/>
        <v>Admis</v>
      </c>
    </row>
    <row r="505" spans="1:77" x14ac:dyDescent="0.55000000000000004">
      <c r="A505" s="18">
        <v>492</v>
      </c>
      <c r="B505" s="62" t="s">
        <v>2371</v>
      </c>
      <c r="C505" s="76" t="s">
        <v>2372</v>
      </c>
      <c r="D505" s="13" t="s">
        <v>2363</v>
      </c>
      <c r="E505" s="13" t="s">
        <v>2373</v>
      </c>
      <c r="F505" s="16">
        <v>37001</v>
      </c>
      <c r="G505" s="13" t="s">
        <v>71</v>
      </c>
      <c r="H505" s="13" t="s">
        <v>59</v>
      </c>
      <c r="I505" s="13" t="s">
        <v>72</v>
      </c>
      <c r="J505" s="21">
        <v>15</v>
      </c>
      <c r="K505" s="156">
        <v>4</v>
      </c>
      <c r="L505" s="17" t="s">
        <v>2</v>
      </c>
      <c r="M505" s="69">
        <v>2</v>
      </c>
      <c r="N505" s="230">
        <v>10.8</v>
      </c>
      <c r="O505" s="22">
        <f t="shared" si="164"/>
        <v>5</v>
      </c>
      <c r="P505" s="17" t="s">
        <v>2</v>
      </c>
      <c r="Q505" s="17">
        <v>2</v>
      </c>
      <c r="R505" s="45">
        <v>12.63</v>
      </c>
      <c r="S505" s="22">
        <f t="shared" si="172"/>
        <v>3</v>
      </c>
      <c r="T505" s="17" t="s">
        <v>2</v>
      </c>
      <c r="U505" s="17">
        <v>1</v>
      </c>
      <c r="V505" s="45">
        <v>13.459333333333333</v>
      </c>
      <c r="W505" s="156">
        <f t="shared" si="165"/>
        <v>4</v>
      </c>
      <c r="X505" s="17" t="s">
        <v>2</v>
      </c>
      <c r="Y505" s="17">
        <v>2</v>
      </c>
      <c r="Z505" s="45">
        <v>11.141999999999999</v>
      </c>
      <c r="AA505" s="22">
        <f t="shared" si="166"/>
        <v>5</v>
      </c>
      <c r="AB505" s="20" t="s">
        <v>2</v>
      </c>
      <c r="AC505" s="20">
        <v>2</v>
      </c>
      <c r="AD505" s="45">
        <v>10</v>
      </c>
      <c r="AE505" s="22">
        <f t="shared" si="167"/>
        <v>6</v>
      </c>
      <c r="AF505" s="17" t="s">
        <v>2</v>
      </c>
      <c r="AG505" s="17">
        <v>2</v>
      </c>
      <c r="AH505" s="21">
        <v>12.687333333333335</v>
      </c>
      <c r="AI505" s="22">
        <f t="shared" si="168"/>
        <v>3</v>
      </c>
      <c r="AJ505" s="17" t="s">
        <v>2</v>
      </c>
      <c r="AK505" s="24">
        <v>2</v>
      </c>
      <c r="AL505" s="21">
        <f t="shared" si="175"/>
        <v>11.98331111111111</v>
      </c>
      <c r="AM505" s="24">
        <f t="shared" si="176"/>
        <v>30</v>
      </c>
      <c r="AN505" s="27" t="str">
        <f t="shared" si="177"/>
        <v>Admis</v>
      </c>
      <c r="AO505" s="17" t="s">
        <v>2</v>
      </c>
      <c r="AP505" s="17">
        <v>2</v>
      </c>
      <c r="AQ505" s="45">
        <v>10</v>
      </c>
      <c r="AR505" s="29">
        <f t="shared" si="173"/>
        <v>6</v>
      </c>
      <c r="AS505" s="17" t="s">
        <v>2</v>
      </c>
      <c r="AT505" s="17">
        <v>1</v>
      </c>
      <c r="AU505" s="45">
        <v>10.634</v>
      </c>
      <c r="AV505" s="32">
        <f t="shared" si="162"/>
        <v>6</v>
      </c>
      <c r="AW505" s="17" t="s">
        <v>2</v>
      </c>
      <c r="AX505" s="17">
        <v>2</v>
      </c>
      <c r="AY505" s="45">
        <v>14.5</v>
      </c>
      <c r="AZ505" s="22">
        <f t="shared" si="174"/>
        <v>4</v>
      </c>
      <c r="BA505" s="17" t="s">
        <v>2</v>
      </c>
      <c r="BB505" s="17">
        <v>2</v>
      </c>
      <c r="BC505" s="21">
        <v>10</v>
      </c>
      <c r="BD505" s="22">
        <f t="shared" si="169"/>
        <v>6</v>
      </c>
      <c r="BE505" s="17" t="s">
        <v>2</v>
      </c>
      <c r="BF505" s="24">
        <v>2</v>
      </c>
      <c r="BG505" s="57">
        <v>10</v>
      </c>
      <c r="BH505" s="35">
        <f t="shared" si="161"/>
        <v>4</v>
      </c>
      <c r="BI505" s="36" t="s">
        <v>2</v>
      </c>
      <c r="BJ505" s="37">
        <v>2</v>
      </c>
      <c r="BK505" s="327">
        <v>10</v>
      </c>
      <c r="BL505" s="22">
        <f t="shared" si="170"/>
        <v>2</v>
      </c>
      <c r="BM505" s="17" t="s">
        <v>2</v>
      </c>
      <c r="BN505" s="24">
        <v>2</v>
      </c>
      <c r="BO505" s="333">
        <v>10.130000000000001</v>
      </c>
      <c r="BP505" s="22">
        <f t="shared" si="163"/>
        <v>2</v>
      </c>
      <c r="BQ505" s="17" t="s">
        <v>2</v>
      </c>
      <c r="BR505" s="24">
        <v>1</v>
      </c>
      <c r="BS505" s="21">
        <f t="shared" si="181"/>
        <v>10.735466666666666</v>
      </c>
      <c r="BT505" s="24">
        <f t="shared" si="171"/>
        <v>30</v>
      </c>
      <c r="BU505" s="27" t="str">
        <f t="shared" si="178"/>
        <v>Admis</v>
      </c>
      <c r="BV505" s="17" t="s">
        <v>61</v>
      </c>
      <c r="BW505" s="38">
        <v>2</v>
      </c>
      <c r="BX505" s="38">
        <f t="shared" si="179"/>
        <v>60</v>
      </c>
      <c r="BY505" s="27" t="str">
        <f t="shared" si="180"/>
        <v>Admis</v>
      </c>
    </row>
    <row r="506" spans="1:77" x14ac:dyDescent="0.55000000000000004">
      <c r="A506" s="18">
        <v>493</v>
      </c>
      <c r="B506" s="62" t="s">
        <v>2374</v>
      </c>
      <c r="C506" s="76" t="s">
        <v>2375</v>
      </c>
      <c r="D506" s="13" t="s">
        <v>2363</v>
      </c>
      <c r="E506" s="13" t="s">
        <v>2376</v>
      </c>
      <c r="F506" s="16">
        <v>37414</v>
      </c>
      <c r="G506" s="13" t="s">
        <v>2377</v>
      </c>
      <c r="H506" s="13" t="s">
        <v>52</v>
      </c>
      <c r="I506" s="13" t="s">
        <v>72</v>
      </c>
      <c r="J506" s="235">
        <v>16</v>
      </c>
      <c r="K506" s="156">
        <v>4</v>
      </c>
      <c r="L506" s="17" t="s">
        <v>2</v>
      </c>
      <c r="M506" s="69">
        <v>1</v>
      </c>
      <c r="N506" s="57">
        <v>13.346</v>
      </c>
      <c r="O506" s="22">
        <f t="shared" si="164"/>
        <v>5</v>
      </c>
      <c r="P506" s="17" t="s">
        <v>2</v>
      </c>
      <c r="Q506" s="17">
        <v>2</v>
      </c>
      <c r="R506" s="45">
        <v>10</v>
      </c>
      <c r="S506" s="22">
        <f t="shared" si="172"/>
        <v>3</v>
      </c>
      <c r="T506" s="17" t="s">
        <v>2</v>
      </c>
      <c r="U506" s="17">
        <v>1</v>
      </c>
      <c r="V506" s="45">
        <v>12.768000000000001</v>
      </c>
      <c r="W506" s="156">
        <f t="shared" si="165"/>
        <v>4</v>
      </c>
      <c r="X506" s="17" t="s">
        <v>2</v>
      </c>
      <c r="Y506" s="17">
        <v>2</v>
      </c>
      <c r="Z506" s="45">
        <v>11.184000000000001</v>
      </c>
      <c r="AA506" s="22">
        <f t="shared" si="166"/>
        <v>5</v>
      </c>
      <c r="AB506" s="20" t="s">
        <v>2</v>
      </c>
      <c r="AC506" s="20">
        <v>1</v>
      </c>
      <c r="AD506" s="45">
        <v>10</v>
      </c>
      <c r="AE506" s="22">
        <f t="shared" si="167"/>
        <v>6</v>
      </c>
      <c r="AF506" s="17" t="s">
        <v>2</v>
      </c>
      <c r="AG506" s="17">
        <v>1</v>
      </c>
      <c r="AH506" s="21">
        <v>10.872</v>
      </c>
      <c r="AI506" s="22">
        <f t="shared" si="168"/>
        <v>3</v>
      </c>
      <c r="AJ506" s="17" t="s">
        <v>2</v>
      </c>
      <c r="AK506" s="24">
        <v>1</v>
      </c>
      <c r="AL506" s="21">
        <f t="shared" si="175"/>
        <v>12.011266666666668</v>
      </c>
      <c r="AM506" s="24">
        <f t="shared" si="176"/>
        <v>30</v>
      </c>
      <c r="AN506" s="27" t="str">
        <f t="shared" si="177"/>
        <v>Admis</v>
      </c>
      <c r="AO506" s="17" t="s">
        <v>2</v>
      </c>
      <c r="AP506" s="17">
        <v>2</v>
      </c>
      <c r="AQ506" s="45">
        <v>10</v>
      </c>
      <c r="AR506" s="29">
        <f t="shared" si="173"/>
        <v>6</v>
      </c>
      <c r="AS506" s="17" t="s">
        <v>2</v>
      </c>
      <c r="AT506" s="17">
        <v>1</v>
      </c>
      <c r="AU506" s="45">
        <v>10.030000000000001</v>
      </c>
      <c r="AV506" s="32">
        <f t="shared" si="162"/>
        <v>6</v>
      </c>
      <c r="AW506" s="17" t="s">
        <v>2</v>
      </c>
      <c r="AX506" s="17">
        <v>1</v>
      </c>
      <c r="AY506" s="45">
        <v>15.16</v>
      </c>
      <c r="AZ506" s="22">
        <f t="shared" si="174"/>
        <v>4</v>
      </c>
      <c r="BA506" s="17" t="s">
        <v>2</v>
      </c>
      <c r="BB506" s="17">
        <v>2</v>
      </c>
      <c r="BC506" s="21">
        <v>10.618666666666666</v>
      </c>
      <c r="BD506" s="22">
        <f t="shared" si="169"/>
        <v>6</v>
      </c>
      <c r="BE506" s="17" t="s">
        <v>2</v>
      </c>
      <c r="BF506" s="24">
        <v>1</v>
      </c>
      <c r="BG506" s="45">
        <v>10.7</v>
      </c>
      <c r="BH506" s="22">
        <f t="shared" si="161"/>
        <v>4</v>
      </c>
      <c r="BI506" s="17" t="s">
        <v>2</v>
      </c>
      <c r="BJ506" s="24">
        <v>1</v>
      </c>
      <c r="BK506" s="21">
        <v>13.07</v>
      </c>
      <c r="BL506" s="22">
        <f t="shared" si="170"/>
        <v>2</v>
      </c>
      <c r="BM506" s="17" t="s">
        <v>2</v>
      </c>
      <c r="BN506" s="24">
        <v>1</v>
      </c>
      <c r="BO506" s="23">
        <v>15</v>
      </c>
      <c r="BP506" s="22">
        <f t="shared" si="163"/>
        <v>2</v>
      </c>
      <c r="BQ506" s="17" t="s">
        <v>2</v>
      </c>
      <c r="BR506" s="24">
        <v>1</v>
      </c>
      <c r="BS506" s="21">
        <f t="shared" si="181"/>
        <v>11.449066666666665</v>
      </c>
      <c r="BT506" s="24">
        <f t="shared" si="171"/>
        <v>30</v>
      </c>
      <c r="BU506" s="27" t="str">
        <f t="shared" si="178"/>
        <v>Admis</v>
      </c>
      <c r="BV506" s="17" t="s">
        <v>2</v>
      </c>
      <c r="BW506" s="38">
        <v>2</v>
      </c>
      <c r="BX506" s="38">
        <f t="shared" si="179"/>
        <v>60</v>
      </c>
      <c r="BY506" s="27" t="str">
        <f t="shared" si="180"/>
        <v>Admis</v>
      </c>
    </row>
    <row r="507" spans="1:77" x14ac:dyDescent="0.55000000000000004">
      <c r="A507" s="18">
        <v>494</v>
      </c>
      <c r="B507" s="62" t="s">
        <v>2378</v>
      </c>
      <c r="C507" s="76" t="s">
        <v>2379</v>
      </c>
      <c r="D507" s="13" t="s">
        <v>2380</v>
      </c>
      <c r="E507" s="13" t="s">
        <v>2381</v>
      </c>
      <c r="F507" s="16">
        <v>36985</v>
      </c>
      <c r="G507" s="13" t="s">
        <v>2382</v>
      </c>
      <c r="H507" s="13" t="s">
        <v>59</v>
      </c>
      <c r="I507" s="13" t="s">
        <v>72</v>
      </c>
      <c r="J507" s="21">
        <v>17</v>
      </c>
      <c r="K507" s="156">
        <v>4</v>
      </c>
      <c r="L507" s="17" t="s">
        <v>2</v>
      </c>
      <c r="M507" s="69">
        <v>2</v>
      </c>
      <c r="N507" s="230">
        <v>10</v>
      </c>
      <c r="O507" s="22">
        <f t="shared" si="164"/>
        <v>5</v>
      </c>
      <c r="P507" s="17" t="s">
        <v>2</v>
      </c>
      <c r="Q507" s="17">
        <v>2</v>
      </c>
      <c r="R507" s="45">
        <v>10.52</v>
      </c>
      <c r="S507" s="22">
        <f t="shared" si="172"/>
        <v>3</v>
      </c>
      <c r="T507" s="17" t="s">
        <v>2</v>
      </c>
      <c r="U507" s="17">
        <v>1</v>
      </c>
      <c r="V507" s="45">
        <v>10.573333333333334</v>
      </c>
      <c r="W507" s="156">
        <f t="shared" si="165"/>
        <v>4</v>
      </c>
      <c r="X507" s="17" t="s">
        <v>2</v>
      </c>
      <c r="Y507" s="17">
        <v>1</v>
      </c>
      <c r="Z507" s="45">
        <v>10.530000000000001</v>
      </c>
      <c r="AA507" s="22">
        <f t="shared" si="166"/>
        <v>5</v>
      </c>
      <c r="AB507" s="20" t="s">
        <v>2</v>
      </c>
      <c r="AC507" s="20">
        <v>1</v>
      </c>
      <c r="AD507" s="45">
        <v>10</v>
      </c>
      <c r="AE507" s="22">
        <f t="shared" si="167"/>
        <v>6</v>
      </c>
      <c r="AF507" s="17" t="s">
        <v>2</v>
      </c>
      <c r="AG507" s="17">
        <v>1</v>
      </c>
      <c r="AH507" s="21">
        <v>11.169333333333334</v>
      </c>
      <c r="AI507" s="22">
        <f t="shared" si="168"/>
        <v>3</v>
      </c>
      <c r="AJ507" s="17" t="s">
        <v>2</v>
      </c>
      <c r="AK507" s="24">
        <v>1</v>
      </c>
      <c r="AL507" s="21">
        <f t="shared" si="175"/>
        <v>11.267044444444444</v>
      </c>
      <c r="AM507" s="24">
        <f t="shared" si="176"/>
        <v>30</v>
      </c>
      <c r="AN507" s="27" t="str">
        <f t="shared" si="177"/>
        <v>Admis</v>
      </c>
      <c r="AO507" s="17" t="s">
        <v>2</v>
      </c>
      <c r="AP507" s="17">
        <v>2</v>
      </c>
      <c r="AQ507" s="45">
        <v>10.433</v>
      </c>
      <c r="AR507" s="29">
        <f t="shared" si="173"/>
        <v>6</v>
      </c>
      <c r="AS507" s="17" t="s">
        <v>2</v>
      </c>
      <c r="AT507" s="17">
        <v>1</v>
      </c>
      <c r="AU507" s="45">
        <v>11.02</v>
      </c>
      <c r="AV507" s="32">
        <f t="shared" si="162"/>
        <v>6</v>
      </c>
      <c r="AW507" s="17" t="s">
        <v>2</v>
      </c>
      <c r="AX507" s="17">
        <v>1</v>
      </c>
      <c r="AY507" s="45">
        <v>14.5</v>
      </c>
      <c r="AZ507" s="22">
        <f t="shared" si="174"/>
        <v>4</v>
      </c>
      <c r="BA507" s="17" t="s">
        <v>2</v>
      </c>
      <c r="BB507" s="17">
        <v>2</v>
      </c>
      <c r="BC507" s="21">
        <v>10</v>
      </c>
      <c r="BD507" s="22">
        <f t="shared" si="169"/>
        <v>6</v>
      </c>
      <c r="BE507" s="17" t="s">
        <v>2</v>
      </c>
      <c r="BF507" s="24">
        <v>2</v>
      </c>
      <c r="BG507" s="57">
        <v>11</v>
      </c>
      <c r="BH507" s="35">
        <f t="shared" si="161"/>
        <v>4</v>
      </c>
      <c r="BI507" s="36" t="s">
        <v>2</v>
      </c>
      <c r="BJ507" s="37">
        <v>2</v>
      </c>
      <c r="BK507" s="327">
        <v>10</v>
      </c>
      <c r="BL507" s="22">
        <f t="shared" si="170"/>
        <v>2</v>
      </c>
      <c r="BM507" s="17" t="s">
        <v>2</v>
      </c>
      <c r="BN507" s="24">
        <v>2</v>
      </c>
      <c r="BO507" s="333">
        <v>10.81</v>
      </c>
      <c r="BP507" s="22">
        <f t="shared" si="163"/>
        <v>2</v>
      </c>
      <c r="BQ507" s="17" t="s">
        <v>2</v>
      </c>
      <c r="BR507" s="24">
        <v>1</v>
      </c>
      <c r="BS507" s="21">
        <f t="shared" si="181"/>
        <v>11.077933333333334</v>
      </c>
      <c r="BT507" s="24">
        <f t="shared" si="171"/>
        <v>30</v>
      </c>
      <c r="BU507" s="27" t="str">
        <f t="shared" si="178"/>
        <v>Admis</v>
      </c>
      <c r="BV507" s="17" t="s">
        <v>61</v>
      </c>
      <c r="BW507" s="38">
        <v>2</v>
      </c>
      <c r="BX507" s="38">
        <f t="shared" si="179"/>
        <v>60</v>
      </c>
      <c r="BY507" s="27" t="str">
        <f t="shared" si="180"/>
        <v>Admis</v>
      </c>
    </row>
    <row r="508" spans="1:77" x14ac:dyDescent="0.55000000000000004">
      <c r="A508" s="18">
        <v>495</v>
      </c>
      <c r="B508" s="62" t="s">
        <v>2383</v>
      </c>
      <c r="C508" s="76" t="s">
        <v>2384</v>
      </c>
      <c r="D508" s="42" t="s">
        <v>2385</v>
      </c>
      <c r="E508" s="42" t="s">
        <v>2386</v>
      </c>
      <c r="F508" s="16">
        <v>37237</v>
      </c>
      <c r="G508" s="13" t="s">
        <v>71</v>
      </c>
      <c r="H508" s="13" t="s">
        <v>52</v>
      </c>
      <c r="I508" s="13" t="s">
        <v>72</v>
      </c>
      <c r="J508" s="21">
        <v>16.5</v>
      </c>
      <c r="K508" s="156">
        <v>4</v>
      </c>
      <c r="L508" s="17" t="s">
        <v>2</v>
      </c>
      <c r="M508" s="69">
        <v>2</v>
      </c>
      <c r="N508" s="222">
        <v>10.25</v>
      </c>
      <c r="O508" s="22">
        <f t="shared" si="164"/>
        <v>5</v>
      </c>
      <c r="P508" s="17" t="s">
        <v>60</v>
      </c>
      <c r="Q508" s="17">
        <v>2</v>
      </c>
      <c r="R508" s="47">
        <v>11.81</v>
      </c>
      <c r="S508" s="22">
        <f t="shared" si="172"/>
        <v>3</v>
      </c>
      <c r="T508" s="17" t="s">
        <v>60</v>
      </c>
      <c r="U508" s="17">
        <v>2</v>
      </c>
      <c r="V508" s="47">
        <v>10.42</v>
      </c>
      <c r="W508" s="156">
        <f t="shared" si="165"/>
        <v>4</v>
      </c>
      <c r="X508" s="17" t="s">
        <v>60</v>
      </c>
      <c r="Y508" s="17">
        <v>2</v>
      </c>
      <c r="Z508" s="47">
        <v>10.01</v>
      </c>
      <c r="AA508" s="22">
        <f t="shared" si="166"/>
        <v>5</v>
      </c>
      <c r="AB508" s="20" t="s">
        <v>60</v>
      </c>
      <c r="AC508" s="20">
        <v>2</v>
      </c>
      <c r="AD508" s="45">
        <v>10</v>
      </c>
      <c r="AE508" s="22">
        <f t="shared" si="167"/>
        <v>6</v>
      </c>
      <c r="AF508" s="17" t="s">
        <v>2</v>
      </c>
      <c r="AG508" s="17">
        <v>1</v>
      </c>
      <c r="AH508" s="50">
        <v>11.48</v>
      </c>
      <c r="AI508" s="22">
        <f t="shared" si="168"/>
        <v>3</v>
      </c>
      <c r="AJ508" s="17" t="s">
        <v>60</v>
      </c>
      <c r="AK508" s="17">
        <v>2</v>
      </c>
      <c r="AL508" s="21">
        <f t="shared" si="175"/>
        <v>11.295</v>
      </c>
      <c r="AM508" s="24">
        <f t="shared" si="176"/>
        <v>30</v>
      </c>
      <c r="AN508" s="27" t="str">
        <f t="shared" si="177"/>
        <v>Admis</v>
      </c>
      <c r="AO508" s="17" t="s">
        <v>2</v>
      </c>
      <c r="AP508" s="17">
        <v>2</v>
      </c>
      <c r="AQ508" s="47">
        <v>10</v>
      </c>
      <c r="AR508" s="29">
        <f t="shared" si="173"/>
        <v>6</v>
      </c>
      <c r="AS508" s="17" t="s">
        <v>61</v>
      </c>
      <c r="AT508" s="17">
        <v>2</v>
      </c>
      <c r="AU508" s="47">
        <v>10</v>
      </c>
      <c r="AV508" s="32">
        <f t="shared" si="162"/>
        <v>6</v>
      </c>
      <c r="AW508" s="17" t="s">
        <v>60</v>
      </c>
      <c r="AX508" s="17">
        <v>2</v>
      </c>
      <c r="AY508" s="47">
        <v>10.130000000000001</v>
      </c>
      <c r="AZ508" s="22">
        <f t="shared" si="174"/>
        <v>4</v>
      </c>
      <c r="BA508" s="17" t="s">
        <v>60</v>
      </c>
      <c r="BB508" s="17">
        <v>2</v>
      </c>
      <c r="BC508" s="50">
        <v>17.309999999999999</v>
      </c>
      <c r="BD508" s="22">
        <f t="shared" si="169"/>
        <v>6</v>
      </c>
      <c r="BE508" s="17" t="s">
        <v>60</v>
      </c>
      <c r="BF508" s="17">
        <v>2</v>
      </c>
      <c r="BG508" s="49">
        <v>10</v>
      </c>
      <c r="BH508" s="35">
        <f t="shared" si="161"/>
        <v>4</v>
      </c>
      <c r="BI508" s="36" t="s">
        <v>60</v>
      </c>
      <c r="BJ508" s="37">
        <v>2</v>
      </c>
      <c r="BK508" s="50">
        <v>12.58</v>
      </c>
      <c r="BL508" s="22">
        <f t="shared" si="170"/>
        <v>2</v>
      </c>
      <c r="BM508" s="17" t="s">
        <v>60</v>
      </c>
      <c r="BN508" s="24">
        <v>2</v>
      </c>
      <c r="BO508" s="48">
        <v>13</v>
      </c>
      <c r="BP508" s="22">
        <f t="shared" si="163"/>
        <v>2</v>
      </c>
      <c r="BQ508" s="27" t="s">
        <v>60</v>
      </c>
      <c r="BR508" s="17">
        <v>2</v>
      </c>
      <c r="BS508" s="21">
        <f t="shared" si="181"/>
        <v>11.851333333333335</v>
      </c>
      <c r="BT508" s="24">
        <f t="shared" si="171"/>
        <v>30</v>
      </c>
      <c r="BU508" s="27" t="str">
        <f t="shared" si="178"/>
        <v>Admis</v>
      </c>
      <c r="BV508" s="17" t="s">
        <v>2</v>
      </c>
      <c r="BW508" s="38">
        <v>2</v>
      </c>
      <c r="BX508" s="38">
        <f t="shared" si="179"/>
        <v>60</v>
      </c>
      <c r="BY508" s="27" t="str">
        <f t="shared" si="180"/>
        <v>Admis</v>
      </c>
    </row>
    <row r="509" spans="1:77" x14ac:dyDescent="0.55000000000000004">
      <c r="A509" s="18">
        <v>496</v>
      </c>
      <c r="B509" s="62" t="s">
        <v>2387</v>
      </c>
      <c r="C509" s="76" t="s">
        <v>2388</v>
      </c>
      <c r="D509" s="13" t="s">
        <v>2389</v>
      </c>
      <c r="E509" s="13" t="s">
        <v>2390</v>
      </c>
      <c r="F509" s="16">
        <v>37764</v>
      </c>
      <c r="G509" s="13" t="s">
        <v>1693</v>
      </c>
      <c r="H509" s="13" t="s">
        <v>59</v>
      </c>
      <c r="I509" s="13" t="s">
        <v>72</v>
      </c>
      <c r="J509" s="21">
        <v>15</v>
      </c>
      <c r="K509" s="156">
        <v>4</v>
      </c>
      <c r="L509" s="17" t="s">
        <v>2</v>
      </c>
      <c r="M509" s="69">
        <v>2</v>
      </c>
      <c r="N509" s="203">
        <v>10</v>
      </c>
      <c r="O509" s="22">
        <f t="shared" si="164"/>
        <v>5</v>
      </c>
      <c r="P509" s="17" t="s">
        <v>2</v>
      </c>
      <c r="Q509" s="17">
        <v>1</v>
      </c>
      <c r="R509" s="45">
        <v>11.57</v>
      </c>
      <c r="S509" s="22">
        <f t="shared" si="172"/>
        <v>3</v>
      </c>
      <c r="T509" s="17" t="s">
        <v>2</v>
      </c>
      <c r="U509" s="17">
        <v>1</v>
      </c>
      <c r="V509" s="45">
        <v>10.982666666666667</v>
      </c>
      <c r="W509" s="156">
        <f t="shared" si="165"/>
        <v>4</v>
      </c>
      <c r="X509" s="17" t="s">
        <v>2</v>
      </c>
      <c r="Y509" s="17">
        <v>1</v>
      </c>
      <c r="Z509" s="45">
        <v>12.007999999999999</v>
      </c>
      <c r="AA509" s="22">
        <f t="shared" si="166"/>
        <v>5</v>
      </c>
      <c r="AB509" s="20" t="s">
        <v>2</v>
      </c>
      <c r="AC509" s="20">
        <v>1</v>
      </c>
      <c r="AD509" s="45">
        <v>12.9</v>
      </c>
      <c r="AE509" s="22">
        <f t="shared" si="167"/>
        <v>6</v>
      </c>
      <c r="AF509" s="17" t="s">
        <v>2</v>
      </c>
      <c r="AG509" s="17">
        <v>1</v>
      </c>
      <c r="AH509" s="21">
        <v>12.580666666666668</v>
      </c>
      <c r="AI509" s="22">
        <f t="shared" si="168"/>
        <v>3</v>
      </c>
      <c r="AJ509" s="17" t="s">
        <v>2</v>
      </c>
      <c r="AK509" s="24">
        <v>1</v>
      </c>
      <c r="AL509" s="21">
        <f t="shared" si="175"/>
        <v>12.127422222222224</v>
      </c>
      <c r="AM509" s="24">
        <f t="shared" si="176"/>
        <v>30</v>
      </c>
      <c r="AN509" s="27" t="str">
        <f t="shared" si="177"/>
        <v>Admis</v>
      </c>
      <c r="AO509" s="17" t="s">
        <v>2</v>
      </c>
      <c r="AP509" s="17">
        <v>2</v>
      </c>
      <c r="AQ509" s="45">
        <v>11.194000300000001</v>
      </c>
      <c r="AR509" s="29">
        <f t="shared" si="173"/>
        <v>6</v>
      </c>
      <c r="AS509" s="17" t="s">
        <v>2</v>
      </c>
      <c r="AT509" s="17">
        <v>1</v>
      </c>
      <c r="AU509" s="45">
        <v>12.164</v>
      </c>
      <c r="AV509" s="32">
        <f t="shared" si="162"/>
        <v>6</v>
      </c>
      <c r="AW509" s="17" t="s">
        <v>2</v>
      </c>
      <c r="AX509" s="17">
        <v>1</v>
      </c>
      <c r="AY509" s="57">
        <v>10.08</v>
      </c>
      <c r="AZ509" s="22">
        <f t="shared" si="174"/>
        <v>4</v>
      </c>
      <c r="BA509" s="17" t="s">
        <v>2</v>
      </c>
      <c r="BB509" s="17">
        <v>1</v>
      </c>
      <c r="BC509" s="21">
        <v>14.554666666666661</v>
      </c>
      <c r="BD509" s="22">
        <f t="shared" si="169"/>
        <v>6</v>
      </c>
      <c r="BE509" s="17" t="s">
        <v>2</v>
      </c>
      <c r="BF509" s="24">
        <v>1</v>
      </c>
      <c r="BG509" s="45">
        <v>12.59</v>
      </c>
      <c r="BH509" s="22">
        <f t="shared" si="161"/>
        <v>4</v>
      </c>
      <c r="BI509" s="17" t="s">
        <v>2</v>
      </c>
      <c r="BJ509" s="24">
        <v>1</v>
      </c>
      <c r="BK509" s="21">
        <v>12.01</v>
      </c>
      <c r="BL509" s="22">
        <f t="shared" si="170"/>
        <v>2</v>
      </c>
      <c r="BM509" s="17" t="s">
        <v>2</v>
      </c>
      <c r="BN509" s="24">
        <v>1</v>
      </c>
      <c r="BO509" s="23">
        <v>16</v>
      </c>
      <c r="BP509" s="22">
        <f t="shared" si="163"/>
        <v>2</v>
      </c>
      <c r="BQ509" s="17" t="s">
        <v>2</v>
      </c>
      <c r="BR509" s="24">
        <v>1</v>
      </c>
      <c r="BS509" s="21">
        <f t="shared" si="181"/>
        <v>12.472533393333331</v>
      </c>
      <c r="BT509" s="24">
        <f t="shared" si="171"/>
        <v>30</v>
      </c>
      <c r="BU509" s="27" t="str">
        <f t="shared" si="178"/>
        <v>Admis</v>
      </c>
      <c r="BV509" s="17" t="s">
        <v>61</v>
      </c>
      <c r="BW509" s="38">
        <v>2</v>
      </c>
      <c r="BX509" s="38">
        <f t="shared" si="179"/>
        <v>60</v>
      </c>
      <c r="BY509" s="27" t="str">
        <f t="shared" si="180"/>
        <v>Admis</v>
      </c>
    </row>
    <row r="510" spans="1:77" x14ac:dyDescent="0.55000000000000004">
      <c r="A510" s="18">
        <v>497</v>
      </c>
      <c r="B510" s="62" t="s">
        <v>2391</v>
      </c>
      <c r="C510" s="76" t="s">
        <v>2392</v>
      </c>
      <c r="D510" s="13" t="s">
        <v>2389</v>
      </c>
      <c r="E510" s="13" t="s">
        <v>2393</v>
      </c>
      <c r="F510" s="16">
        <v>37491</v>
      </c>
      <c r="G510" s="13" t="s">
        <v>544</v>
      </c>
      <c r="H510" s="13" t="s">
        <v>59</v>
      </c>
      <c r="I510" s="13" t="s">
        <v>72</v>
      </c>
      <c r="J510" s="21">
        <v>12</v>
      </c>
      <c r="K510" s="156">
        <v>4</v>
      </c>
      <c r="L510" s="17" t="s">
        <v>2</v>
      </c>
      <c r="M510" s="69">
        <v>2</v>
      </c>
      <c r="N510" s="203">
        <v>12.68</v>
      </c>
      <c r="O510" s="22">
        <f t="shared" si="164"/>
        <v>5</v>
      </c>
      <c r="P510" s="17" t="s">
        <v>2</v>
      </c>
      <c r="Q510" s="17">
        <v>1</v>
      </c>
      <c r="R510" s="45">
        <v>11.05</v>
      </c>
      <c r="S510" s="22">
        <f t="shared" si="172"/>
        <v>3</v>
      </c>
      <c r="T510" s="17" t="s">
        <v>2</v>
      </c>
      <c r="U510" s="17">
        <v>1</v>
      </c>
      <c r="V510" s="45">
        <v>11.161999999999999</v>
      </c>
      <c r="W510" s="156">
        <f t="shared" si="165"/>
        <v>4</v>
      </c>
      <c r="X510" s="17" t="s">
        <v>2</v>
      </c>
      <c r="Y510" s="17">
        <v>1</v>
      </c>
      <c r="Z510" s="45">
        <v>12.302</v>
      </c>
      <c r="AA510" s="22">
        <f t="shared" si="166"/>
        <v>5</v>
      </c>
      <c r="AB510" s="20" t="s">
        <v>2</v>
      </c>
      <c r="AC510" s="20">
        <v>1</v>
      </c>
      <c r="AD510" s="45">
        <v>12.92</v>
      </c>
      <c r="AE510" s="22">
        <f t="shared" si="167"/>
        <v>6</v>
      </c>
      <c r="AF510" s="17" t="s">
        <v>2</v>
      </c>
      <c r="AG510" s="17">
        <v>1</v>
      </c>
      <c r="AH510" s="21">
        <v>13.513333333333335</v>
      </c>
      <c r="AI510" s="22">
        <f t="shared" si="168"/>
        <v>3</v>
      </c>
      <c r="AJ510" s="17" t="s">
        <v>2</v>
      </c>
      <c r="AK510" s="24">
        <v>1</v>
      </c>
      <c r="AL510" s="21">
        <f t="shared" si="175"/>
        <v>12.292266666666668</v>
      </c>
      <c r="AM510" s="24">
        <f t="shared" si="176"/>
        <v>30</v>
      </c>
      <c r="AN510" s="27" t="str">
        <f t="shared" si="177"/>
        <v>Admis</v>
      </c>
      <c r="AO510" s="17" t="s">
        <v>2</v>
      </c>
      <c r="AP510" s="17">
        <v>2</v>
      </c>
      <c r="AQ510" s="45">
        <v>10.411000000000001</v>
      </c>
      <c r="AR510" s="29">
        <f t="shared" si="173"/>
        <v>6</v>
      </c>
      <c r="AS510" s="17" t="s">
        <v>2</v>
      </c>
      <c r="AT510" s="17">
        <v>1</v>
      </c>
      <c r="AU510" s="45">
        <v>14</v>
      </c>
      <c r="AV510" s="32">
        <f t="shared" si="162"/>
        <v>6</v>
      </c>
      <c r="AW510" s="17" t="s">
        <v>2</v>
      </c>
      <c r="AX510" s="17">
        <v>1</v>
      </c>
      <c r="AY510" s="57">
        <v>10</v>
      </c>
      <c r="AZ510" s="22">
        <f t="shared" si="174"/>
        <v>4</v>
      </c>
      <c r="BA510" s="17" t="s">
        <v>2</v>
      </c>
      <c r="BB510" s="17">
        <v>1</v>
      </c>
      <c r="BC510" s="21">
        <v>12.280666666666665</v>
      </c>
      <c r="BD510" s="22">
        <f t="shared" si="169"/>
        <v>6</v>
      </c>
      <c r="BE510" s="17" t="s">
        <v>2</v>
      </c>
      <c r="BF510" s="24">
        <v>1</v>
      </c>
      <c r="BG510" s="45">
        <v>10.3</v>
      </c>
      <c r="BH510" s="22">
        <f t="shared" si="161"/>
        <v>4</v>
      </c>
      <c r="BI510" s="17" t="s">
        <v>2</v>
      </c>
      <c r="BJ510" s="24">
        <v>1</v>
      </c>
      <c r="BK510" s="21">
        <v>11.36</v>
      </c>
      <c r="BL510" s="22">
        <f t="shared" si="170"/>
        <v>2</v>
      </c>
      <c r="BM510" s="17" t="s">
        <v>2</v>
      </c>
      <c r="BN510" s="24">
        <v>1</v>
      </c>
      <c r="BO510" s="23">
        <v>17</v>
      </c>
      <c r="BP510" s="22">
        <f t="shared" si="163"/>
        <v>2</v>
      </c>
      <c r="BQ510" s="17" t="s">
        <v>2</v>
      </c>
      <c r="BR510" s="24">
        <v>1</v>
      </c>
      <c r="BS510" s="21">
        <f t="shared" si="181"/>
        <v>11.935666666666664</v>
      </c>
      <c r="BT510" s="24">
        <f t="shared" si="171"/>
        <v>30</v>
      </c>
      <c r="BU510" s="27" t="str">
        <f t="shared" si="178"/>
        <v>Admis</v>
      </c>
      <c r="BV510" s="17" t="s">
        <v>2</v>
      </c>
      <c r="BW510" s="38">
        <v>2</v>
      </c>
      <c r="BX510" s="38">
        <f t="shared" si="179"/>
        <v>60</v>
      </c>
      <c r="BY510" s="27" t="str">
        <f t="shared" si="180"/>
        <v>Admis</v>
      </c>
    </row>
    <row r="511" spans="1:77" x14ac:dyDescent="0.55000000000000004">
      <c r="A511" s="18">
        <v>498</v>
      </c>
      <c r="B511" s="62" t="s">
        <v>2394</v>
      </c>
      <c r="C511" s="76" t="s">
        <v>2395</v>
      </c>
      <c r="D511" s="71" t="s">
        <v>2396</v>
      </c>
      <c r="E511" s="71" t="s">
        <v>2397</v>
      </c>
      <c r="F511" s="63">
        <v>36231</v>
      </c>
      <c r="G511" s="62" t="s">
        <v>2398</v>
      </c>
      <c r="H511" s="62" t="s">
        <v>59</v>
      </c>
      <c r="I511" s="13" t="s">
        <v>72</v>
      </c>
      <c r="J511" s="47">
        <v>10.11</v>
      </c>
      <c r="K511" s="156">
        <v>4</v>
      </c>
      <c r="L511" s="17" t="s">
        <v>60</v>
      </c>
      <c r="M511" s="69">
        <v>2</v>
      </c>
      <c r="N511" s="47">
        <v>10.07</v>
      </c>
      <c r="O511" s="22">
        <f t="shared" si="164"/>
        <v>5</v>
      </c>
      <c r="P511" s="17" t="s">
        <v>60</v>
      </c>
      <c r="Q511" s="17">
        <v>2</v>
      </c>
      <c r="R511" s="47">
        <v>14.54</v>
      </c>
      <c r="S511" s="22">
        <f t="shared" si="172"/>
        <v>3</v>
      </c>
      <c r="T511" s="17" t="s">
        <v>60</v>
      </c>
      <c r="U511" s="17">
        <v>2</v>
      </c>
      <c r="V511" s="47">
        <v>10</v>
      </c>
      <c r="W511" s="156">
        <f t="shared" si="165"/>
        <v>4</v>
      </c>
      <c r="X511" s="17" t="s">
        <v>60</v>
      </c>
      <c r="Y511" s="17">
        <v>2</v>
      </c>
      <c r="Z511" s="47">
        <v>10.15</v>
      </c>
      <c r="AA511" s="22">
        <f t="shared" si="166"/>
        <v>5</v>
      </c>
      <c r="AB511" s="20" t="s">
        <v>60</v>
      </c>
      <c r="AC511" s="20">
        <v>2</v>
      </c>
      <c r="AD511" s="329">
        <v>10</v>
      </c>
      <c r="AE511" s="22">
        <f t="shared" si="167"/>
        <v>6</v>
      </c>
      <c r="AF511" s="17" t="s">
        <v>2</v>
      </c>
      <c r="AG511" s="17">
        <v>2</v>
      </c>
      <c r="AH511" s="50">
        <v>13.61</v>
      </c>
      <c r="AI511" s="22">
        <f t="shared" si="168"/>
        <v>3</v>
      </c>
      <c r="AJ511" s="17" t="s">
        <v>60</v>
      </c>
      <c r="AK511" s="17">
        <v>2</v>
      </c>
      <c r="AL511" s="21">
        <f t="shared" si="175"/>
        <v>10.866333333333332</v>
      </c>
      <c r="AM511" s="24">
        <f t="shared" si="176"/>
        <v>30</v>
      </c>
      <c r="AN511" s="27" t="str">
        <f t="shared" si="177"/>
        <v>Admis</v>
      </c>
      <c r="AO511" s="17" t="s">
        <v>2</v>
      </c>
      <c r="AP511" s="17">
        <v>2</v>
      </c>
      <c r="AQ511" s="47">
        <v>10</v>
      </c>
      <c r="AR511" s="29">
        <f t="shared" si="173"/>
        <v>6</v>
      </c>
      <c r="AS511" s="17" t="s">
        <v>61</v>
      </c>
      <c r="AT511" s="17">
        <v>2</v>
      </c>
      <c r="AU511" s="47">
        <v>10</v>
      </c>
      <c r="AV511" s="32">
        <f t="shared" si="162"/>
        <v>6</v>
      </c>
      <c r="AW511" s="17" t="s">
        <v>60</v>
      </c>
      <c r="AX511" s="17">
        <v>2</v>
      </c>
      <c r="AY511" s="47">
        <v>10.53</v>
      </c>
      <c r="AZ511" s="22">
        <f t="shared" si="174"/>
        <v>4</v>
      </c>
      <c r="BA511" s="17" t="s">
        <v>60</v>
      </c>
      <c r="BB511" s="17">
        <v>2</v>
      </c>
      <c r="BC511" s="50">
        <v>17.829999999999998</v>
      </c>
      <c r="BD511" s="22">
        <f t="shared" si="169"/>
        <v>6</v>
      </c>
      <c r="BE511" s="17" t="s">
        <v>60</v>
      </c>
      <c r="BF511" s="17">
        <v>2</v>
      </c>
      <c r="BG511" s="45">
        <v>10</v>
      </c>
      <c r="BH511" s="22">
        <f t="shared" si="161"/>
        <v>4</v>
      </c>
      <c r="BI511" s="17" t="s">
        <v>2</v>
      </c>
      <c r="BJ511" s="24">
        <v>1</v>
      </c>
      <c r="BK511" s="50">
        <v>10</v>
      </c>
      <c r="BL511" s="22">
        <f t="shared" si="170"/>
        <v>2</v>
      </c>
      <c r="BM511" s="17" t="s">
        <v>60</v>
      </c>
      <c r="BN511" s="24">
        <v>2</v>
      </c>
      <c r="BO511" s="48">
        <v>12</v>
      </c>
      <c r="BP511" s="22">
        <f t="shared" si="163"/>
        <v>2</v>
      </c>
      <c r="BQ511" s="27" t="s">
        <v>60</v>
      </c>
      <c r="BR511" s="17">
        <v>2</v>
      </c>
      <c r="BS511" s="21">
        <f t="shared" si="181"/>
        <v>11.770000000000001</v>
      </c>
      <c r="BT511" s="24">
        <f t="shared" si="171"/>
        <v>30</v>
      </c>
      <c r="BU511" s="27" t="str">
        <f t="shared" si="178"/>
        <v>Admis</v>
      </c>
      <c r="BV511" s="17" t="s">
        <v>2</v>
      </c>
      <c r="BW511" s="38">
        <v>2</v>
      </c>
      <c r="BX511" s="38">
        <f t="shared" si="179"/>
        <v>60</v>
      </c>
      <c r="BY511" s="27" t="str">
        <f t="shared" si="180"/>
        <v>Admis</v>
      </c>
    </row>
    <row r="512" spans="1:77" x14ac:dyDescent="0.55000000000000004">
      <c r="A512" s="18">
        <v>499</v>
      </c>
      <c r="B512" s="62" t="s">
        <v>2399</v>
      </c>
      <c r="C512" s="76" t="s">
        <v>2400</v>
      </c>
      <c r="D512" s="42" t="s">
        <v>2401</v>
      </c>
      <c r="E512" s="42" t="s">
        <v>2402</v>
      </c>
      <c r="F512" s="16">
        <v>37349</v>
      </c>
      <c r="G512" s="13" t="s">
        <v>621</v>
      </c>
      <c r="H512" s="13" t="s">
        <v>59</v>
      </c>
      <c r="I512" s="13" t="s">
        <v>72</v>
      </c>
      <c r="J512" s="21">
        <v>12</v>
      </c>
      <c r="K512" s="156">
        <v>4</v>
      </c>
      <c r="L512" s="17" t="s">
        <v>2</v>
      </c>
      <c r="M512" s="69">
        <v>2</v>
      </c>
      <c r="N512" s="222">
        <v>10</v>
      </c>
      <c r="O512" s="22">
        <f t="shared" si="164"/>
        <v>5</v>
      </c>
      <c r="P512" s="17" t="s">
        <v>61</v>
      </c>
      <c r="Q512" s="17">
        <v>1</v>
      </c>
      <c r="R512" s="47">
        <v>10.15</v>
      </c>
      <c r="S512" s="22">
        <f t="shared" si="172"/>
        <v>3</v>
      </c>
      <c r="T512" s="17" t="s">
        <v>61</v>
      </c>
      <c r="U512" s="17">
        <v>1</v>
      </c>
      <c r="V512" s="47">
        <v>10.23</v>
      </c>
      <c r="W512" s="156">
        <f t="shared" si="165"/>
        <v>4</v>
      </c>
      <c r="X512" s="17" t="s">
        <v>61</v>
      </c>
      <c r="Y512" s="17">
        <v>2</v>
      </c>
      <c r="Z512" s="47">
        <v>11.94</v>
      </c>
      <c r="AA512" s="22">
        <f t="shared" si="166"/>
        <v>5</v>
      </c>
      <c r="AB512" s="20" t="s">
        <v>61</v>
      </c>
      <c r="AC512" s="20">
        <v>2</v>
      </c>
      <c r="AD512" s="45">
        <v>10</v>
      </c>
      <c r="AE512" s="22">
        <f t="shared" si="167"/>
        <v>6</v>
      </c>
      <c r="AF512" s="17" t="s">
        <v>2</v>
      </c>
      <c r="AG512" s="17">
        <v>2</v>
      </c>
      <c r="AH512" s="50">
        <v>10.9</v>
      </c>
      <c r="AI512" s="22">
        <f t="shared" si="168"/>
        <v>3</v>
      </c>
      <c r="AJ512" s="17" t="s">
        <v>61</v>
      </c>
      <c r="AK512" s="17">
        <v>2</v>
      </c>
      <c r="AL512" s="21">
        <f t="shared" si="175"/>
        <v>10.725666666666665</v>
      </c>
      <c r="AM512" s="24">
        <f t="shared" si="176"/>
        <v>30</v>
      </c>
      <c r="AN512" s="27" t="str">
        <f t="shared" si="177"/>
        <v>Admis</v>
      </c>
      <c r="AO512" s="17" t="s">
        <v>2</v>
      </c>
      <c r="AP512" s="17">
        <v>2</v>
      </c>
      <c r="AQ512" s="47">
        <v>10</v>
      </c>
      <c r="AR512" s="29">
        <f t="shared" si="173"/>
        <v>6</v>
      </c>
      <c r="AS512" s="17" t="s">
        <v>61</v>
      </c>
      <c r="AT512" s="17">
        <v>2</v>
      </c>
      <c r="AU512" s="47">
        <v>10</v>
      </c>
      <c r="AV512" s="32">
        <f t="shared" si="162"/>
        <v>6</v>
      </c>
      <c r="AW512" s="17" t="s">
        <v>61</v>
      </c>
      <c r="AX512" s="17">
        <v>1</v>
      </c>
      <c r="AY512" s="47">
        <v>10.39</v>
      </c>
      <c r="AZ512" s="22">
        <f t="shared" si="174"/>
        <v>4</v>
      </c>
      <c r="BA512" s="17" t="s">
        <v>61</v>
      </c>
      <c r="BB512" s="17">
        <v>2</v>
      </c>
      <c r="BC512" s="50">
        <v>11.95</v>
      </c>
      <c r="BD512" s="22">
        <f t="shared" si="169"/>
        <v>6</v>
      </c>
      <c r="BE512" s="17" t="s">
        <v>61</v>
      </c>
      <c r="BF512" s="17">
        <v>2</v>
      </c>
      <c r="BG512" s="49">
        <v>10</v>
      </c>
      <c r="BH512" s="35">
        <f t="shared" si="161"/>
        <v>4</v>
      </c>
      <c r="BI512" s="36" t="s">
        <v>60</v>
      </c>
      <c r="BJ512" s="37">
        <v>2</v>
      </c>
      <c r="BK512" s="50">
        <v>10</v>
      </c>
      <c r="BL512" s="22">
        <f t="shared" si="170"/>
        <v>2</v>
      </c>
      <c r="BM512" s="17" t="s">
        <v>60</v>
      </c>
      <c r="BN512" s="24">
        <v>2</v>
      </c>
      <c r="BO512" s="48">
        <v>12.29</v>
      </c>
      <c r="BP512" s="22">
        <f t="shared" si="163"/>
        <v>2</v>
      </c>
      <c r="BQ512" s="27" t="s">
        <v>60</v>
      </c>
      <c r="BR512" s="17">
        <v>2</v>
      </c>
      <c r="BS512" s="21">
        <f t="shared" si="181"/>
        <v>10.594666666666665</v>
      </c>
      <c r="BT512" s="24">
        <f t="shared" si="171"/>
        <v>30</v>
      </c>
      <c r="BU512" s="27" t="str">
        <f t="shared" si="178"/>
        <v>Admis</v>
      </c>
      <c r="BV512" s="17" t="s">
        <v>61</v>
      </c>
      <c r="BW512" s="38">
        <v>2</v>
      </c>
      <c r="BX512" s="38">
        <f t="shared" si="179"/>
        <v>60</v>
      </c>
      <c r="BY512" s="27" t="str">
        <f t="shared" si="180"/>
        <v>Admis</v>
      </c>
    </row>
    <row r="513" spans="1:77" x14ac:dyDescent="0.55000000000000004">
      <c r="A513" s="18">
        <v>500</v>
      </c>
      <c r="B513" s="62" t="s">
        <v>2403</v>
      </c>
      <c r="C513" s="76" t="s">
        <v>2404</v>
      </c>
      <c r="D513" s="42" t="s">
        <v>2405</v>
      </c>
      <c r="E513" s="42" t="s">
        <v>2406</v>
      </c>
      <c r="F513" s="16">
        <v>37028</v>
      </c>
      <c r="G513" s="13" t="s">
        <v>1321</v>
      </c>
      <c r="H513" s="13" t="s">
        <v>52</v>
      </c>
      <c r="I513" s="13" t="s">
        <v>72</v>
      </c>
      <c r="J513" s="47">
        <v>10.1</v>
      </c>
      <c r="K513" s="156">
        <v>4</v>
      </c>
      <c r="L513" s="17" t="s">
        <v>61</v>
      </c>
      <c r="M513" s="69">
        <v>2</v>
      </c>
      <c r="N513" s="47">
        <v>10.8</v>
      </c>
      <c r="O513" s="22">
        <f t="shared" si="164"/>
        <v>5</v>
      </c>
      <c r="P513" s="17" t="s">
        <v>61</v>
      </c>
      <c r="Q513" s="17">
        <v>1</v>
      </c>
      <c r="R513" s="47">
        <v>11.62</v>
      </c>
      <c r="S513" s="22">
        <f t="shared" si="172"/>
        <v>3</v>
      </c>
      <c r="T513" s="17" t="s">
        <v>61</v>
      </c>
      <c r="U513" s="17">
        <v>2</v>
      </c>
      <c r="V513" s="45">
        <v>10.736000000000001</v>
      </c>
      <c r="W513" s="156">
        <f t="shared" si="165"/>
        <v>4</v>
      </c>
      <c r="X513" s="17" t="s">
        <v>2</v>
      </c>
      <c r="Y513" s="17">
        <v>2</v>
      </c>
      <c r="Z513" s="47">
        <v>14.24</v>
      </c>
      <c r="AA513" s="22">
        <f t="shared" si="166"/>
        <v>5</v>
      </c>
      <c r="AB513" s="20" t="s">
        <v>61</v>
      </c>
      <c r="AC513" s="20">
        <v>2</v>
      </c>
      <c r="AD513" s="45">
        <v>10</v>
      </c>
      <c r="AE513" s="22">
        <f t="shared" si="167"/>
        <v>6</v>
      </c>
      <c r="AF513" s="17" t="s">
        <v>2</v>
      </c>
      <c r="AG513" s="17">
        <v>1</v>
      </c>
      <c r="AH513" s="50">
        <v>12.29</v>
      </c>
      <c r="AI513" s="22">
        <f t="shared" si="168"/>
        <v>3</v>
      </c>
      <c r="AJ513" s="17" t="s">
        <v>61</v>
      </c>
      <c r="AK513" s="17">
        <v>1</v>
      </c>
      <c r="AL513" s="21">
        <f t="shared" si="175"/>
        <v>11.342466666666667</v>
      </c>
      <c r="AM513" s="24">
        <f t="shared" si="176"/>
        <v>30</v>
      </c>
      <c r="AN513" s="27" t="str">
        <f t="shared" si="177"/>
        <v>Admis</v>
      </c>
      <c r="AO513" s="17" t="s">
        <v>2</v>
      </c>
      <c r="AP513" s="17">
        <v>2</v>
      </c>
      <c r="AQ513" s="47">
        <v>10</v>
      </c>
      <c r="AR513" s="29">
        <f t="shared" si="173"/>
        <v>6</v>
      </c>
      <c r="AS513" s="17" t="s">
        <v>61</v>
      </c>
      <c r="AT513" s="17">
        <v>1</v>
      </c>
      <c r="AU513" s="47">
        <v>10.199999999999999</v>
      </c>
      <c r="AV513" s="32">
        <f t="shared" si="162"/>
        <v>6</v>
      </c>
      <c r="AW513" s="17" t="s">
        <v>61</v>
      </c>
      <c r="AX513" s="17">
        <v>1</v>
      </c>
      <c r="AY513" s="47">
        <v>10.16</v>
      </c>
      <c r="AZ513" s="22">
        <f t="shared" si="174"/>
        <v>4</v>
      </c>
      <c r="BA513" s="17" t="s">
        <v>60</v>
      </c>
      <c r="BB513" s="17">
        <v>2</v>
      </c>
      <c r="BC513" s="50">
        <v>11.45</v>
      </c>
      <c r="BD513" s="22">
        <f t="shared" si="169"/>
        <v>6</v>
      </c>
      <c r="BE513" s="17" t="s">
        <v>61</v>
      </c>
      <c r="BF513" s="17">
        <v>2</v>
      </c>
      <c r="BG513" s="49">
        <v>10</v>
      </c>
      <c r="BH513" s="35">
        <f t="shared" si="161"/>
        <v>4</v>
      </c>
      <c r="BI513" s="36" t="s">
        <v>60</v>
      </c>
      <c r="BJ513" s="37">
        <v>2</v>
      </c>
      <c r="BK513" s="50">
        <v>10</v>
      </c>
      <c r="BL513" s="22">
        <f t="shared" si="170"/>
        <v>2</v>
      </c>
      <c r="BM513" s="17" t="s">
        <v>60</v>
      </c>
      <c r="BN513" s="24">
        <v>2</v>
      </c>
      <c r="BO513" s="48">
        <v>14.5</v>
      </c>
      <c r="BP513" s="22">
        <f t="shared" si="163"/>
        <v>2</v>
      </c>
      <c r="BQ513" s="27" t="s">
        <v>61</v>
      </c>
      <c r="BR513" s="17">
        <v>1</v>
      </c>
      <c r="BS513" s="21">
        <f t="shared" si="181"/>
        <v>10.651333333333332</v>
      </c>
      <c r="BT513" s="24">
        <f t="shared" si="171"/>
        <v>30</v>
      </c>
      <c r="BU513" s="27" t="str">
        <f t="shared" si="178"/>
        <v>Admis</v>
      </c>
      <c r="BV513" s="17" t="s">
        <v>61</v>
      </c>
      <c r="BW513" s="38">
        <v>2</v>
      </c>
      <c r="BX513" s="38">
        <f t="shared" si="179"/>
        <v>60</v>
      </c>
      <c r="BY513" s="27" t="str">
        <f t="shared" si="180"/>
        <v>Admis</v>
      </c>
    </row>
    <row r="514" spans="1:77" x14ac:dyDescent="0.55000000000000004">
      <c r="A514" s="18">
        <v>501</v>
      </c>
      <c r="B514" s="62" t="s">
        <v>2407</v>
      </c>
      <c r="C514" s="76" t="s">
        <v>2408</v>
      </c>
      <c r="D514" s="13" t="s">
        <v>2409</v>
      </c>
      <c r="E514" s="13" t="s">
        <v>2410</v>
      </c>
      <c r="F514" s="16">
        <v>37242</v>
      </c>
      <c r="G514" s="13" t="s">
        <v>2411</v>
      </c>
      <c r="H514" s="13" t="s">
        <v>59</v>
      </c>
      <c r="I514" s="13" t="s">
        <v>72</v>
      </c>
      <c r="J514" s="327">
        <v>11.7</v>
      </c>
      <c r="K514" s="156">
        <v>4</v>
      </c>
      <c r="L514" s="17" t="s">
        <v>2</v>
      </c>
      <c r="M514" s="69">
        <v>2</v>
      </c>
      <c r="N514" s="230">
        <v>10.045999999999999</v>
      </c>
      <c r="O514" s="22">
        <f t="shared" si="164"/>
        <v>5</v>
      </c>
      <c r="P514" s="17" t="s">
        <v>2</v>
      </c>
      <c r="Q514" s="17">
        <v>2</v>
      </c>
      <c r="R514" s="45">
        <v>13.15</v>
      </c>
      <c r="S514" s="22">
        <f t="shared" si="172"/>
        <v>3</v>
      </c>
      <c r="T514" s="17" t="s">
        <v>2</v>
      </c>
      <c r="U514" s="17">
        <v>1</v>
      </c>
      <c r="V514" s="45">
        <v>11.269333333333332</v>
      </c>
      <c r="W514" s="156">
        <f t="shared" si="165"/>
        <v>4</v>
      </c>
      <c r="X514" s="17" t="s">
        <v>2</v>
      </c>
      <c r="Y514" s="17">
        <v>2</v>
      </c>
      <c r="Z514" s="45">
        <v>10.666</v>
      </c>
      <c r="AA514" s="22">
        <f t="shared" si="166"/>
        <v>5</v>
      </c>
      <c r="AB514" s="20" t="s">
        <v>2</v>
      </c>
      <c r="AC514" s="20">
        <v>2</v>
      </c>
      <c r="AD514" s="329">
        <v>10</v>
      </c>
      <c r="AE514" s="22">
        <f t="shared" si="167"/>
        <v>6</v>
      </c>
      <c r="AF514" s="17" t="s">
        <v>2</v>
      </c>
      <c r="AG514" s="17">
        <v>2</v>
      </c>
      <c r="AH514" s="21">
        <v>10.106666666666667</v>
      </c>
      <c r="AI514" s="22">
        <f t="shared" si="168"/>
        <v>3</v>
      </c>
      <c r="AJ514" s="17" t="s">
        <v>2</v>
      </c>
      <c r="AK514" s="24">
        <v>1</v>
      </c>
      <c r="AL514" s="21">
        <f t="shared" si="175"/>
        <v>10.840244444444444</v>
      </c>
      <c r="AM514" s="24">
        <f t="shared" si="176"/>
        <v>30</v>
      </c>
      <c r="AN514" s="27" t="str">
        <f t="shared" si="177"/>
        <v>Admis</v>
      </c>
      <c r="AO514" s="17" t="s">
        <v>2</v>
      </c>
      <c r="AP514" s="17">
        <v>2</v>
      </c>
      <c r="AQ514" s="45">
        <v>10</v>
      </c>
      <c r="AR514" s="29">
        <f t="shared" si="173"/>
        <v>6</v>
      </c>
      <c r="AS514" s="17" t="s">
        <v>2</v>
      </c>
      <c r="AT514" s="17">
        <v>2</v>
      </c>
      <c r="AU514" s="45">
        <v>10.728000000000002</v>
      </c>
      <c r="AV514" s="32">
        <f t="shared" si="162"/>
        <v>6</v>
      </c>
      <c r="AW514" s="17" t="s">
        <v>2</v>
      </c>
      <c r="AX514" s="17">
        <v>1</v>
      </c>
      <c r="AY514" s="45">
        <v>15.16</v>
      </c>
      <c r="AZ514" s="22">
        <f t="shared" si="174"/>
        <v>4</v>
      </c>
      <c r="BA514" s="17" t="s">
        <v>2</v>
      </c>
      <c r="BB514" s="17">
        <v>2</v>
      </c>
      <c r="BC514" s="21">
        <v>10</v>
      </c>
      <c r="BD514" s="22">
        <f t="shared" si="169"/>
        <v>6</v>
      </c>
      <c r="BE514" s="17" t="s">
        <v>2</v>
      </c>
      <c r="BF514" s="24">
        <v>1</v>
      </c>
      <c r="BG514" s="57">
        <v>10.71</v>
      </c>
      <c r="BH514" s="35">
        <f t="shared" si="161"/>
        <v>4</v>
      </c>
      <c r="BI514" s="36" t="s">
        <v>2</v>
      </c>
      <c r="BJ514" s="37">
        <v>2</v>
      </c>
      <c r="BK514" s="327">
        <v>10</v>
      </c>
      <c r="BL514" s="22">
        <f t="shared" si="170"/>
        <v>2</v>
      </c>
      <c r="BM514" s="17" t="s">
        <v>2</v>
      </c>
      <c r="BN514" s="24">
        <v>2</v>
      </c>
      <c r="BO514" s="333">
        <v>13.25</v>
      </c>
      <c r="BP514" s="22">
        <f t="shared" si="163"/>
        <v>2</v>
      </c>
      <c r="BQ514" s="17" t="s">
        <v>2</v>
      </c>
      <c r="BR514" s="24">
        <v>1</v>
      </c>
      <c r="BS514" s="21">
        <f t="shared" si="181"/>
        <v>11.144933333333334</v>
      </c>
      <c r="BT514" s="24">
        <f t="shared" si="171"/>
        <v>30</v>
      </c>
      <c r="BU514" s="27" t="str">
        <f t="shared" si="178"/>
        <v>Admis</v>
      </c>
      <c r="BV514" s="17" t="s">
        <v>61</v>
      </c>
      <c r="BW514" s="38">
        <v>2</v>
      </c>
      <c r="BX514" s="38">
        <f t="shared" si="179"/>
        <v>60</v>
      </c>
      <c r="BY514" s="27" t="str">
        <f t="shared" si="180"/>
        <v>Admis</v>
      </c>
    </row>
    <row r="515" spans="1:77" x14ac:dyDescent="0.55000000000000004">
      <c r="A515" s="18">
        <v>502</v>
      </c>
      <c r="B515" s="62" t="s">
        <v>2412</v>
      </c>
      <c r="C515" s="76" t="s">
        <v>2413</v>
      </c>
      <c r="D515" s="13" t="s">
        <v>2414</v>
      </c>
      <c r="E515" s="13" t="s">
        <v>2415</v>
      </c>
      <c r="F515" s="16">
        <v>37923</v>
      </c>
      <c r="G515" s="13" t="s">
        <v>544</v>
      </c>
      <c r="H515" s="13" t="s">
        <v>59</v>
      </c>
      <c r="I515" s="13" t="s">
        <v>72</v>
      </c>
      <c r="J515" s="21">
        <v>18</v>
      </c>
      <c r="K515" s="156">
        <v>4</v>
      </c>
      <c r="L515" s="17" t="s">
        <v>2</v>
      </c>
      <c r="M515" s="69">
        <v>2</v>
      </c>
      <c r="N515" s="203">
        <v>10</v>
      </c>
      <c r="O515" s="22">
        <f t="shared" si="164"/>
        <v>5</v>
      </c>
      <c r="P515" s="17" t="s">
        <v>2</v>
      </c>
      <c r="Q515" s="17">
        <v>1</v>
      </c>
      <c r="R515" s="45">
        <v>11.05</v>
      </c>
      <c r="S515" s="22">
        <f t="shared" si="172"/>
        <v>3</v>
      </c>
      <c r="T515" s="17" t="s">
        <v>2</v>
      </c>
      <c r="U515" s="17">
        <v>1</v>
      </c>
      <c r="V515" s="45">
        <v>14.692</v>
      </c>
      <c r="W515" s="156">
        <f t="shared" si="165"/>
        <v>4</v>
      </c>
      <c r="X515" s="17" t="s">
        <v>2</v>
      </c>
      <c r="Y515" s="17">
        <v>2</v>
      </c>
      <c r="Z515" s="45">
        <v>10</v>
      </c>
      <c r="AA515" s="22">
        <f t="shared" si="166"/>
        <v>5</v>
      </c>
      <c r="AB515" s="20" t="s">
        <v>2</v>
      </c>
      <c r="AC515" s="20">
        <v>1</v>
      </c>
      <c r="AD515" s="45">
        <v>11.34</v>
      </c>
      <c r="AE515" s="22">
        <f t="shared" si="167"/>
        <v>6</v>
      </c>
      <c r="AF515" s="17" t="s">
        <v>2</v>
      </c>
      <c r="AG515" s="17">
        <v>1</v>
      </c>
      <c r="AH515" s="21">
        <v>10.500666666666666</v>
      </c>
      <c r="AI515" s="22">
        <f t="shared" si="168"/>
        <v>3</v>
      </c>
      <c r="AJ515" s="17" t="s">
        <v>2</v>
      </c>
      <c r="AK515" s="24">
        <v>1</v>
      </c>
      <c r="AL515" s="21">
        <f t="shared" si="175"/>
        <v>12.115333333333332</v>
      </c>
      <c r="AM515" s="24">
        <f t="shared" si="176"/>
        <v>30</v>
      </c>
      <c r="AN515" s="27" t="str">
        <f t="shared" si="177"/>
        <v>Admis</v>
      </c>
      <c r="AO515" s="17" t="s">
        <v>2</v>
      </c>
      <c r="AP515" s="17">
        <v>2</v>
      </c>
      <c r="AQ515" s="45">
        <v>11.3</v>
      </c>
      <c r="AR515" s="29">
        <f t="shared" si="173"/>
        <v>6</v>
      </c>
      <c r="AS515" s="17" t="s">
        <v>2</v>
      </c>
      <c r="AT515" s="17">
        <v>2</v>
      </c>
      <c r="AU515" s="45">
        <v>11.92</v>
      </c>
      <c r="AV515" s="32">
        <f t="shared" si="162"/>
        <v>6</v>
      </c>
      <c r="AW515" s="17" t="s">
        <v>2</v>
      </c>
      <c r="AX515" s="17">
        <v>2</v>
      </c>
      <c r="AY515" s="45">
        <v>10</v>
      </c>
      <c r="AZ515" s="22">
        <f t="shared" si="174"/>
        <v>4</v>
      </c>
      <c r="BA515" s="17" t="s">
        <v>2</v>
      </c>
      <c r="BB515" s="17">
        <v>2</v>
      </c>
      <c r="BC515" s="21">
        <v>10</v>
      </c>
      <c r="BD515" s="22">
        <f t="shared" si="169"/>
        <v>6</v>
      </c>
      <c r="BE515" s="17" t="s">
        <v>2</v>
      </c>
      <c r="BF515" s="24">
        <v>1</v>
      </c>
      <c r="BG515" s="45">
        <v>10.1</v>
      </c>
      <c r="BH515" s="22">
        <f t="shared" si="161"/>
        <v>4</v>
      </c>
      <c r="BI515" s="17" t="s">
        <v>2</v>
      </c>
      <c r="BJ515" s="24">
        <v>1</v>
      </c>
      <c r="BK515" s="21">
        <v>10</v>
      </c>
      <c r="BL515" s="22">
        <f t="shared" si="170"/>
        <v>2</v>
      </c>
      <c r="BM515" s="17" t="s">
        <v>2</v>
      </c>
      <c r="BN515" s="24">
        <v>1</v>
      </c>
      <c r="BO515" s="23">
        <v>14</v>
      </c>
      <c r="BP515" s="22">
        <f t="shared" si="163"/>
        <v>2</v>
      </c>
      <c r="BQ515" s="17" t="s">
        <v>2</v>
      </c>
      <c r="BR515" s="24">
        <v>1</v>
      </c>
      <c r="BS515" s="21">
        <f t="shared" si="181"/>
        <v>10.923999999999999</v>
      </c>
      <c r="BT515" s="24">
        <f t="shared" si="171"/>
        <v>30</v>
      </c>
      <c r="BU515" s="27" t="str">
        <f t="shared" si="178"/>
        <v>Admis</v>
      </c>
      <c r="BV515" s="17" t="s">
        <v>2</v>
      </c>
      <c r="BW515" s="38">
        <v>2</v>
      </c>
      <c r="BX515" s="38">
        <f t="shared" si="179"/>
        <v>60</v>
      </c>
      <c r="BY515" s="27" t="str">
        <f t="shared" si="180"/>
        <v>Admis</v>
      </c>
    </row>
    <row r="516" spans="1:77" x14ac:dyDescent="0.55000000000000004">
      <c r="A516" s="18">
        <v>503</v>
      </c>
      <c r="B516" s="62" t="s">
        <v>2416</v>
      </c>
      <c r="C516" s="76" t="s">
        <v>2417</v>
      </c>
      <c r="D516" s="13" t="s">
        <v>2418</v>
      </c>
      <c r="E516" s="13" t="s">
        <v>2419</v>
      </c>
      <c r="F516" s="16">
        <v>37384</v>
      </c>
      <c r="G516" s="13" t="s">
        <v>121</v>
      </c>
      <c r="H516" s="13" t="s">
        <v>59</v>
      </c>
      <c r="I516" s="13" t="s">
        <v>72</v>
      </c>
      <c r="J516" s="21">
        <v>18</v>
      </c>
      <c r="K516" s="156">
        <v>4</v>
      </c>
      <c r="L516" s="17" t="s">
        <v>2</v>
      </c>
      <c r="M516" s="69">
        <v>2</v>
      </c>
      <c r="N516" s="203">
        <v>10</v>
      </c>
      <c r="O516" s="22">
        <f t="shared" si="164"/>
        <v>5</v>
      </c>
      <c r="P516" s="17" t="s">
        <v>2</v>
      </c>
      <c r="Q516" s="17">
        <v>1</v>
      </c>
      <c r="R516" s="45">
        <v>10.52</v>
      </c>
      <c r="S516" s="22">
        <f t="shared" si="172"/>
        <v>3</v>
      </c>
      <c r="T516" s="17" t="s">
        <v>2</v>
      </c>
      <c r="U516" s="17">
        <v>1</v>
      </c>
      <c r="V516" s="45">
        <v>11.469999999999999</v>
      </c>
      <c r="W516" s="156">
        <f t="shared" si="165"/>
        <v>4</v>
      </c>
      <c r="X516" s="17" t="s">
        <v>2</v>
      </c>
      <c r="Y516" s="17">
        <v>1</v>
      </c>
      <c r="Z516" s="45">
        <v>10</v>
      </c>
      <c r="AA516" s="22">
        <f t="shared" si="166"/>
        <v>5</v>
      </c>
      <c r="AB516" s="20" t="s">
        <v>2</v>
      </c>
      <c r="AC516" s="20">
        <v>1</v>
      </c>
      <c r="AD516" s="45">
        <v>12.02</v>
      </c>
      <c r="AE516" s="22">
        <f t="shared" si="167"/>
        <v>6</v>
      </c>
      <c r="AF516" s="17" t="s">
        <v>2</v>
      </c>
      <c r="AG516" s="17">
        <v>1</v>
      </c>
      <c r="AH516" s="21">
        <v>12.835333333333333</v>
      </c>
      <c r="AI516" s="22">
        <f t="shared" si="168"/>
        <v>3</v>
      </c>
      <c r="AJ516" s="17" t="s">
        <v>2</v>
      </c>
      <c r="AK516" s="24">
        <v>1</v>
      </c>
      <c r="AL516" s="21">
        <f t="shared" si="175"/>
        <v>12.0022</v>
      </c>
      <c r="AM516" s="24">
        <f t="shared" si="176"/>
        <v>30</v>
      </c>
      <c r="AN516" s="27" t="str">
        <f t="shared" si="177"/>
        <v>Admis</v>
      </c>
      <c r="AO516" s="17" t="s">
        <v>2</v>
      </c>
      <c r="AP516" s="17">
        <v>2</v>
      </c>
      <c r="AQ516" s="45">
        <v>11.226000000000001</v>
      </c>
      <c r="AR516" s="29">
        <f t="shared" si="173"/>
        <v>6</v>
      </c>
      <c r="AS516" s="17" t="s">
        <v>2</v>
      </c>
      <c r="AT516" s="17">
        <v>1</v>
      </c>
      <c r="AU516" s="45">
        <v>11.646000000000001</v>
      </c>
      <c r="AV516" s="32">
        <f t="shared" si="162"/>
        <v>6</v>
      </c>
      <c r="AW516" s="17" t="s">
        <v>2</v>
      </c>
      <c r="AX516" s="17">
        <v>1</v>
      </c>
      <c r="AY516" s="45">
        <v>14.83</v>
      </c>
      <c r="AZ516" s="22">
        <f t="shared" si="174"/>
        <v>4</v>
      </c>
      <c r="BA516" s="17" t="s">
        <v>2</v>
      </c>
      <c r="BB516" s="17">
        <v>2</v>
      </c>
      <c r="BC516" s="21">
        <v>10</v>
      </c>
      <c r="BD516" s="22">
        <f t="shared" si="169"/>
        <v>6</v>
      </c>
      <c r="BE516" s="17" t="s">
        <v>2</v>
      </c>
      <c r="BF516" s="24">
        <v>1</v>
      </c>
      <c r="BG516" s="45">
        <v>12.83</v>
      </c>
      <c r="BH516" s="22">
        <f t="shared" si="161"/>
        <v>4</v>
      </c>
      <c r="BI516" s="17" t="s">
        <v>2</v>
      </c>
      <c r="BJ516" s="24">
        <v>1</v>
      </c>
      <c r="BK516" s="21">
        <v>13.9</v>
      </c>
      <c r="BL516" s="22">
        <f t="shared" si="170"/>
        <v>2</v>
      </c>
      <c r="BM516" s="17" t="s">
        <v>2</v>
      </c>
      <c r="BN516" s="24">
        <v>1</v>
      </c>
      <c r="BO516" s="23">
        <v>15</v>
      </c>
      <c r="BP516" s="22">
        <f t="shared" si="163"/>
        <v>2</v>
      </c>
      <c r="BQ516" s="17" t="s">
        <v>2</v>
      </c>
      <c r="BR516" s="24">
        <v>1</v>
      </c>
      <c r="BS516" s="21">
        <f t="shared" si="181"/>
        <v>12.189066666666667</v>
      </c>
      <c r="BT516" s="24">
        <f t="shared" si="171"/>
        <v>30</v>
      </c>
      <c r="BU516" s="27" t="str">
        <f t="shared" si="178"/>
        <v>Admis</v>
      </c>
      <c r="BV516" s="17" t="s">
        <v>2</v>
      </c>
      <c r="BW516" s="38">
        <v>2</v>
      </c>
      <c r="BX516" s="38">
        <f t="shared" si="179"/>
        <v>60</v>
      </c>
      <c r="BY516" s="27" t="str">
        <f t="shared" si="180"/>
        <v>Admis</v>
      </c>
    </row>
    <row r="517" spans="1:77" x14ac:dyDescent="0.55000000000000004">
      <c r="A517" s="18">
        <v>504</v>
      </c>
      <c r="B517" s="62" t="s">
        <v>2420</v>
      </c>
      <c r="C517" s="76" t="s">
        <v>2421</v>
      </c>
      <c r="D517" s="14" t="s">
        <v>2422</v>
      </c>
      <c r="E517" s="14" t="s">
        <v>2423</v>
      </c>
      <c r="F517" s="65">
        <v>38416</v>
      </c>
      <c r="G517" s="43" t="s">
        <v>158</v>
      </c>
      <c r="H517" s="141" t="s">
        <v>59</v>
      </c>
      <c r="I517" s="13" t="s">
        <v>72</v>
      </c>
      <c r="J517" s="327">
        <v>10.23</v>
      </c>
      <c r="K517" s="156">
        <v>4</v>
      </c>
      <c r="L517" s="17" t="s">
        <v>2</v>
      </c>
      <c r="M517" s="69">
        <v>2</v>
      </c>
      <c r="N517" s="230">
        <v>10.29</v>
      </c>
      <c r="O517" s="22">
        <f t="shared" si="164"/>
        <v>5</v>
      </c>
      <c r="P517" s="17" t="s">
        <v>2</v>
      </c>
      <c r="Q517" s="17">
        <v>2</v>
      </c>
      <c r="R517" s="45">
        <v>11.57</v>
      </c>
      <c r="S517" s="22">
        <f t="shared" si="172"/>
        <v>3</v>
      </c>
      <c r="T517" s="17" t="s">
        <v>2</v>
      </c>
      <c r="U517" s="17">
        <v>1</v>
      </c>
      <c r="V517" s="45">
        <v>12.635333333333334</v>
      </c>
      <c r="W517" s="156">
        <f t="shared" si="165"/>
        <v>4</v>
      </c>
      <c r="X517" s="17" t="s">
        <v>2</v>
      </c>
      <c r="Y517" s="17">
        <v>2</v>
      </c>
      <c r="Z517" s="45">
        <v>10.37</v>
      </c>
      <c r="AA517" s="22">
        <f t="shared" si="166"/>
        <v>5</v>
      </c>
      <c r="AB517" s="20" t="s">
        <v>2</v>
      </c>
      <c r="AC517" s="20">
        <v>1</v>
      </c>
      <c r="AD517" s="329">
        <v>10</v>
      </c>
      <c r="AE517" s="22">
        <f t="shared" si="167"/>
        <v>6</v>
      </c>
      <c r="AF517" s="17" t="s">
        <v>2</v>
      </c>
      <c r="AG517" s="17">
        <v>2</v>
      </c>
      <c r="AH517" s="21">
        <v>10.234666666666667</v>
      </c>
      <c r="AI517" s="22">
        <f t="shared" si="168"/>
        <v>3</v>
      </c>
      <c r="AJ517" s="17" t="s">
        <v>2</v>
      </c>
      <c r="AK517" s="24">
        <v>1</v>
      </c>
      <c r="AL517" s="21">
        <f t="shared" si="175"/>
        <v>10.672511111111112</v>
      </c>
      <c r="AM517" s="24">
        <f t="shared" si="176"/>
        <v>30</v>
      </c>
      <c r="AN517" s="27" t="str">
        <f t="shared" si="177"/>
        <v>Admis</v>
      </c>
      <c r="AO517" s="17" t="s">
        <v>2</v>
      </c>
      <c r="AP517" s="17">
        <v>2</v>
      </c>
      <c r="AQ517" s="45">
        <v>13.416</v>
      </c>
      <c r="AR517" s="29">
        <f t="shared" si="173"/>
        <v>6</v>
      </c>
      <c r="AS517" s="17" t="s">
        <v>2</v>
      </c>
      <c r="AT517" s="17">
        <v>2</v>
      </c>
      <c r="AU517" s="45">
        <v>11.112</v>
      </c>
      <c r="AV517" s="32">
        <f t="shared" si="162"/>
        <v>6</v>
      </c>
      <c r="AW517" s="17" t="s">
        <v>2</v>
      </c>
      <c r="AX517" s="17">
        <v>1</v>
      </c>
      <c r="AY517" s="45">
        <v>13.83</v>
      </c>
      <c r="AZ517" s="22">
        <f t="shared" si="174"/>
        <v>4</v>
      </c>
      <c r="BA517" s="17" t="s">
        <v>2</v>
      </c>
      <c r="BB517" s="17">
        <v>2</v>
      </c>
      <c r="BC517" s="21">
        <v>10.11</v>
      </c>
      <c r="BD517" s="22">
        <f t="shared" si="169"/>
        <v>6</v>
      </c>
      <c r="BE517" s="17" t="s">
        <v>2</v>
      </c>
      <c r="BF517" s="24">
        <v>2</v>
      </c>
      <c r="BG517" s="57">
        <v>11.31</v>
      </c>
      <c r="BH517" s="35">
        <f t="shared" si="161"/>
        <v>4</v>
      </c>
      <c r="BI517" s="36" t="s">
        <v>2</v>
      </c>
      <c r="BJ517" s="37">
        <v>2</v>
      </c>
      <c r="BK517" s="21">
        <v>11.88</v>
      </c>
      <c r="BL517" s="22">
        <f t="shared" si="170"/>
        <v>2</v>
      </c>
      <c r="BM517" s="17" t="s">
        <v>2</v>
      </c>
      <c r="BN517" s="24">
        <v>2</v>
      </c>
      <c r="BO517" s="23">
        <v>14</v>
      </c>
      <c r="BP517" s="22">
        <f t="shared" si="163"/>
        <v>2</v>
      </c>
      <c r="BQ517" s="17" t="s">
        <v>2</v>
      </c>
      <c r="BR517" s="24">
        <v>1</v>
      </c>
      <c r="BS517" s="21">
        <f t="shared" si="181"/>
        <v>12.004933333333334</v>
      </c>
      <c r="BT517" s="24">
        <f t="shared" si="171"/>
        <v>30</v>
      </c>
      <c r="BU517" s="27" t="str">
        <f t="shared" si="178"/>
        <v>Admis</v>
      </c>
      <c r="BV517" s="17" t="s">
        <v>2</v>
      </c>
      <c r="BW517" s="38">
        <v>2</v>
      </c>
      <c r="BX517" s="38">
        <f t="shared" si="179"/>
        <v>60</v>
      </c>
      <c r="BY517" s="27" t="str">
        <f t="shared" si="180"/>
        <v>Admis</v>
      </c>
    </row>
    <row r="518" spans="1:77" x14ac:dyDescent="0.55000000000000004">
      <c r="A518" s="18">
        <v>505</v>
      </c>
      <c r="B518" s="62" t="s">
        <v>2424</v>
      </c>
      <c r="C518" s="96" t="s">
        <v>2425</v>
      </c>
      <c r="D518" s="13" t="s">
        <v>2426</v>
      </c>
      <c r="E518" s="13" t="s">
        <v>2427</v>
      </c>
      <c r="F518" s="16">
        <v>37012</v>
      </c>
      <c r="G518" s="13" t="s">
        <v>544</v>
      </c>
      <c r="H518" s="13" t="s">
        <v>52</v>
      </c>
      <c r="I518" s="13" t="s">
        <v>72</v>
      </c>
      <c r="J518" s="21">
        <v>17</v>
      </c>
      <c r="K518" s="156">
        <v>4</v>
      </c>
      <c r="L518" s="17" t="s">
        <v>2</v>
      </c>
      <c r="M518" s="69">
        <v>2</v>
      </c>
      <c r="N518" s="230">
        <v>13.052</v>
      </c>
      <c r="O518" s="22">
        <f t="shared" si="164"/>
        <v>5</v>
      </c>
      <c r="P518" s="17" t="s">
        <v>2</v>
      </c>
      <c r="Q518" s="17">
        <v>2</v>
      </c>
      <c r="R518" s="45">
        <v>11.87</v>
      </c>
      <c r="S518" s="22">
        <f t="shared" si="172"/>
        <v>3</v>
      </c>
      <c r="T518" s="17" t="s">
        <v>2</v>
      </c>
      <c r="U518" s="17">
        <v>1</v>
      </c>
      <c r="V518" s="45">
        <v>15.517333333333333</v>
      </c>
      <c r="W518" s="156">
        <f t="shared" si="165"/>
        <v>4</v>
      </c>
      <c r="X518" s="17" t="s">
        <v>2</v>
      </c>
      <c r="Y518" s="17">
        <v>2</v>
      </c>
      <c r="Z518" s="45">
        <v>12.936</v>
      </c>
      <c r="AA518" s="22">
        <f t="shared" si="166"/>
        <v>5</v>
      </c>
      <c r="AB518" s="20" t="s">
        <v>2</v>
      </c>
      <c r="AC518" s="18">
        <v>1</v>
      </c>
      <c r="AD518" s="45">
        <v>11.66</v>
      </c>
      <c r="AE518" s="22">
        <f t="shared" si="167"/>
        <v>6</v>
      </c>
      <c r="AF518" s="17" t="s">
        <v>2</v>
      </c>
      <c r="AG518" s="17">
        <v>1</v>
      </c>
      <c r="AH518" s="21">
        <v>11.062666666666667</v>
      </c>
      <c r="AI518" s="22">
        <f t="shared" si="168"/>
        <v>3</v>
      </c>
      <c r="AJ518" s="17" t="s">
        <v>2</v>
      </c>
      <c r="AK518" s="24">
        <v>1</v>
      </c>
      <c r="AL518" s="21">
        <f t="shared" si="175"/>
        <v>13.292244444444444</v>
      </c>
      <c r="AM518" s="24">
        <f t="shared" si="176"/>
        <v>30</v>
      </c>
      <c r="AN518" s="27" t="str">
        <f t="shared" si="177"/>
        <v>Admis</v>
      </c>
      <c r="AO518" s="17" t="s">
        <v>2</v>
      </c>
      <c r="AP518" s="17">
        <v>2</v>
      </c>
      <c r="AQ518" s="45">
        <v>11.963999999999999</v>
      </c>
      <c r="AR518" s="29">
        <f t="shared" si="173"/>
        <v>6</v>
      </c>
      <c r="AS518" s="17" t="s">
        <v>2</v>
      </c>
      <c r="AT518" s="17">
        <v>1</v>
      </c>
      <c r="AU518" s="45">
        <v>10.347999999999999</v>
      </c>
      <c r="AV518" s="32">
        <f t="shared" si="162"/>
        <v>6</v>
      </c>
      <c r="AW518" s="17" t="s">
        <v>2</v>
      </c>
      <c r="AX518" s="17">
        <v>1</v>
      </c>
      <c r="AY518" s="45">
        <v>13.66</v>
      </c>
      <c r="AZ518" s="22">
        <f t="shared" si="174"/>
        <v>4</v>
      </c>
      <c r="BA518" s="17" t="s">
        <v>2</v>
      </c>
      <c r="BB518" s="17">
        <v>2</v>
      </c>
      <c r="BC518" s="21">
        <v>10.922666666666666</v>
      </c>
      <c r="BD518" s="22">
        <f t="shared" si="169"/>
        <v>6</v>
      </c>
      <c r="BE518" s="17" t="s">
        <v>2</v>
      </c>
      <c r="BF518" s="24">
        <v>2</v>
      </c>
      <c r="BG518" s="45">
        <v>10</v>
      </c>
      <c r="BH518" s="22">
        <f t="shared" si="161"/>
        <v>4</v>
      </c>
      <c r="BI518" s="17" t="s">
        <v>2</v>
      </c>
      <c r="BJ518" s="24">
        <v>1</v>
      </c>
      <c r="BK518" s="21">
        <v>10.57</v>
      </c>
      <c r="BL518" s="22">
        <f t="shared" si="170"/>
        <v>2</v>
      </c>
      <c r="BM518" s="17" t="s">
        <v>2</v>
      </c>
      <c r="BN518" s="24">
        <v>1</v>
      </c>
      <c r="BO518" s="23">
        <v>15</v>
      </c>
      <c r="BP518" s="22">
        <f t="shared" si="163"/>
        <v>2</v>
      </c>
      <c r="BQ518" s="17" t="s">
        <v>2</v>
      </c>
      <c r="BR518" s="24">
        <v>1</v>
      </c>
      <c r="BS518" s="21">
        <f t="shared" si="181"/>
        <v>11.506266666666667</v>
      </c>
      <c r="BT518" s="24">
        <f t="shared" si="171"/>
        <v>30</v>
      </c>
      <c r="BU518" s="27" t="str">
        <f t="shared" si="178"/>
        <v>Admis</v>
      </c>
      <c r="BV518" s="17" t="s">
        <v>2</v>
      </c>
      <c r="BW518" s="38">
        <v>2</v>
      </c>
      <c r="BX518" s="38">
        <f t="shared" si="179"/>
        <v>60</v>
      </c>
      <c r="BY518" s="27" t="str">
        <f t="shared" si="180"/>
        <v>Admis</v>
      </c>
    </row>
    <row r="519" spans="1:77" x14ac:dyDescent="0.55000000000000004">
      <c r="A519" s="18">
        <v>506</v>
      </c>
      <c r="B519" s="62" t="s">
        <v>2428</v>
      </c>
      <c r="C519" s="76" t="s">
        <v>2429</v>
      </c>
      <c r="D519" s="13" t="s">
        <v>2430</v>
      </c>
      <c r="E519" s="13" t="s">
        <v>2431</v>
      </c>
      <c r="F519" s="16">
        <v>37694</v>
      </c>
      <c r="G519" s="13" t="s">
        <v>2100</v>
      </c>
      <c r="H519" s="13" t="s">
        <v>59</v>
      </c>
      <c r="I519" s="13" t="s">
        <v>72</v>
      </c>
      <c r="J519" s="235">
        <v>11</v>
      </c>
      <c r="K519" s="156">
        <v>4</v>
      </c>
      <c r="L519" s="17" t="s">
        <v>2</v>
      </c>
      <c r="M519" s="69">
        <v>1</v>
      </c>
      <c r="N519" s="57">
        <v>11.41</v>
      </c>
      <c r="O519" s="22">
        <f t="shared" si="164"/>
        <v>5</v>
      </c>
      <c r="P519" s="17" t="s">
        <v>2</v>
      </c>
      <c r="Q519" s="17">
        <v>2</v>
      </c>
      <c r="R519" s="45">
        <v>11.05</v>
      </c>
      <c r="S519" s="22">
        <f t="shared" si="172"/>
        <v>3</v>
      </c>
      <c r="T519" s="17" t="s">
        <v>2</v>
      </c>
      <c r="U519" s="17">
        <v>1</v>
      </c>
      <c r="V519" s="45">
        <v>12.308</v>
      </c>
      <c r="W519" s="156">
        <f t="shared" si="165"/>
        <v>4</v>
      </c>
      <c r="X519" s="17" t="s">
        <v>2</v>
      </c>
      <c r="Y519" s="17">
        <v>1</v>
      </c>
      <c r="Z519" s="45">
        <v>12.372</v>
      </c>
      <c r="AA519" s="22">
        <f t="shared" si="166"/>
        <v>5</v>
      </c>
      <c r="AB519" s="20" t="s">
        <v>2</v>
      </c>
      <c r="AC519" s="20">
        <v>1</v>
      </c>
      <c r="AD519" s="45">
        <v>10.039999999999999</v>
      </c>
      <c r="AE519" s="22">
        <f t="shared" si="167"/>
        <v>6</v>
      </c>
      <c r="AF519" s="17" t="s">
        <v>2</v>
      </c>
      <c r="AG519" s="17">
        <v>1</v>
      </c>
      <c r="AH519" s="21">
        <v>11.791333333333334</v>
      </c>
      <c r="AI519" s="22">
        <f t="shared" si="168"/>
        <v>3</v>
      </c>
      <c r="AJ519" s="17" t="s">
        <v>2</v>
      </c>
      <c r="AK519" s="24">
        <v>1</v>
      </c>
      <c r="AL519" s="21">
        <f t="shared" si="175"/>
        <v>11.363533333333333</v>
      </c>
      <c r="AM519" s="24">
        <f t="shared" si="176"/>
        <v>30</v>
      </c>
      <c r="AN519" s="27" t="str">
        <f t="shared" si="177"/>
        <v>Admis</v>
      </c>
      <c r="AO519" s="17" t="s">
        <v>2</v>
      </c>
      <c r="AP519" s="17">
        <v>2</v>
      </c>
      <c r="AQ519" s="45">
        <v>11.899000000000001</v>
      </c>
      <c r="AR519" s="29">
        <f t="shared" si="173"/>
        <v>6</v>
      </c>
      <c r="AS519" s="17" t="s">
        <v>2</v>
      </c>
      <c r="AT519" s="17">
        <v>2</v>
      </c>
      <c r="AU519" s="45">
        <v>11.964</v>
      </c>
      <c r="AV519" s="32">
        <f t="shared" si="162"/>
        <v>6</v>
      </c>
      <c r="AW519" s="17" t="s">
        <v>2</v>
      </c>
      <c r="AX519" s="17">
        <v>1</v>
      </c>
      <c r="AY519" s="45">
        <v>11.66</v>
      </c>
      <c r="AZ519" s="22">
        <f t="shared" si="174"/>
        <v>4</v>
      </c>
      <c r="BA519" s="17" t="s">
        <v>2</v>
      </c>
      <c r="BB519" s="17">
        <v>2</v>
      </c>
      <c r="BC519" s="21">
        <v>11.044</v>
      </c>
      <c r="BD519" s="22">
        <f t="shared" si="169"/>
        <v>6</v>
      </c>
      <c r="BE519" s="17" t="s">
        <v>2</v>
      </c>
      <c r="BF519" s="24">
        <v>1</v>
      </c>
      <c r="BG519" s="45">
        <v>10</v>
      </c>
      <c r="BH519" s="22">
        <f t="shared" ref="BH519:BH520" si="182">IF(BG519&gt;=10,4,0)</f>
        <v>4</v>
      </c>
      <c r="BI519" s="17" t="s">
        <v>2</v>
      </c>
      <c r="BJ519" s="24">
        <v>1</v>
      </c>
      <c r="BK519" s="21">
        <v>13</v>
      </c>
      <c r="BL519" s="22">
        <f t="shared" si="170"/>
        <v>2</v>
      </c>
      <c r="BM519" s="17" t="s">
        <v>2</v>
      </c>
      <c r="BN519" s="24">
        <v>1</v>
      </c>
      <c r="BO519" s="23">
        <v>14</v>
      </c>
      <c r="BP519" s="22">
        <f t="shared" si="163"/>
        <v>2</v>
      </c>
      <c r="BQ519" s="17" t="s">
        <v>2</v>
      </c>
      <c r="BR519" s="24">
        <v>1</v>
      </c>
      <c r="BS519" s="21">
        <f t="shared" si="181"/>
        <v>11.6694</v>
      </c>
      <c r="BT519" s="24">
        <f t="shared" si="171"/>
        <v>30</v>
      </c>
      <c r="BU519" s="27" t="str">
        <f t="shared" si="178"/>
        <v>Admis</v>
      </c>
      <c r="BV519" s="17" t="s">
        <v>2</v>
      </c>
      <c r="BW519" s="38">
        <v>2</v>
      </c>
      <c r="BX519" s="38">
        <f t="shared" si="179"/>
        <v>60</v>
      </c>
      <c r="BY519" s="27" t="str">
        <f t="shared" si="180"/>
        <v>Admis</v>
      </c>
    </row>
    <row r="520" spans="1:77" x14ac:dyDescent="0.55000000000000004">
      <c r="A520" s="18">
        <v>507</v>
      </c>
      <c r="B520" s="62" t="s">
        <v>2436</v>
      </c>
      <c r="C520" s="76" t="s">
        <v>2437</v>
      </c>
      <c r="D520" s="13" t="s">
        <v>2438</v>
      </c>
      <c r="E520" s="13" t="s">
        <v>2439</v>
      </c>
      <c r="F520" s="16">
        <v>36522</v>
      </c>
      <c r="G520" s="13" t="s">
        <v>2440</v>
      </c>
      <c r="H520" s="13" t="s">
        <v>52</v>
      </c>
      <c r="I520" s="13" t="s">
        <v>72</v>
      </c>
      <c r="J520" s="21">
        <v>18</v>
      </c>
      <c r="K520" s="156">
        <v>4</v>
      </c>
      <c r="L520" s="17" t="s">
        <v>2</v>
      </c>
      <c r="M520" s="69">
        <v>2</v>
      </c>
      <c r="N520" s="230">
        <v>11.280000000000001</v>
      </c>
      <c r="O520" s="22">
        <f t="shared" si="164"/>
        <v>5</v>
      </c>
      <c r="P520" s="17" t="s">
        <v>2</v>
      </c>
      <c r="Q520" s="17">
        <v>2</v>
      </c>
      <c r="R520" s="45">
        <v>13.94</v>
      </c>
      <c r="S520" s="22">
        <f t="shared" si="172"/>
        <v>3</v>
      </c>
      <c r="T520" s="17" t="s">
        <v>2</v>
      </c>
      <c r="U520" s="17">
        <v>2</v>
      </c>
      <c r="V520" s="45">
        <v>14.268000000000001</v>
      </c>
      <c r="W520" s="156">
        <f t="shared" si="165"/>
        <v>4</v>
      </c>
      <c r="X520" s="17" t="s">
        <v>2</v>
      </c>
      <c r="Y520" s="17">
        <v>2</v>
      </c>
      <c r="Z520" s="45">
        <v>12.004000000000001</v>
      </c>
      <c r="AA520" s="22">
        <f t="shared" si="166"/>
        <v>5</v>
      </c>
      <c r="AB520" s="20" t="s">
        <v>2</v>
      </c>
      <c r="AC520" s="20">
        <v>2</v>
      </c>
      <c r="AD520" s="45">
        <v>10</v>
      </c>
      <c r="AE520" s="22">
        <f t="shared" si="167"/>
        <v>6</v>
      </c>
      <c r="AF520" s="17" t="s">
        <v>2</v>
      </c>
      <c r="AG520" s="17">
        <v>1</v>
      </c>
      <c r="AH520" s="21">
        <v>10.443333333333333</v>
      </c>
      <c r="AI520" s="22">
        <f t="shared" si="168"/>
        <v>3</v>
      </c>
      <c r="AJ520" s="17" t="s">
        <v>2</v>
      </c>
      <c r="AK520" s="24">
        <v>1</v>
      </c>
      <c r="AL520" s="21">
        <f t="shared" si="175"/>
        <v>12.6214</v>
      </c>
      <c r="AM520" s="24">
        <f t="shared" si="176"/>
        <v>30</v>
      </c>
      <c r="AN520" s="27" t="str">
        <f t="shared" si="177"/>
        <v>Admis</v>
      </c>
      <c r="AO520" s="17" t="s">
        <v>2</v>
      </c>
      <c r="AP520" s="17">
        <v>2</v>
      </c>
      <c r="AQ520" s="45">
        <v>12.422000000000001</v>
      </c>
      <c r="AR520" s="29">
        <f t="shared" si="173"/>
        <v>6</v>
      </c>
      <c r="AS520" s="17" t="s">
        <v>2</v>
      </c>
      <c r="AT520" s="17">
        <v>2</v>
      </c>
      <c r="AU520" s="45">
        <v>10</v>
      </c>
      <c r="AV520" s="32">
        <f t="shared" si="162"/>
        <v>6</v>
      </c>
      <c r="AW520" s="17" t="s">
        <v>2</v>
      </c>
      <c r="AX520" s="17">
        <v>1</v>
      </c>
      <c r="AY520" s="329">
        <v>12.8</v>
      </c>
      <c r="AZ520" s="22">
        <f t="shared" si="174"/>
        <v>4</v>
      </c>
      <c r="BA520" s="17" t="s">
        <v>2</v>
      </c>
      <c r="BB520" s="17">
        <v>2</v>
      </c>
      <c r="BC520" s="21">
        <v>10.087999999999999</v>
      </c>
      <c r="BD520" s="22">
        <f t="shared" si="169"/>
        <v>6</v>
      </c>
      <c r="BE520" s="17" t="s">
        <v>2</v>
      </c>
      <c r="BF520" s="24">
        <v>2</v>
      </c>
      <c r="BG520" s="45">
        <v>11.32</v>
      </c>
      <c r="BH520" s="22">
        <f t="shared" si="182"/>
        <v>4</v>
      </c>
      <c r="BI520" s="17" t="s">
        <v>2</v>
      </c>
      <c r="BJ520" s="24">
        <v>1</v>
      </c>
      <c r="BK520" s="21">
        <v>10</v>
      </c>
      <c r="BL520" s="22">
        <f t="shared" si="170"/>
        <v>2</v>
      </c>
      <c r="BM520" s="17" t="s">
        <v>2</v>
      </c>
      <c r="BN520" s="24">
        <v>2</v>
      </c>
      <c r="BO520" s="23">
        <v>14</v>
      </c>
      <c r="BP520" s="22">
        <f t="shared" si="163"/>
        <v>2</v>
      </c>
      <c r="BQ520" s="17" t="s">
        <v>2</v>
      </c>
      <c r="BR520" s="24">
        <v>1</v>
      </c>
      <c r="BS520" s="21">
        <f t="shared" si="181"/>
        <v>11.318000000000001</v>
      </c>
      <c r="BT520" s="24">
        <f t="shared" si="171"/>
        <v>30</v>
      </c>
      <c r="BU520" s="27" t="str">
        <f t="shared" si="178"/>
        <v>Admis</v>
      </c>
      <c r="BV520" s="17" t="s">
        <v>2</v>
      </c>
      <c r="BW520" s="38">
        <v>2</v>
      </c>
      <c r="BX520" s="38">
        <f t="shared" si="179"/>
        <v>60</v>
      </c>
      <c r="BY520" s="27" t="str">
        <f t="shared" si="180"/>
        <v>Admis</v>
      </c>
    </row>
    <row r="523" spans="1:77" ht="15.6" x14ac:dyDescent="0.55000000000000004">
      <c r="E523" s="289" t="s">
        <v>2449</v>
      </c>
    </row>
  </sheetData>
  <autoFilter ref="A13:BY520" xr:uid="{00000000-0001-0000-0100-000000000000}"/>
  <mergeCells count="25">
    <mergeCell ref="AU12:AX12"/>
    <mergeCell ref="AY12:BB12"/>
    <mergeCell ref="BC12:BF12"/>
    <mergeCell ref="E8:M8"/>
    <mergeCell ref="B2:T2"/>
    <mergeCell ref="E4:M4"/>
    <mergeCell ref="E5:M5"/>
    <mergeCell ref="E6:M6"/>
    <mergeCell ref="E7:M7"/>
    <mergeCell ref="BG12:BJ12"/>
    <mergeCell ref="J11:AP11"/>
    <mergeCell ref="AQ11:BW11"/>
    <mergeCell ref="BX11:BY12"/>
    <mergeCell ref="J12:M12"/>
    <mergeCell ref="N12:Q12"/>
    <mergeCell ref="R12:U12"/>
    <mergeCell ref="V12:Y12"/>
    <mergeCell ref="Z12:AC12"/>
    <mergeCell ref="AD12:AG12"/>
    <mergeCell ref="AH12:AK12"/>
    <mergeCell ref="BK12:BN12"/>
    <mergeCell ref="BO12:BR12"/>
    <mergeCell ref="BS12:BW12"/>
    <mergeCell ref="AL12:AP12"/>
    <mergeCell ref="AQ12:AT12"/>
  </mergeCells>
  <phoneticPr fontId="22" type="noConversion"/>
  <conditionalFormatting sqref="E157:E160">
    <cfRule type="duplicateValues" dxfId="93" priority="89"/>
    <cfRule type="duplicateValues" dxfId="92" priority="88"/>
  </conditionalFormatting>
  <conditionalFormatting sqref="E170:E171">
    <cfRule type="duplicateValues" dxfId="91" priority="87"/>
    <cfRule type="duplicateValues" dxfId="90" priority="86"/>
  </conditionalFormatting>
  <conditionalFormatting sqref="E173:E174">
    <cfRule type="duplicateValues" dxfId="89" priority="85"/>
    <cfRule type="duplicateValues" dxfId="88" priority="84"/>
  </conditionalFormatting>
  <conditionalFormatting sqref="E179">
    <cfRule type="duplicateValues" dxfId="87" priority="83"/>
    <cfRule type="duplicateValues" dxfId="86" priority="82"/>
  </conditionalFormatting>
  <conditionalFormatting sqref="E180">
    <cfRule type="duplicateValues" dxfId="85" priority="81"/>
    <cfRule type="duplicateValues" dxfId="84" priority="80"/>
  </conditionalFormatting>
  <conditionalFormatting sqref="E182">
    <cfRule type="duplicateValues" dxfId="83" priority="79"/>
    <cfRule type="duplicateValues" dxfId="82" priority="78"/>
  </conditionalFormatting>
  <conditionalFormatting sqref="E184">
    <cfRule type="duplicateValues" dxfId="81" priority="77"/>
    <cfRule type="duplicateValues" dxfId="80" priority="76"/>
  </conditionalFormatting>
  <conditionalFormatting sqref="E186">
    <cfRule type="duplicateValues" dxfId="79" priority="75"/>
    <cfRule type="duplicateValues" dxfId="78" priority="74"/>
  </conditionalFormatting>
  <conditionalFormatting sqref="E188">
    <cfRule type="duplicateValues" dxfId="77" priority="93"/>
    <cfRule type="duplicateValues" dxfId="76" priority="92"/>
  </conditionalFormatting>
  <conditionalFormatting sqref="E191:E193">
    <cfRule type="duplicateValues" dxfId="75" priority="91"/>
    <cfRule type="duplicateValues" dxfId="74" priority="90"/>
  </conditionalFormatting>
  <conditionalFormatting sqref="E197">
    <cfRule type="duplicateValues" dxfId="73" priority="73"/>
    <cfRule type="duplicateValues" dxfId="72" priority="72"/>
  </conditionalFormatting>
  <conditionalFormatting sqref="E201:E202">
    <cfRule type="duplicateValues" dxfId="71" priority="95"/>
    <cfRule type="duplicateValues" dxfId="70" priority="94"/>
  </conditionalFormatting>
  <conditionalFormatting sqref="E205">
    <cfRule type="duplicateValues" dxfId="69" priority="3"/>
    <cfRule type="duplicateValues" dxfId="68" priority="2"/>
  </conditionalFormatting>
  <conditionalFormatting sqref="E207">
    <cfRule type="duplicateValues" dxfId="67" priority="71"/>
    <cfRule type="duplicateValues" dxfId="66" priority="70"/>
  </conditionalFormatting>
  <conditionalFormatting sqref="E210">
    <cfRule type="duplicateValues" dxfId="65" priority="69"/>
    <cfRule type="duplicateValues" dxfId="64" priority="68"/>
  </conditionalFormatting>
  <conditionalFormatting sqref="E214">
    <cfRule type="duplicateValues" dxfId="63" priority="67"/>
    <cfRule type="duplicateValues" dxfId="62" priority="66"/>
  </conditionalFormatting>
  <conditionalFormatting sqref="E217">
    <cfRule type="duplicateValues" dxfId="61" priority="65"/>
    <cfRule type="duplicateValues" dxfId="60" priority="64"/>
  </conditionalFormatting>
  <conditionalFormatting sqref="E226">
    <cfRule type="duplicateValues" dxfId="59" priority="63"/>
    <cfRule type="duplicateValues" dxfId="58" priority="62"/>
  </conditionalFormatting>
  <conditionalFormatting sqref="E228">
    <cfRule type="duplicateValues" dxfId="57" priority="61"/>
    <cfRule type="duplicateValues" dxfId="56" priority="60"/>
  </conditionalFormatting>
  <conditionalFormatting sqref="E231:E232">
    <cfRule type="duplicateValues" dxfId="55" priority="58"/>
    <cfRule type="duplicateValues" dxfId="54" priority="59"/>
  </conditionalFormatting>
  <conditionalFormatting sqref="E248">
    <cfRule type="duplicateValues" dxfId="53" priority="57"/>
    <cfRule type="duplicateValues" dxfId="52" priority="56"/>
  </conditionalFormatting>
  <conditionalFormatting sqref="E251">
    <cfRule type="duplicateValues" dxfId="51" priority="55"/>
    <cfRule type="duplicateValues" dxfId="50" priority="54"/>
  </conditionalFormatting>
  <conditionalFormatting sqref="E255">
    <cfRule type="duplicateValues" dxfId="49" priority="53"/>
    <cfRule type="duplicateValues" dxfId="48" priority="52"/>
  </conditionalFormatting>
  <conditionalFormatting sqref="E260:E262">
    <cfRule type="duplicateValues" dxfId="47" priority="51"/>
    <cfRule type="duplicateValues" dxfId="46" priority="50"/>
  </conditionalFormatting>
  <conditionalFormatting sqref="E264:E267">
    <cfRule type="duplicateValues" dxfId="45" priority="48"/>
    <cfRule type="duplicateValues" dxfId="44" priority="49"/>
  </conditionalFormatting>
  <conditionalFormatting sqref="E270">
    <cfRule type="duplicateValues" dxfId="43" priority="45"/>
    <cfRule type="duplicateValues" dxfId="42" priority="44"/>
  </conditionalFormatting>
  <conditionalFormatting sqref="E274:E275">
    <cfRule type="duplicateValues" dxfId="41" priority="43"/>
    <cfRule type="duplicateValues" dxfId="40" priority="42"/>
  </conditionalFormatting>
  <conditionalFormatting sqref="E279">
    <cfRule type="duplicateValues" dxfId="39" priority="41"/>
    <cfRule type="duplicateValues" dxfId="38" priority="40"/>
  </conditionalFormatting>
  <conditionalFormatting sqref="E288:E289">
    <cfRule type="duplicateValues" dxfId="37" priority="39"/>
    <cfRule type="duplicateValues" dxfId="36" priority="38"/>
  </conditionalFormatting>
  <conditionalFormatting sqref="E291">
    <cfRule type="duplicateValues" dxfId="35" priority="37"/>
    <cfRule type="duplicateValues" dxfId="34" priority="36"/>
  </conditionalFormatting>
  <conditionalFormatting sqref="E293">
    <cfRule type="duplicateValues" dxfId="33" priority="46"/>
    <cfRule type="duplicateValues" dxfId="32" priority="47"/>
  </conditionalFormatting>
  <conditionalFormatting sqref="E297">
    <cfRule type="duplicateValues" dxfId="31" priority="35"/>
    <cfRule type="duplicateValues" dxfId="30" priority="34"/>
  </conditionalFormatting>
  <conditionalFormatting sqref="E299">
    <cfRule type="duplicateValues" dxfId="29" priority="33"/>
    <cfRule type="duplicateValues" dxfId="28" priority="32"/>
  </conditionalFormatting>
  <conditionalFormatting sqref="E301">
    <cfRule type="duplicateValues" dxfId="27" priority="31"/>
    <cfRule type="duplicateValues" dxfId="26" priority="30"/>
  </conditionalFormatting>
  <conditionalFormatting sqref="E304">
    <cfRule type="duplicateValues" dxfId="25" priority="29"/>
    <cfRule type="duplicateValues" dxfId="24" priority="28"/>
  </conditionalFormatting>
  <conditionalFormatting sqref="E308:E309">
    <cfRule type="duplicateValues" dxfId="23" priority="27"/>
    <cfRule type="duplicateValues" dxfId="22" priority="26"/>
  </conditionalFormatting>
  <conditionalFormatting sqref="E311:E312">
    <cfRule type="duplicateValues" dxfId="21" priority="25"/>
    <cfRule type="duplicateValues" dxfId="20" priority="24"/>
  </conditionalFormatting>
  <conditionalFormatting sqref="E314:E315">
    <cfRule type="duplicateValues" dxfId="19" priority="23"/>
    <cfRule type="duplicateValues" dxfId="18" priority="22"/>
  </conditionalFormatting>
  <conditionalFormatting sqref="E322">
    <cfRule type="duplicateValues" dxfId="17" priority="21"/>
    <cfRule type="duplicateValues" dxfId="16" priority="20"/>
  </conditionalFormatting>
  <conditionalFormatting sqref="E328:E330">
    <cfRule type="duplicateValues" dxfId="15" priority="19"/>
    <cfRule type="duplicateValues" dxfId="14" priority="18"/>
  </conditionalFormatting>
  <conditionalFormatting sqref="E332:E333">
    <cfRule type="duplicateValues" dxfId="13" priority="17"/>
    <cfRule type="duplicateValues" dxfId="12" priority="16"/>
  </conditionalFormatting>
  <conditionalFormatting sqref="E338">
    <cfRule type="duplicateValues" dxfId="11" priority="15"/>
    <cfRule type="duplicateValues" dxfId="10" priority="14"/>
  </conditionalFormatting>
  <conditionalFormatting sqref="E344:E345">
    <cfRule type="duplicateValues" dxfId="9" priority="13"/>
    <cfRule type="duplicateValues" dxfId="8" priority="12"/>
  </conditionalFormatting>
  <conditionalFormatting sqref="E347">
    <cfRule type="duplicateValues" dxfId="7" priority="11"/>
    <cfRule type="duplicateValues" dxfId="6" priority="10"/>
  </conditionalFormatting>
  <conditionalFormatting sqref="E349">
    <cfRule type="duplicateValues" dxfId="5" priority="9"/>
    <cfRule type="duplicateValues" dxfId="4" priority="8"/>
  </conditionalFormatting>
  <conditionalFormatting sqref="E351:E352">
    <cfRule type="duplicateValues" dxfId="3" priority="6"/>
    <cfRule type="duplicateValues" dxfId="2" priority="7"/>
  </conditionalFormatting>
  <conditionalFormatting sqref="E353">
    <cfRule type="duplicateValues" dxfId="1" priority="5"/>
    <cfRule type="duplicateValues" dxfId="0" priority="4"/>
  </conditionalFormatting>
  <pageMargins left="0.11811023622047245" right="0.11811023622047245" top="0.74803149606299213" bottom="0.74803149606299213" header="0.31496062992125984" footer="0.31496062992125984"/>
  <pageSetup paperSize="9" scale="1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PV-L2-23-24</vt:lpstr>
      <vt:lpstr>PV L2_INSCITS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Odi Faustin Akotto</dc:creator>
  <cp:lastModifiedBy>KOUAKOU YVES ALAIN</cp:lastModifiedBy>
  <cp:lastPrinted>2024-09-30T18:49:58Z</cp:lastPrinted>
  <dcterms:created xsi:type="dcterms:W3CDTF">2024-09-27T23:45:31Z</dcterms:created>
  <dcterms:modified xsi:type="dcterms:W3CDTF">2024-10-04T13:26:52Z</dcterms:modified>
</cp:coreProperties>
</file>